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imberlyLong\Desktop\"/>
    </mc:Choice>
  </mc:AlternateContent>
  <xr:revisionPtr revIDLastSave="0" documentId="13_ncr:1_{C3C4FB06-C94E-4CF2-9489-0E2F47A03BD3}" xr6:coauthVersionLast="47" xr6:coauthVersionMax="47" xr10:uidLastSave="{00000000-0000-0000-0000-000000000000}"/>
  <bookViews>
    <workbookView xWindow="-90" yWindow="-90" windowWidth="19380" windowHeight="10380" tabRatio="500" activeTab="1" xr2:uid="{00000000-000D-0000-FFFF-FFFF00000000}"/>
  </bookViews>
  <sheets>
    <sheet name="Vehicle group" sheetId="1" r:id="rId1"/>
    <sheet name="Treated group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1" i="2" l="1"/>
  <c r="N201" i="2" s="1"/>
  <c r="I200" i="2"/>
  <c r="K201" i="2"/>
  <c r="J201" i="2"/>
  <c r="N200" i="2"/>
  <c r="K200" i="2"/>
  <c r="Y34" i="2" s="1"/>
  <c r="J200" i="2"/>
  <c r="I199" i="2"/>
  <c r="N199" i="2" s="1"/>
  <c r="K199" i="2"/>
  <c r="J199" i="2"/>
  <c r="I198" i="2"/>
  <c r="N198" i="2"/>
  <c r="K198" i="2"/>
  <c r="Y32" i="2" s="1"/>
  <c r="J198" i="2"/>
  <c r="I197" i="2"/>
  <c r="N197" i="2" s="1"/>
  <c r="AE31" i="2" s="1"/>
  <c r="K197" i="2"/>
  <c r="J197" i="2"/>
  <c r="I196" i="2"/>
  <c r="N196" i="2"/>
  <c r="K196" i="2"/>
  <c r="Y30" i="2" s="1"/>
  <c r="J196" i="2"/>
  <c r="I195" i="2"/>
  <c r="N195" i="2" s="1"/>
  <c r="AE29" i="2" s="1"/>
  <c r="K195" i="2"/>
  <c r="J195" i="2"/>
  <c r="I194" i="2"/>
  <c r="N194" i="2"/>
  <c r="K194" i="2"/>
  <c r="Y28" i="2" s="1"/>
  <c r="J194" i="2"/>
  <c r="I193" i="2"/>
  <c r="N193" i="2" s="1"/>
  <c r="K193" i="2"/>
  <c r="J193" i="2"/>
  <c r="I192" i="2"/>
  <c r="N192" i="2"/>
  <c r="K192" i="2"/>
  <c r="Y26" i="2" s="1"/>
  <c r="J192" i="2"/>
  <c r="I191" i="2"/>
  <c r="U35" i="2" s="1"/>
  <c r="I190" i="2"/>
  <c r="N190" i="2" s="1"/>
  <c r="K191" i="2"/>
  <c r="J191" i="2"/>
  <c r="K190" i="2"/>
  <c r="J190" i="2"/>
  <c r="I189" i="2"/>
  <c r="N189" i="2"/>
  <c r="K189" i="2"/>
  <c r="J189" i="2"/>
  <c r="I188" i="2"/>
  <c r="K188" i="2"/>
  <c r="J188" i="2"/>
  <c r="I187" i="2"/>
  <c r="N187" i="2"/>
  <c r="K187" i="2"/>
  <c r="J187" i="2"/>
  <c r="I186" i="2"/>
  <c r="K186" i="2"/>
  <c r="J186" i="2"/>
  <c r="I185" i="2"/>
  <c r="N185" i="2"/>
  <c r="K185" i="2"/>
  <c r="J185" i="2"/>
  <c r="I184" i="2"/>
  <c r="N184" i="2"/>
  <c r="K184" i="2"/>
  <c r="J184" i="2"/>
  <c r="I183" i="2"/>
  <c r="N183" i="2"/>
  <c r="K183" i="2"/>
  <c r="J183" i="2"/>
  <c r="I182" i="2"/>
  <c r="N182" i="2"/>
  <c r="K182" i="2"/>
  <c r="J182" i="2"/>
  <c r="I181" i="2"/>
  <c r="I180" i="2"/>
  <c r="N181" i="2" s="1"/>
  <c r="K181" i="2"/>
  <c r="J181" i="2"/>
  <c r="K180" i="2"/>
  <c r="J180" i="2"/>
  <c r="I179" i="2"/>
  <c r="N179" i="2"/>
  <c r="K179" i="2"/>
  <c r="J179" i="2"/>
  <c r="I178" i="2"/>
  <c r="N178" i="2" s="1"/>
  <c r="K178" i="2"/>
  <c r="J178" i="2"/>
  <c r="I177" i="2"/>
  <c r="N177" i="2"/>
  <c r="K177" i="2"/>
  <c r="J177" i="2"/>
  <c r="I176" i="2"/>
  <c r="N176" i="2" s="1"/>
  <c r="K176" i="2"/>
  <c r="J176" i="2"/>
  <c r="I175" i="2"/>
  <c r="N175" i="2"/>
  <c r="K175" i="2"/>
  <c r="J175" i="2"/>
  <c r="I174" i="2"/>
  <c r="N174" i="2" s="1"/>
  <c r="K174" i="2"/>
  <c r="J174" i="2"/>
  <c r="I173" i="2"/>
  <c r="N173" i="2"/>
  <c r="K173" i="2"/>
  <c r="J173" i="2"/>
  <c r="I172" i="2"/>
  <c r="N172" i="2" s="1"/>
  <c r="K172" i="2"/>
  <c r="J172" i="2"/>
  <c r="I171" i="2"/>
  <c r="I170" i="2"/>
  <c r="N171" i="2" s="1"/>
  <c r="K171" i="2"/>
  <c r="J171" i="2"/>
  <c r="K170" i="2"/>
  <c r="J170" i="2"/>
  <c r="I169" i="2"/>
  <c r="N169" i="2"/>
  <c r="K169" i="2"/>
  <c r="J169" i="2"/>
  <c r="I168" i="2"/>
  <c r="N168" i="2" s="1"/>
  <c r="K168" i="2"/>
  <c r="J168" i="2"/>
  <c r="I167" i="2"/>
  <c r="N167" i="2"/>
  <c r="K167" i="2"/>
  <c r="J167" i="2"/>
  <c r="I166" i="2"/>
  <c r="N166" i="2" s="1"/>
  <c r="K166" i="2"/>
  <c r="J166" i="2"/>
  <c r="I165" i="2"/>
  <c r="N165" i="2"/>
  <c r="K165" i="2"/>
  <c r="J165" i="2"/>
  <c r="I164" i="2"/>
  <c r="N164" i="2" s="1"/>
  <c r="K164" i="2"/>
  <c r="J164" i="2"/>
  <c r="I163" i="2"/>
  <c r="N163" i="2"/>
  <c r="K163" i="2"/>
  <c r="J163" i="2"/>
  <c r="I162" i="2"/>
  <c r="N162" i="2" s="1"/>
  <c r="K162" i="2"/>
  <c r="J162" i="2"/>
  <c r="I161" i="2"/>
  <c r="I160" i="2"/>
  <c r="N161" i="2" s="1"/>
  <c r="K161" i="2"/>
  <c r="J161" i="2"/>
  <c r="K160" i="2"/>
  <c r="J160" i="2"/>
  <c r="I159" i="2"/>
  <c r="N159" i="2"/>
  <c r="K159" i="2"/>
  <c r="J159" i="2"/>
  <c r="I158" i="2"/>
  <c r="N158" i="2" s="1"/>
  <c r="K158" i="2"/>
  <c r="J158" i="2"/>
  <c r="I157" i="2"/>
  <c r="N157" i="2"/>
  <c r="K157" i="2"/>
  <c r="J157" i="2"/>
  <c r="I156" i="2"/>
  <c r="N156" i="2" s="1"/>
  <c r="K156" i="2"/>
  <c r="J156" i="2"/>
  <c r="I155" i="2"/>
  <c r="N155" i="2"/>
  <c r="K155" i="2"/>
  <c r="J155" i="2"/>
  <c r="I154" i="2"/>
  <c r="N154" i="2" s="1"/>
  <c r="K154" i="2"/>
  <c r="J154" i="2"/>
  <c r="I153" i="2"/>
  <c r="N153" i="2"/>
  <c r="K153" i="2"/>
  <c r="J153" i="2"/>
  <c r="I152" i="2"/>
  <c r="N152" i="2" s="1"/>
  <c r="K152" i="2"/>
  <c r="J152" i="2"/>
  <c r="I151" i="2"/>
  <c r="I150" i="2"/>
  <c r="N151" i="2" s="1"/>
  <c r="K151" i="2"/>
  <c r="J151" i="2"/>
  <c r="K150" i="2"/>
  <c r="J150" i="2"/>
  <c r="I149" i="2"/>
  <c r="N149" i="2"/>
  <c r="K149" i="2"/>
  <c r="J149" i="2"/>
  <c r="I148" i="2"/>
  <c r="N148" i="2" s="1"/>
  <c r="K148" i="2"/>
  <c r="J148" i="2"/>
  <c r="I147" i="2"/>
  <c r="N147" i="2"/>
  <c r="K147" i="2"/>
  <c r="J147" i="2"/>
  <c r="I146" i="2"/>
  <c r="N146" i="2" s="1"/>
  <c r="K146" i="2"/>
  <c r="J146" i="2"/>
  <c r="I145" i="2"/>
  <c r="N145" i="2"/>
  <c r="K145" i="2"/>
  <c r="J145" i="2"/>
  <c r="I144" i="2"/>
  <c r="N144" i="2" s="1"/>
  <c r="K144" i="2"/>
  <c r="J144" i="2"/>
  <c r="I143" i="2"/>
  <c r="N143" i="2"/>
  <c r="K143" i="2"/>
  <c r="J143" i="2"/>
  <c r="I142" i="2"/>
  <c r="N142" i="2" s="1"/>
  <c r="K142" i="2"/>
  <c r="J142" i="2"/>
  <c r="I141" i="2"/>
  <c r="I140" i="2"/>
  <c r="N141" i="2" s="1"/>
  <c r="K141" i="2"/>
  <c r="J141" i="2"/>
  <c r="K140" i="2"/>
  <c r="J140" i="2"/>
  <c r="I139" i="2"/>
  <c r="N139" i="2"/>
  <c r="K139" i="2"/>
  <c r="J139" i="2"/>
  <c r="I138" i="2"/>
  <c r="N138" i="2" s="1"/>
  <c r="K138" i="2"/>
  <c r="J138" i="2"/>
  <c r="I137" i="2"/>
  <c r="N137" i="2"/>
  <c r="K137" i="2"/>
  <c r="J137" i="2"/>
  <c r="I136" i="2"/>
  <c r="N136" i="2" s="1"/>
  <c r="K136" i="2"/>
  <c r="J136" i="2"/>
  <c r="I135" i="2"/>
  <c r="N135" i="2"/>
  <c r="K135" i="2"/>
  <c r="J135" i="2"/>
  <c r="I134" i="2"/>
  <c r="N134" i="2" s="1"/>
  <c r="K134" i="2"/>
  <c r="J134" i="2"/>
  <c r="I133" i="2"/>
  <c r="N133" i="2"/>
  <c r="K133" i="2"/>
  <c r="J133" i="2"/>
  <c r="I132" i="2"/>
  <c r="N132" i="2" s="1"/>
  <c r="K132" i="2"/>
  <c r="J132" i="2"/>
  <c r="I131" i="2"/>
  <c r="I130" i="2"/>
  <c r="N131" i="2" s="1"/>
  <c r="K131" i="2"/>
  <c r="J131" i="2"/>
  <c r="K130" i="2"/>
  <c r="J130" i="2"/>
  <c r="I129" i="2"/>
  <c r="N129" i="2"/>
  <c r="K129" i="2"/>
  <c r="J129" i="2"/>
  <c r="I128" i="2"/>
  <c r="N128" i="2" s="1"/>
  <c r="K128" i="2"/>
  <c r="J128" i="2"/>
  <c r="I127" i="2"/>
  <c r="N127" i="2"/>
  <c r="K127" i="2"/>
  <c r="J127" i="2"/>
  <c r="I126" i="2"/>
  <c r="N126" i="2" s="1"/>
  <c r="K126" i="2"/>
  <c r="J126" i="2"/>
  <c r="I125" i="2"/>
  <c r="N125" i="2"/>
  <c r="K125" i="2"/>
  <c r="J125" i="2"/>
  <c r="I124" i="2"/>
  <c r="N124" i="2" s="1"/>
  <c r="K124" i="2"/>
  <c r="J124" i="2"/>
  <c r="I123" i="2"/>
  <c r="N123" i="2"/>
  <c r="K123" i="2"/>
  <c r="J123" i="2"/>
  <c r="I122" i="2"/>
  <c r="N122" i="2" s="1"/>
  <c r="K122" i="2"/>
  <c r="J122" i="2"/>
  <c r="I121" i="2"/>
  <c r="I120" i="2"/>
  <c r="N121" i="2" s="1"/>
  <c r="K121" i="2"/>
  <c r="J121" i="2"/>
  <c r="K120" i="2"/>
  <c r="J120" i="2"/>
  <c r="I119" i="2"/>
  <c r="N119" i="2"/>
  <c r="K119" i="2"/>
  <c r="J119" i="2"/>
  <c r="I118" i="2"/>
  <c r="N118" i="2" s="1"/>
  <c r="K118" i="2"/>
  <c r="J118" i="2"/>
  <c r="I117" i="2"/>
  <c r="N117" i="2"/>
  <c r="K117" i="2"/>
  <c r="J117" i="2"/>
  <c r="I116" i="2"/>
  <c r="N116" i="2" s="1"/>
  <c r="K116" i="2"/>
  <c r="J116" i="2"/>
  <c r="I115" i="2"/>
  <c r="N115" i="2"/>
  <c r="K115" i="2"/>
  <c r="J115" i="2"/>
  <c r="I114" i="2"/>
  <c r="N114" i="2" s="1"/>
  <c r="K114" i="2"/>
  <c r="J114" i="2"/>
  <c r="I113" i="2"/>
  <c r="N113" i="2"/>
  <c r="K113" i="2"/>
  <c r="J113" i="2"/>
  <c r="I112" i="2"/>
  <c r="N112" i="2" s="1"/>
  <c r="K112" i="2"/>
  <c r="J112" i="2"/>
  <c r="I111" i="2"/>
  <c r="I110" i="2"/>
  <c r="N111" i="2" s="1"/>
  <c r="K111" i="2"/>
  <c r="X35" i="2" s="1"/>
  <c r="J111" i="2"/>
  <c r="V35" i="2" s="1"/>
  <c r="K110" i="2"/>
  <c r="J110" i="2"/>
  <c r="I109" i="2"/>
  <c r="N109" i="2"/>
  <c r="AE33" i="2" s="1"/>
  <c r="K109" i="2"/>
  <c r="J109" i="2"/>
  <c r="I108" i="2"/>
  <c r="N108" i="2" s="1"/>
  <c r="K108" i="2"/>
  <c r="J108" i="2"/>
  <c r="I107" i="2"/>
  <c r="N107" i="2"/>
  <c r="AD31" i="2" s="1"/>
  <c r="K107" i="2"/>
  <c r="J107" i="2"/>
  <c r="I106" i="2"/>
  <c r="N106" i="2" s="1"/>
  <c r="K106" i="2"/>
  <c r="J106" i="2"/>
  <c r="I105" i="2"/>
  <c r="N105" i="2"/>
  <c r="K105" i="2"/>
  <c r="J105" i="2"/>
  <c r="I104" i="2"/>
  <c r="N104" i="2" s="1"/>
  <c r="K104" i="2"/>
  <c r="J104" i="2"/>
  <c r="I103" i="2"/>
  <c r="N103" i="2"/>
  <c r="K103" i="2"/>
  <c r="J103" i="2"/>
  <c r="I102" i="2"/>
  <c r="N102" i="2" s="1"/>
  <c r="K102" i="2"/>
  <c r="J102" i="2"/>
  <c r="I101" i="2"/>
  <c r="I100" i="2"/>
  <c r="N101" i="2"/>
  <c r="K101" i="2"/>
  <c r="J101" i="2"/>
  <c r="N100" i="2"/>
  <c r="K100" i="2"/>
  <c r="J100" i="2"/>
  <c r="I99" i="2"/>
  <c r="N99" i="2"/>
  <c r="K99" i="2"/>
  <c r="J99" i="2"/>
  <c r="I98" i="2"/>
  <c r="N98" i="2"/>
  <c r="K98" i="2"/>
  <c r="J98" i="2"/>
  <c r="I97" i="2"/>
  <c r="N97" i="2"/>
  <c r="K97" i="2"/>
  <c r="J97" i="2"/>
  <c r="I96" i="2"/>
  <c r="N96" i="2"/>
  <c r="K96" i="2"/>
  <c r="J96" i="2"/>
  <c r="I95" i="2"/>
  <c r="N95" i="2"/>
  <c r="K95" i="2"/>
  <c r="J95" i="2"/>
  <c r="I94" i="2"/>
  <c r="N94" i="2"/>
  <c r="K94" i="2"/>
  <c r="J94" i="2"/>
  <c r="I93" i="2"/>
  <c r="N93" i="2"/>
  <c r="K93" i="2"/>
  <c r="J93" i="2"/>
  <c r="I92" i="2"/>
  <c r="N92" i="2"/>
  <c r="K92" i="2"/>
  <c r="J92" i="2"/>
  <c r="I91" i="2"/>
  <c r="I90" i="2"/>
  <c r="N91" i="2"/>
  <c r="K91" i="2"/>
  <c r="J91" i="2"/>
  <c r="N90" i="2"/>
  <c r="K90" i="2"/>
  <c r="J90" i="2"/>
  <c r="I89" i="2"/>
  <c r="N89" i="2"/>
  <c r="K89" i="2"/>
  <c r="J89" i="2"/>
  <c r="I88" i="2"/>
  <c r="N88" i="2"/>
  <c r="K88" i="2"/>
  <c r="J88" i="2"/>
  <c r="I87" i="2"/>
  <c r="N87" i="2"/>
  <c r="K87" i="2"/>
  <c r="J87" i="2"/>
  <c r="I86" i="2"/>
  <c r="N86" i="2"/>
  <c r="K86" i="2"/>
  <c r="J86" i="2"/>
  <c r="I85" i="2"/>
  <c r="N85" i="2"/>
  <c r="K85" i="2"/>
  <c r="J85" i="2"/>
  <c r="I84" i="2"/>
  <c r="N84" i="2"/>
  <c r="K84" i="2"/>
  <c r="J84" i="2"/>
  <c r="I83" i="2"/>
  <c r="N83" i="2"/>
  <c r="K83" i="2"/>
  <c r="J83" i="2"/>
  <c r="I82" i="2"/>
  <c r="N82" i="2"/>
  <c r="K82" i="2"/>
  <c r="J82" i="2"/>
  <c r="I81" i="2"/>
  <c r="I80" i="2"/>
  <c r="N81" i="2"/>
  <c r="K81" i="2"/>
  <c r="J81" i="2"/>
  <c r="N80" i="2"/>
  <c r="K80" i="2"/>
  <c r="J80" i="2"/>
  <c r="I79" i="2"/>
  <c r="N79" i="2"/>
  <c r="K79" i="2"/>
  <c r="J79" i="2"/>
  <c r="I78" i="2"/>
  <c r="N78" i="2"/>
  <c r="K78" i="2"/>
  <c r="J78" i="2"/>
  <c r="I77" i="2"/>
  <c r="N77" i="2"/>
  <c r="K77" i="2"/>
  <c r="J77" i="2"/>
  <c r="I76" i="2"/>
  <c r="N76" i="2"/>
  <c r="K76" i="2"/>
  <c r="J76" i="2"/>
  <c r="I75" i="2"/>
  <c r="N75" i="2"/>
  <c r="K75" i="2"/>
  <c r="J75" i="2"/>
  <c r="I74" i="2"/>
  <c r="N74" i="2"/>
  <c r="K74" i="2"/>
  <c r="J74" i="2"/>
  <c r="I73" i="2"/>
  <c r="N73" i="2"/>
  <c r="K73" i="2"/>
  <c r="J73" i="2"/>
  <c r="I72" i="2"/>
  <c r="N72" i="2"/>
  <c r="K72" i="2"/>
  <c r="J72" i="2"/>
  <c r="I71" i="2"/>
  <c r="I70" i="2"/>
  <c r="N71" i="2"/>
  <c r="K71" i="2"/>
  <c r="J71" i="2"/>
  <c r="N70" i="2"/>
  <c r="K70" i="2"/>
  <c r="J70" i="2"/>
  <c r="I69" i="2"/>
  <c r="N69" i="2"/>
  <c r="K69" i="2"/>
  <c r="J69" i="2"/>
  <c r="I68" i="2"/>
  <c r="N68" i="2"/>
  <c r="K68" i="2"/>
  <c r="J68" i="2"/>
  <c r="I67" i="2"/>
  <c r="N67" i="2"/>
  <c r="K67" i="2"/>
  <c r="J67" i="2"/>
  <c r="I66" i="2"/>
  <c r="N66" i="2"/>
  <c r="K66" i="2"/>
  <c r="J66" i="2"/>
  <c r="I65" i="2"/>
  <c r="N65" i="2"/>
  <c r="K65" i="2"/>
  <c r="J65" i="2"/>
  <c r="I64" i="2"/>
  <c r="N64" i="2"/>
  <c r="K64" i="2"/>
  <c r="J64" i="2"/>
  <c r="I63" i="2"/>
  <c r="N63" i="2"/>
  <c r="K63" i="2"/>
  <c r="J63" i="2"/>
  <c r="I62" i="2"/>
  <c r="N62" i="2" s="1"/>
  <c r="K62" i="2"/>
  <c r="J62" i="2"/>
  <c r="I61" i="2"/>
  <c r="I60" i="2"/>
  <c r="N61" i="2"/>
  <c r="K61" i="2"/>
  <c r="J61" i="2"/>
  <c r="N60" i="2"/>
  <c r="K60" i="2"/>
  <c r="J60" i="2"/>
  <c r="I59" i="2"/>
  <c r="N59" i="2"/>
  <c r="K59" i="2"/>
  <c r="J59" i="2"/>
  <c r="I58" i="2"/>
  <c r="N58" i="2"/>
  <c r="K58" i="2"/>
  <c r="J58" i="2"/>
  <c r="I57" i="2"/>
  <c r="N57" i="2"/>
  <c r="K57" i="2"/>
  <c r="J57" i="2"/>
  <c r="I56" i="2"/>
  <c r="N56" i="2"/>
  <c r="K56" i="2"/>
  <c r="J56" i="2"/>
  <c r="I55" i="2"/>
  <c r="N55" i="2"/>
  <c r="K55" i="2"/>
  <c r="J55" i="2"/>
  <c r="I54" i="2"/>
  <c r="N54" i="2"/>
  <c r="K54" i="2"/>
  <c r="J54" i="2"/>
  <c r="I53" i="2"/>
  <c r="N53" i="2"/>
  <c r="K53" i="2"/>
  <c r="J53" i="2"/>
  <c r="I52" i="2"/>
  <c r="N52" i="2"/>
  <c r="K52" i="2"/>
  <c r="J52" i="2"/>
  <c r="W2" i="2" s="1"/>
  <c r="I51" i="2"/>
  <c r="I50" i="2"/>
  <c r="N51" i="2"/>
  <c r="K51" i="2"/>
  <c r="J51" i="2"/>
  <c r="N50" i="2"/>
  <c r="K50" i="2"/>
  <c r="J50" i="2"/>
  <c r="I49" i="2"/>
  <c r="N49" i="2"/>
  <c r="K49" i="2"/>
  <c r="J49" i="2"/>
  <c r="I48" i="2"/>
  <c r="N48" i="2"/>
  <c r="K48" i="2"/>
  <c r="J48" i="2"/>
  <c r="I47" i="2"/>
  <c r="N47" i="2"/>
  <c r="K47" i="2"/>
  <c r="J47" i="2"/>
  <c r="I46" i="2"/>
  <c r="N46" i="2"/>
  <c r="K46" i="2"/>
  <c r="J46" i="2"/>
  <c r="I45" i="2"/>
  <c r="N45" i="2"/>
  <c r="K45" i="2"/>
  <c r="J45" i="2"/>
  <c r="I44" i="2"/>
  <c r="N44" i="2"/>
  <c r="K44" i="2"/>
  <c r="J44" i="2"/>
  <c r="I43" i="2"/>
  <c r="N43" i="2"/>
  <c r="K43" i="2"/>
  <c r="J43" i="2"/>
  <c r="I42" i="2"/>
  <c r="N42" i="2"/>
  <c r="K42" i="2"/>
  <c r="J42" i="2"/>
  <c r="I41" i="2"/>
  <c r="I40" i="2"/>
  <c r="N41" i="2"/>
  <c r="K41" i="2"/>
  <c r="J41" i="2"/>
  <c r="N40" i="2"/>
  <c r="K40" i="2"/>
  <c r="J40" i="2"/>
  <c r="I39" i="2"/>
  <c r="N39" i="2"/>
  <c r="K39" i="2"/>
  <c r="J39" i="2"/>
  <c r="I38" i="2"/>
  <c r="N38" i="2"/>
  <c r="K38" i="2"/>
  <c r="J38" i="2"/>
  <c r="I37" i="2"/>
  <c r="N37" i="2"/>
  <c r="K37" i="2"/>
  <c r="J37" i="2"/>
  <c r="I36" i="2"/>
  <c r="N36" i="2"/>
  <c r="K36" i="2"/>
  <c r="J36" i="2"/>
  <c r="AC35" i="2"/>
  <c r="AB35" i="2"/>
  <c r="AA35" i="2"/>
  <c r="Z35" i="2"/>
  <c r="Y35" i="2"/>
  <c r="S35" i="2"/>
  <c r="R35" i="2"/>
  <c r="I35" i="2"/>
  <c r="N35" i="2" s="1"/>
  <c r="K35" i="2"/>
  <c r="J35" i="2"/>
  <c r="AC34" i="2"/>
  <c r="AB34" i="2"/>
  <c r="AA34" i="2"/>
  <c r="Z34" i="2"/>
  <c r="S34" i="2"/>
  <c r="R34" i="2"/>
  <c r="I34" i="2"/>
  <c r="N34" i="2" s="1"/>
  <c r="K34" i="2"/>
  <c r="J34" i="2"/>
  <c r="AC33" i="2"/>
  <c r="AB33" i="2"/>
  <c r="AA33" i="2"/>
  <c r="Z33" i="2"/>
  <c r="Y33" i="2"/>
  <c r="X33" i="2"/>
  <c r="S33" i="2"/>
  <c r="R33" i="2"/>
  <c r="I33" i="2"/>
  <c r="N33" i="2" s="1"/>
  <c r="K33" i="2"/>
  <c r="J33" i="2"/>
  <c r="AC32" i="2"/>
  <c r="AB32" i="2"/>
  <c r="AA32" i="2"/>
  <c r="Z32" i="2"/>
  <c r="X32" i="2"/>
  <c r="U32" i="2"/>
  <c r="T32" i="2"/>
  <c r="S32" i="2"/>
  <c r="R32" i="2"/>
  <c r="I32" i="2"/>
  <c r="N32" i="2" s="1"/>
  <c r="K32" i="2"/>
  <c r="J32" i="2"/>
  <c r="AC31" i="2"/>
  <c r="AB31" i="2"/>
  <c r="AA31" i="2"/>
  <c r="Z31" i="2"/>
  <c r="Y31" i="2"/>
  <c r="X31" i="2"/>
  <c r="U31" i="2"/>
  <c r="S31" i="2"/>
  <c r="R31" i="2"/>
  <c r="I31" i="2"/>
  <c r="I30" i="2"/>
  <c r="N31" i="2"/>
  <c r="K31" i="2"/>
  <c r="J31" i="2"/>
  <c r="AC30" i="2"/>
  <c r="AB30" i="2"/>
  <c r="AA30" i="2"/>
  <c r="Z30" i="2"/>
  <c r="X30" i="2"/>
  <c r="U30" i="2"/>
  <c r="T30" i="2"/>
  <c r="S30" i="2"/>
  <c r="R30" i="2"/>
  <c r="N30" i="2"/>
  <c r="K30" i="2"/>
  <c r="J30" i="2"/>
  <c r="AC29" i="2"/>
  <c r="AB29" i="2"/>
  <c r="AA29" i="2"/>
  <c r="Z29" i="2"/>
  <c r="Y29" i="2"/>
  <c r="X29" i="2"/>
  <c r="U29" i="2"/>
  <c r="S29" i="2"/>
  <c r="R29" i="2"/>
  <c r="I29" i="2"/>
  <c r="N29" i="2" s="1"/>
  <c r="K29" i="2"/>
  <c r="J29" i="2"/>
  <c r="AC28" i="2"/>
  <c r="AB28" i="2"/>
  <c r="AA28" i="2"/>
  <c r="Z28" i="2"/>
  <c r="X28" i="2"/>
  <c r="U28" i="2"/>
  <c r="T28" i="2"/>
  <c r="S28" i="2"/>
  <c r="R28" i="2"/>
  <c r="I28" i="2"/>
  <c r="N28" i="2" s="1"/>
  <c r="K28" i="2"/>
  <c r="J28" i="2"/>
  <c r="AC27" i="2"/>
  <c r="AB27" i="2"/>
  <c r="AA27" i="2"/>
  <c r="Z27" i="2"/>
  <c r="Y27" i="2"/>
  <c r="X27" i="2"/>
  <c r="U27" i="2"/>
  <c r="S27" i="2"/>
  <c r="R27" i="2"/>
  <c r="I27" i="2"/>
  <c r="N27" i="2" s="1"/>
  <c r="K27" i="2"/>
  <c r="J27" i="2"/>
  <c r="AC26" i="2"/>
  <c r="AB26" i="2"/>
  <c r="AA26" i="2"/>
  <c r="Z26" i="2"/>
  <c r="U26" i="2"/>
  <c r="T26" i="2"/>
  <c r="S26" i="2"/>
  <c r="R26" i="2"/>
  <c r="I26" i="2"/>
  <c r="N26" i="2" s="1"/>
  <c r="K26" i="2"/>
  <c r="J26" i="2"/>
  <c r="I25" i="2"/>
  <c r="N25" i="2" s="1"/>
  <c r="K25" i="2"/>
  <c r="J25" i="2"/>
  <c r="I24" i="2"/>
  <c r="N24" i="2" s="1"/>
  <c r="K24" i="2"/>
  <c r="J24" i="2"/>
  <c r="I23" i="2"/>
  <c r="N23" i="2" s="1"/>
  <c r="K23" i="2"/>
  <c r="J23" i="2"/>
  <c r="I22" i="2"/>
  <c r="N22" i="2" s="1"/>
  <c r="K22" i="2"/>
  <c r="J22" i="2"/>
  <c r="I21" i="2"/>
  <c r="I20" i="2"/>
  <c r="N20" i="2" s="1"/>
  <c r="K21" i="2"/>
  <c r="J21" i="2"/>
  <c r="K20" i="2"/>
  <c r="J20" i="2"/>
  <c r="I19" i="2"/>
  <c r="K19" i="2"/>
  <c r="J19" i="2"/>
  <c r="I18" i="2"/>
  <c r="K18" i="2"/>
  <c r="J18" i="2"/>
  <c r="I17" i="2"/>
  <c r="K17" i="2"/>
  <c r="J17" i="2"/>
  <c r="I16" i="2"/>
  <c r="N16" i="2" s="1"/>
  <c r="K16" i="2"/>
  <c r="J16" i="2"/>
  <c r="I15" i="2"/>
  <c r="K15" i="2"/>
  <c r="J15" i="2"/>
  <c r="I14" i="2"/>
  <c r="K14" i="2"/>
  <c r="J14" i="2"/>
  <c r="I13" i="2"/>
  <c r="K13" i="2"/>
  <c r="J13" i="2"/>
  <c r="I12" i="2"/>
  <c r="K12" i="2"/>
  <c r="J12" i="2"/>
  <c r="I11" i="2"/>
  <c r="U11" i="2" s="1"/>
  <c r="I10" i="2"/>
  <c r="N10" i="2" s="1"/>
  <c r="AC11" i="2"/>
  <c r="AB11" i="2"/>
  <c r="AA11" i="2"/>
  <c r="Z11" i="2"/>
  <c r="K11" i="2"/>
  <c r="Y11" i="2" s="1"/>
  <c r="X11" i="2"/>
  <c r="J11" i="2"/>
  <c r="W11" i="2" s="1"/>
  <c r="T11" i="2"/>
  <c r="S11" i="2"/>
  <c r="R11" i="2"/>
  <c r="AC10" i="2"/>
  <c r="AB10" i="2"/>
  <c r="AA10" i="2"/>
  <c r="Z10" i="2"/>
  <c r="K10" i="2"/>
  <c r="Y10" i="2" s="1"/>
  <c r="J10" i="2"/>
  <c r="W10" i="2" s="1"/>
  <c r="V10" i="2"/>
  <c r="S10" i="2"/>
  <c r="R10" i="2"/>
  <c r="I9" i="2"/>
  <c r="AC9" i="2"/>
  <c r="AB9" i="2"/>
  <c r="AA9" i="2"/>
  <c r="Z9" i="2"/>
  <c r="K9" i="2"/>
  <c r="J9" i="2"/>
  <c r="U9" i="2"/>
  <c r="S9" i="2"/>
  <c r="R9" i="2"/>
  <c r="I8" i="2"/>
  <c r="AC8" i="2"/>
  <c r="AB8" i="2"/>
  <c r="AA8" i="2"/>
  <c r="Z8" i="2"/>
  <c r="K8" i="2"/>
  <c r="Y8" i="2" s="1"/>
  <c r="J8" i="2"/>
  <c r="V8" i="2" s="1"/>
  <c r="U8" i="2"/>
  <c r="S8" i="2"/>
  <c r="R8" i="2"/>
  <c r="I7" i="2"/>
  <c r="AC7" i="2"/>
  <c r="AB7" i="2"/>
  <c r="AA7" i="2"/>
  <c r="Z7" i="2"/>
  <c r="K7" i="2"/>
  <c r="J7" i="2"/>
  <c r="W7" i="2" s="1"/>
  <c r="U7" i="2"/>
  <c r="S7" i="2"/>
  <c r="R7" i="2"/>
  <c r="I6" i="2"/>
  <c r="AC6" i="2"/>
  <c r="AB6" i="2"/>
  <c r="AA6" i="2"/>
  <c r="Z6" i="2"/>
  <c r="K6" i="2"/>
  <c r="Y6" i="2" s="1"/>
  <c r="J6" i="2"/>
  <c r="V6" i="2" s="1"/>
  <c r="W6" i="2"/>
  <c r="S6" i="2"/>
  <c r="R6" i="2"/>
  <c r="I5" i="2"/>
  <c r="AC5" i="2"/>
  <c r="AB5" i="2"/>
  <c r="AA5" i="2"/>
  <c r="Z5" i="2"/>
  <c r="K5" i="2"/>
  <c r="Y5" i="2" s="1"/>
  <c r="J5" i="2"/>
  <c r="U5" i="2"/>
  <c r="S5" i="2"/>
  <c r="R5" i="2"/>
  <c r="I4" i="2"/>
  <c r="AC4" i="2"/>
  <c r="AB4" i="2"/>
  <c r="AA4" i="2"/>
  <c r="Z4" i="2"/>
  <c r="K4" i="2"/>
  <c r="Y4" i="2" s="1"/>
  <c r="J4" i="2"/>
  <c r="W4" i="2" s="1"/>
  <c r="U4" i="2"/>
  <c r="S4" i="2"/>
  <c r="R4" i="2"/>
  <c r="I3" i="2"/>
  <c r="AC3" i="2"/>
  <c r="AB3" i="2"/>
  <c r="AA3" i="2"/>
  <c r="Z3" i="2"/>
  <c r="K3" i="2"/>
  <c r="Y3" i="2" s="1"/>
  <c r="J3" i="2"/>
  <c r="V3" i="2" s="1"/>
  <c r="S3" i="2"/>
  <c r="R3" i="2"/>
  <c r="I2" i="2"/>
  <c r="AC2" i="2"/>
  <c r="AB2" i="2"/>
  <c r="AA2" i="2"/>
  <c r="Z2" i="2"/>
  <c r="K2" i="2"/>
  <c r="Y2" i="2" s="1"/>
  <c r="J2" i="2"/>
  <c r="S2" i="2"/>
  <c r="R2" i="2"/>
  <c r="I201" i="1"/>
  <c r="N201" i="1" s="1"/>
  <c r="I200" i="1"/>
  <c r="K201" i="1"/>
  <c r="J201" i="1"/>
  <c r="N200" i="1"/>
  <c r="K200" i="1"/>
  <c r="J200" i="1"/>
  <c r="I199" i="1"/>
  <c r="N199" i="1" s="1"/>
  <c r="K199" i="1"/>
  <c r="J199" i="1"/>
  <c r="I198" i="1"/>
  <c r="N198" i="1" s="1"/>
  <c r="K198" i="1"/>
  <c r="J198" i="1"/>
  <c r="I197" i="1"/>
  <c r="N197" i="1" s="1"/>
  <c r="K197" i="1"/>
  <c r="J197" i="1"/>
  <c r="I196" i="1"/>
  <c r="N196" i="1" s="1"/>
  <c r="K196" i="1"/>
  <c r="J196" i="1"/>
  <c r="I195" i="1"/>
  <c r="N195" i="1" s="1"/>
  <c r="K195" i="1"/>
  <c r="J195" i="1"/>
  <c r="I194" i="1"/>
  <c r="N194" i="1" s="1"/>
  <c r="K194" i="1"/>
  <c r="J194" i="1"/>
  <c r="I193" i="1"/>
  <c r="N193" i="1" s="1"/>
  <c r="K193" i="1"/>
  <c r="J193" i="1"/>
  <c r="I192" i="1"/>
  <c r="N192" i="1" s="1"/>
  <c r="K192" i="1"/>
  <c r="J192" i="1"/>
  <c r="I191" i="1"/>
  <c r="N191" i="1" s="1"/>
  <c r="I190" i="1"/>
  <c r="K191" i="1"/>
  <c r="J191" i="1"/>
  <c r="N190" i="1"/>
  <c r="K190" i="1"/>
  <c r="J190" i="1"/>
  <c r="I189" i="1"/>
  <c r="N189" i="1" s="1"/>
  <c r="K189" i="1"/>
  <c r="J189" i="1"/>
  <c r="I188" i="1"/>
  <c r="N188" i="1" s="1"/>
  <c r="K188" i="1"/>
  <c r="J188" i="1"/>
  <c r="I187" i="1"/>
  <c r="N187" i="1" s="1"/>
  <c r="K187" i="1"/>
  <c r="J187" i="1"/>
  <c r="I186" i="1"/>
  <c r="N186" i="1" s="1"/>
  <c r="K186" i="1"/>
  <c r="J186" i="1"/>
  <c r="I185" i="1"/>
  <c r="N185" i="1" s="1"/>
  <c r="K185" i="1"/>
  <c r="J185" i="1"/>
  <c r="I184" i="1"/>
  <c r="N184" i="1" s="1"/>
  <c r="K184" i="1"/>
  <c r="J184" i="1"/>
  <c r="I183" i="1"/>
  <c r="N183" i="1" s="1"/>
  <c r="K183" i="1"/>
  <c r="J183" i="1"/>
  <c r="I182" i="1"/>
  <c r="N182" i="1" s="1"/>
  <c r="K182" i="1"/>
  <c r="J182" i="1"/>
  <c r="I181" i="1"/>
  <c r="I180" i="1"/>
  <c r="N181" i="1"/>
  <c r="K181" i="1"/>
  <c r="J181" i="1"/>
  <c r="N180" i="1"/>
  <c r="K180" i="1"/>
  <c r="J180" i="1"/>
  <c r="I179" i="1"/>
  <c r="N179" i="1" s="1"/>
  <c r="K179" i="1"/>
  <c r="J179" i="1"/>
  <c r="I178" i="1"/>
  <c r="N178" i="1" s="1"/>
  <c r="K178" i="1"/>
  <c r="J178" i="1"/>
  <c r="I177" i="1"/>
  <c r="N177" i="1" s="1"/>
  <c r="K177" i="1"/>
  <c r="J177" i="1"/>
  <c r="I176" i="1"/>
  <c r="N176" i="1" s="1"/>
  <c r="K176" i="1"/>
  <c r="J176" i="1"/>
  <c r="I175" i="1"/>
  <c r="N175" i="1" s="1"/>
  <c r="K175" i="1"/>
  <c r="J175" i="1"/>
  <c r="I174" i="1"/>
  <c r="N174" i="1" s="1"/>
  <c r="K174" i="1"/>
  <c r="J174" i="1"/>
  <c r="I173" i="1"/>
  <c r="N173" i="1" s="1"/>
  <c r="K173" i="1"/>
  <c r="J173" i="1"/>
  <c r="I172" i="1"/>
  <c r="N172" i="1" s="1"/>
  <c r="K172" i="1"/>
  <c r="J172" i="1"/>
  <c r="I171" i="1"/>
  <c r="I170" i="1"/>
  <c r="N171" i="1"/>
  <c r="K171" i="1"/>
  <c r="J171" i="1"/>
  <c r="N170" i="1"/>
  <c r="K170" i="1"/>
  <c r="J170" i="1"/>
  <c r="I169" i="1"/>
  <c r="N169" i="1" s="1"/>
  <c r="K169" i="1"/>
  <c r="J169" i="1"/>
  <c r="I168" i="1"/>
  <c r="N168" i="1" s="1"/>
  <c r="K168" i="1"/>
  <c r="J168" i="1"/>
  <c r="I167" i="1"/>
  <c r="N167" i="1" s="1"/>
  <c r="K167" i="1"/>
  <c r="J167" i="1"/>
  <c r="I166" i="1"/>
  <c r="N166" i="1" s="1"/>
  <c r="K166" i="1"/>
  <c r="J166" i="1"/>
  <c r="I165" i="1"/>
  <c r="N165" i="1" s="1"/>
  <c r="K165" i="1"/>
  <c r="J165" i="1"/>
  <c r="I164" i="1"/>
  <c r="N164" i="1" s="1"/>
  <c r="K164" i="1"/>
  <c r="J164" i="1"/>
  <c r="I163" i="1"/>
  <c r="N163" i="1" s="1"/>
  <c r="K163" i="1"/>
  <c r="J163" i="1"/>
  <c r="I162" i="1"/>
  <c r="N162" i="1" s="1"/>
  <c r="K162" i="1"/>
  <c r="J162" i="1"/>
  <c r="I161" i="1"/>
  <c r="I160" i="1"/>
  <c r="N161" i="1" s="1"/>
  <c r="K161" i="1"/>
  <c r="J161" i="1"/>
  <c r="N160" i="1"/>
  <c r="K160" i="1"/>
  <c r="J160" i="1"/>
  <c r="I159" i="1"/>
  <c r="N159" i="1" s="1"/>
  <c r="K159" i="1"/>
  <c r="J159" i="1"/>
  <c r="I158" i="1"/>
  <c r="N158" i="1" s="1"/>
  <c r="K158" i="1"/>
  <c r="J158" i="1"/>
  <c r="I157" i="1"/>
  <c r="N157" i="1" s="1"/>
  <c r="K157" i="1"/>
  <c r="J157" i="1"/>
  <c r="I156" i="1"/>
  <c r="N156" i="1" s="1"/>
  <c r="K156" i="1"/>
  <c r="J156" i="1"/>
  <c r="I155" i="1"/>
  <c r="N155" i="1" s="1"/>
  <c r="K155" i="1"/>
  <c r="J155" i="1"/>
  <c r="I154" i="1"/>
  <c r="N154" i="1" s="1"/>
  <c r="K154" i="1"/>
  <c r="J154" i="1"/>
  <c r="I153" i="1"/>
  <c r="N153" i="1" s="1"/>
  <c r="K153" i="1"/>
  <c r="J153" i="1"/>
  <c r="I152" i="1"/>
  <c r="N152" i="1" s="1"/>
  <c r="K152" i="1"/>
  <c r="J152" i="1"/>
  <c r="I151" i="1"/>
  <c r="N151" i="1" s="1"/>
  <c r="I150" i="1"/>
  <c r="K151" i="1"/>
  <c r="J151" i="1"/>
  <c r="N150" i="1"/>
  <c r="K150" i="1"/>
  <c r="J150" i="1"/>
  <c r="I149" i="1"/>
  <c r="N149" i="1" s="1"/>
  <c r="K149" i="1"/>
  <c r="J149" i="1"/>
  <c r="I148" i="1"/>
  <c r="N148" i="1" s="1"/>
  <c r="K148" i="1"/>
  <c r="J148" i="1"/>
  <c r="I147" i="1"/>
  <c r="N147" i="1" s="1"/>
  <c r="K147" i="1"/>
  <c r="J147" i="1"/>
  <c r="I146" i="1"/>
  <c r="N146" i="1" s="1"/>
  <c r="K146" i="1"/>
  <c r="J146" i="1"/>
  <c r="I145" i="1"/>
  <c r="N145" i="1" s="1"/>
  <c r="K145" i="1"/>
  <c r="J145" i="1"/>
  <c r="I144" i="1"/>
  <c r="N144" i="1" s="1"/>
  <c r="K144" i="1"/>
  <c r="J144" i="1"/>
  <c r="I143" i="1"/>
  <c r="N143" i="1" s="1"/>
  <c r="K143" i="1"/>
  <c r="J143" i="1"/>
  <c r="I142" i="1"/>
  <c r="N142" i="1" s="1"/>
  <c r="K142" i="1"/>
  <c r="J142" i="1"/>
  <c r="I141" i="1"/>
  <c r="I140" i="1"/>
  <c r="N141" i="1"/>
  <c r="K141" i="1"/>
  <c r="J141" i="1"/>
  <c r="N140" i="1"/>
  <c r="K140" i="1"/>
  <c r="J140" i="1"/>
  <c r="V34" i="1" s="1"/>
  <c r="I139" i="1"/>
  <c r="N139" i="1" s="1"/>
  <c r="K139" i="1"/>
  <c r="J139" i="1"/>
  <c r="I138" i="1"/>
  <c r="N138" i="1" s="1"/>
  <c r="K138" i="1"/>
  <c r="J138" i="1"/>
  <c r="I137" i="1"/>
  <c r="N137" i="1" s="1"/>
  <c r="K137" i="1"/>
  <c r="Y31" i="1" s="1"/>
  <c r="J137" i="1"/>
  <c r="I136" i="1"/>
  <c r="N136" i="1" s="1"/>
  <c r="K136" i="1"/>
  <c r="J136" i="1"/>
  <c r="I135" i="1"/>
  <c r="N135" i="1" s="1"/>
  <c r="K135" i="1"/>
  <c r="J135" i="1"/>
  <c r="I134" i="1"/>
  <c r="N134" i="1" s="1"/>
  <c r="K134" i="1"/>
  <c r="J134" i="1"/>
  <c r="I133" i="1"/>
  <c r="N133" i="1" s="1"/>
  <c r="K133" i="1"/>
  <c r="J133" i="1"/>
  <c r="I132" i="1"/>
  <c r="N132" i="1" s="1"/>
  <c r="K132" i="1"/>
  <c r="J132" i="1"/>
  <c r="W26" i="1" s="1"/>
  <c r="I131" i="1"/>
  <c r="N131" i="1" s="1"/>
  <c r="I130" i="1"/>
  <c r="K131" i="1"/>
  <c r="J131" i="1"/>
  <c r="N130" i="1"/>
  <c r="K130" i="1"/>
  <c r="J130" i="1"/>
  <c r="I129" i="1"/>
  <c r="N129" i="1" s="1"/>
  <c r="K129" i="1"/>
  <c r="J129" i="1"/>
  <c r="I128" i="1"/>
  <c r="N128" i="1" s="1"/>
  <c r="K128" i="1"/>
  <c r="J128" i="1"/>
  <c r="I127" i="1"/>
  <c r="N127" i="1" s="1"/>
  <c r="K127" i="1"/>
  <c r="J127" i="1"/>
  <c r="W31" i="1" s="1"/>
  <c r="I126" i="1"/>
  <c r="N126" i="1" s="1"/>
  <c r="K126" i="1"/>
  <c r="J126" i="1"/>
  <c r="I125" i="1"/>
  <c r="N125" i="1" s="1"/>
  <c r="K125" i="1"/>
  <c r="J125" i="1"/>
  <c r="I124" i="1"/>
  <c r="N124" i="1" s="1"/>
  <c r="K124" i="1"/>
  <c r="Y28" i="1" s="1"/>
  <c r="J124" i="1"/>
  <c r="I123" i="1"/>
  <c r="N123" i="1" s="1"/>
  <c r="K123" i="1"/>
  <c r="J123" i="1"/>
  <c r="I122" i="1"/>
  <c r="N122" i="1" s="1"/>
  <c r="K122" i="1"/>
  <c r="J122" i="1"/>
  <c r="I121" i="1"/>
  <c r="N121" i="1" s="1"/>
  <c r="I120" i="1"/>
  <c r="K121" i="1"/>
  <c r="J121" i="1"/>
  <c r="N120" i="1"/>
  <c r="K120" i="1"/>
  <c r="J120" i="1"/>
  <c r="I119" i="1"/>
  <c r="N119" i="1" s="1"/>
  <c r="K119" i="1"/>
  <c r="X33" i="1" s="1"/>
  <c r="J119" i="1"/>
  <c r="I118" i="1"/>
  <c r="N118" i="1" s="1"/>
  <c r="K118" i="1"/>
  <c r="J118" i="1"/>
  <c r="I117" i="1"/>
  <c r="N117" i="1" s="1"/>
  <c r="K117" i="1"/>
  <c r="J117" i="1"/>
  <c r="I116" i="1"/>
  <c r="N116" i="1" s="1"/>
  <c r="K116" i="1"/>
  <c r="J116" i="1"/>
  <c r="I115" i="1"/>
  <c r="N115" i="1" s="1"/>
  <c r="K115" i="1"/>
  <c r="J115" i="1"/>
  <c r="I114" i="1"/>
  <c r="N114" i="1" s="1"/>
  <c r="K114" i="1"/>
  <c r="J114" i="1"/>
  <c r="V28" i="1" s="1"/>
  <c r="I113" i="1"/>
  <c r="N113" i="1" s="1"/>
  <c r="K113" i="1"/>
  <c r="J113" i="1"/>
  <c r="I112" i="1"/>
  <c r="N112" i="1" s="1"/>
  <c r="K112" i="1"/>
  <c r="J112" i="1"/>
  <c r="I111" i="1"/>
  <c r="I110" i="1"/>
  <c r="N110" i="1" s="1"/>
  <c r="K111" i="1"/>
  <c r="J111" i="1"/>
  <c r="K110" i="1"/>
  <c r="J110" i="1"/>
  <c r="I109" i="1"/>
  <c r="K109" i="1"/>
  <c r="J109" i="1"/>
  <c r="V33" i="1" s="1"/>
  <c r="I108" i="1"/>
  <c r="K108" i="1"/>
  <c r="J108" i="1"/>
  <c r="I107" i="1"/>
  <c r="K107" i="1"/>
  <c r="J107" i="1"/>
  <c r="I106" i="1"/>
  <c r="K106" i="1"/>
  <c r="Y30" i="1" s="1"/>
  <c r="J106" i="1"/>
  <c r="I105" i="1"/>
  <c r="K105" i="1"/>
  <c r="J105" i="1"/>
  <c r="I104" i="1"/>
  <c r="K104" i="1"/>
  <c r="J104" i="1"/>
  <c r="I103" i="1"/>
  <c r="N103" i="1" s="1"/>
  <c r="K103" i="1"/>
  <c r="J103" i="1"/>
  <c r="I102" i="1"/>
  <c r="K102" i="1"/>
  <c r="J102" i="1"/>
  <c r="I101" i="1"/>
  <c r="N101" i="1" s="1"/>
  <c r="I100" i="1"/>
  <c r="K101" i="1"/>
  <c r="J101" i="1"/>
  <c r="N100" i="1"/>
  <c r="K100" i="1"/>
  <c r="J100" i="1"/>
  <c r="I99" i="1"/>
  <c r="N99" i="1" s="1"/>
  <c r="K99" i="1"/>
  <c r="J99" i="1"/>
  <c r="I98" i="1"/>
  <c r="N98" i="1" s="1"/>
  <c r="K98" i="1"/>
  <c r="J98" i="1"/>
  <c r="I97" i="1"/>
  <c r="N97" i="1" s="1"/>
  <c r="K97" i="1"/>
  <c r="J97" i="1"/>
  <c r="I96" i="1"/>
  <c r="N96" i="1" s="1"/>
  <c r="K96" i="1"/>
  <c r="J96" i="1"/>
  <c r="I95" i="1"/>
  <c r="N95" i="1" s="1"/>
  <c r="K95" i="1"/>
  <c r="J95" i="1"/>
  <c r="I94" i="1"/>
  <c r="N94" i="1" s="1"/>
  <c r="K94" i="1"/>
  <c r="J94" i="1"/>
  <c r="I93" i="1"/>
  <c r="N93" i="1" s="1"/>
  <c r="K93" i="1"/>
  <c r="J93" i="1"/>
  <c r="I92" i="1"/>
  <c r="N92" i="1" s="1"/>
  <c r="K92" i="1"/>
  <c r="J92" i="1"/>
  <c r="I91" i="1"/>
  <c r="I90" i="1"/>
  <c r="J91" i="1"/>
  <c r="N90" i="1"/>
  <c r="J90" i="1"/>
  <c r="I89" i="1"/>
  <c r="N89" i="1" s="1"/>
  <c r="J89" i="1"/>
  <c r="I88" i="1"/>
  <c r="N88" i="1"/>
  <c r="J88" i="1"/>
  <c r="I87" i="1"/>
  <c r="N87" i="1" s="1"/>
  <c r="J87" i="1"/>
  <c r="I86" i="1"/>
  <c r="N86" i="1" s="1"/>
  <c r="J86" i="1"/>
  <c r="I85" i="1"/>
  <c r="N85" i="1"/>
  <c r="J85" i="1"/>
  <c r="I84" i="1"/>
  <c r="N84" i="1" s="1"/>
  <c r="J84" i="1"/>
  <c r="I83" i="1"/>
  <c r="N83" i="1" s="1"/>
  <c r="J83" i="1"/>
  <c r="I82" i="1"/>
  <c r="N82" i="1"/>
  <c r="J82" i="1"/>
  <c r="I81" i="1"/>
  <c r="N81" i="1" s="1"/>
  <c r="I80" i="1"/>
  <c r="N73" i="1" s="1"/>
  <c r="K81" i="1"/>
  <c r="J81" i="1"/>
  <c r="K80" i="1"/>
  <c r="J80" i="1"/>
  <c r="I79" i="1"/>
  <c r="K79" i="1"/>
  <c r="J79" i="1"/>
  <c r="I78" i="1"/>
  <c r="N78" i="1" s="1"/>
  <c r="K78" i="1"/>
  <c r="J78" i="1"/>
  <c r="I77" i="1"/>
  <c r="K77" i="1"/>
  <c r="J77" i="1"/>
  <c r="I76" i="1"/>
  <c r="N76" i="1" s="1"/>
  <c r="K76" i="1"/>
  <c r="J76" i="1"/>
  <c r="I75" i="1"/>
  <c r="K75" i="1"/>
  <c r="J75" i="1"/>
  <c r="I74" i="1"/>
  <c r="N74" i="1" s="1"/>
  <c r="K74" i="1"/>
  <c r="J74" i="1"/>
  <c r="I73" i="1"/>
  <c r="K73" i="1"/>
  <c r="J73" i="1"/>
  <c r="I72" i="1"/>
  <c r="N72" i="1" s="1"/>
  <c r="K72" i="1"/>
  <c r="J72" i="1"/>
  <c r="I71" i="1"/>
  <c r="I70" i="1"/>
  <c r="N71" i="1" s="1"/>
  <c r="K71" i="1"/>
  <c r="J71" i="1"/>
  <c r="K70" i="1"/>
  <c r="J70" i="1"/>
  <c r="I69" i="1"/>
  <c r="K69" i="1"/>
  <c r="J69" i="1"/>
  <c r="I68" i="1"/>
  <c r="N68" i="1" s="1"/>
  <c r="K68" i="1"/>
  <c r="J68" i="1"/>
  <c r="I67" i="1"/>
  <c r="K67" i="1"/>
  <c r="X7" i="1" s="1"/>
  <c r="J67" i="1"/>
  <c r="I66" i="1"/>
  <c r="N66" i="1" s="1"/>
  <c r="K66" i="1"/>
  <c r="J66" i="1"/>
  <c r="I65" i="1"/>
  <c r="N65" i="1" s="1"/>
  <c r="K65" i="1"/>
  <c r="J65" i="1"/>
  <c r="I64" i="1"/>
  <c r="N64" i="1" s="1"/>
  <c r="K64" i="1"/>
  <c r="J64" i="1"/>
  <c r="I63" i="1"/>
  <c r="N63" i="1" s="1"/>
  <c r="K63" i="1"/>
  <c r="X3" i="1" s="1"/>
  <c r="J63" i="1"/>
  <c r="I62" i="1"/>
  <c r="N62" i="1" s="1"/>
  <c r="K62" i="1"/>
  <c r="J62" i="1"/>
  <c r="I61" i="1"/>
  <c r="I60" i="1"/>
  <c r="K61" i="1"/>
  <c r="J61" i="1"/>
  <c r="N60" i="1"/>
  <c r="K60" i="1"/>
  <c r="J60" i="1"/>
  <c r="I59" i="1"/>
  <c r="N59" i="1"/>
  <c r="K59" i="1"/>
  <c r="J59" i="1"/>
  <c r="I58" i="1"/>
  <c r="N58" i="1" s="1"/>
  <c r="K58" i="1"/>
  <c r="J58" i="1"/>
  <c r="I57" i="1"/>
  <c r="N57" i="1"/>
  <c r="K57" i="1"/>
  <c r="J57" i="1"/>
  <c r="I56" i="1"/>
  <c r="N56" i="1" s="1"/>
  <c r="K56" i="1"/>
  <c r="J56" i="1"/>
  <c r="I55" i="1"/>
  <c r="N55" i="1" s="1"/>
  <c r="K55" i="1"/>
  <c r="J55" i="1"/>
  <c r="I54" i="1"/>
  <c r="N54" i="1" s="1"/>
  <c r="K54" i="1"/>
  <c r="J54" i="1"/>
  <c r="I53" i="1"/>
  <c r="N53" i="1"/>
  <c r="K53" i="1"/>
  <c r="J53" i="1"/>
  <c r="I52" i="1"/>
  <c r="N52" i="1" s="1"/>
  <c r="K52" i="1"/>
  <c r="J52" i="1"/>
  <c r="I51" i="1"/>
  <c r="I50" i="1"/>
  <c r="N51" i="1" s="1"/>
  <c r="K51" i="1"/>
  <c r="J51" i="1"/>
  <c r="K50" i="1"/>
  <c r="J50" i="1"/>
  <c r="I49" i="1"/>
  <c r="K49" i="1"/>
  <c r="J49" i="1"/>
  <c r="I48" i="1"/>
  <c r="N48" i="1" s="1"/>
  <c r="K48" i="1"/>
  <c r="J48" i="1"/>
  <c r="I47" i="1"/>
  <c r="N47" i="1" s="1"/>
  <c r="K47" i="1"/>
  <c r="J47" i="1"/>
  <c r="I46" i="1"/>
  <c r="U6" i="1" s="1"/>
  <c r="K46" i="1"/>
  <c r="J46" i="1"/>
  <c r="I45" i="1"/>
  <c r="N45" i="1" s="1"/>
  <c r="K45" i="1"/>
  <c r="J45" i="1"/>
  <c r="I44" i="1"/>
  <c r="N44" i="1" s="1"/>
  <c r="K44" i="1"/>
  <c r="J44" i="1"/>
  <c r="I43" i="1"/>
  <c r="N43" i="1" s="1"/>
  <c r="K43" i="1"/>
  <c r="J43" i="1"/>
  <c r="I42" i="1"/>
  <c r="N42" i="1" s="1"/>
  <c r="K42" i="1"/>
  <c r="J42" i="1"/>
  <c r="I41" i="1"/>
  <c r="I40" i="1"/>
  <c r="N41" i="1" s="1"/>
  <c r="K41" i="1"/>
  <c r="J41" i="1"/>
  <c r="N40" i="1"/>
  <c r="K40" i="1"/>
  <c r="J40" i="1"/>
  <c r="I39" i="1"/>
  <c r="N39" i="1" s="1"/>
  <c r="K39" i="1"/>
  <c r="J39" i="1"/>
  <c r="I38" i="1"/>
  <c r="N38" i="1"/>
  <c r="K38" i="1"/>
  <c r="J38" i="1"/>
  <c r="I37" i="1"/>
  <c r="N37" i="1" s="1"/>
  <c r="K37" i="1"/>
  <c r="J37" i="1"/>
  <c r="I36" i="1"/>
  <c r="N36" i="1"/>
  <c r="K36" i="1"/>
  <c r="J36" i="1"/>
  <c r="AC35" i="1"/>
  <c r="AB35" i="1"/>
  <c r="AA35" i="1"/>
  <c r="Z35" i="1"/>
  <c r="Y35" i="1"/>
  <c r="X35" i="1"/>
  <c r="W35" i="1"/>
  <c r="V35" i="1"/>
  <c r="S35" i="1"/>
  <c r="R35" i="1"/>
  <c r="I35" i="1"/>
  <c r="N35" i="1" s="1"/>
  <c r="K35" i="1"/>
  <c r="J35" i="1"/>
  <c r="AC34" i="1"/>
  <c r="AB34" i="1"/>
  <c r="AA34" i="1"/>
  <c r="Z34" i="1"/>
  <c r="Y34" i="1"/>
  <c r="X34" i="1"/>
  <c r="S34" i="1"/>
  <c r="R34" i="1"/>
  <c r="I34" i="1"/>
  <c r="U4" i="1" s="1"/>
  <c r="K34" i="1"/>
  <c r="J34" i="1"/>
  <c r="AC33" i="1"/>
  <c r="AB33" i="1"/>
  <c r="AA33" i="1"/>
  <c r="Z33" i="1"/>
  <c r="Y33" i="1"/>
  <c r="S33" i="1"/>
  <c r="R33" i="1"/>
  <c r="I33" i="1"/>
  <c r="N33" i="1" s="1"/>
  <c r="K33" i="1"/>
  <c r="J33" i="1"/>
  <c r="AC32" i="1"/>
  <c r="AB32" i="1"/>
  <c r="AA32" i="1"/>
  <c r="Z32" i="1"/>
  <c r="Y32" i="1"/>
  <c r="X32" i="1"/>
  <c r="W32" i="1"/>
  <c r="V32" i="1"/>
  <c r="U32" i="1"/>
  <c r="T32" i="1"/>
  <c r="S32" i="1"/>
  <c r="R32" i="1"/>
  <c r="I32" i="1"/>
  <c r="N32" i="1"/>
  <c r="K32" i="1"/>
  <c r="J32" i="1"/>
  <c r="AC31" i="1"/>
  <c r="AB31" i="1"/>
  <c r="AA31" i="1"/>
  <c r="Z31" i="1"/>
  <c r="X31" i="1"/>
  <c r="U31" i="1"/>
  <c r="T31" i="1"/>
  <c r="S31" i="1"/>
  <c r="R31" i="1"/>
  <c r="I31" i="1"/>
  <c r="I30" i="1"/>
  <c r="U10" i="1" s="1"/>
  <c r="K31" i="1"/>
  <c r="J31" i="1"/>
  <c r="AC30" i="1"/>
  <c r="AB30" i="1"/>
  <c r="AA30" i="1"/>
  <c r="Z30" i="1"/>
  <c r="X30" i="1"/>
  <c r="W30" i="1"/>
  <c r="V30" i="1"/>
  <c r="S30" i="1"/>
  <c r="R30" i="1"/>
  <c r="K30" i="1"/>
  <c r="J30" i="1"/>
  <c r="AC29" i="1"/>
  <c r="AB29" i="1"/>
  <c r="AA29" i="1"/>
  <c r="Z29" i="1"/>
  <c r="Y29" i="1"/>
  <c r="X29" i="1"/>
  <c r="W29" i="1"/>
  <c r="V29" i="1"/>
  <c r="U29" i="1"/>
  <c r="T29" i="1"/>
  <c r="S29" i="1"/>
  <c r="R29" i="1"/>
  <c r="I29" i="1"/>
  <c r="K29" i="1"/>
  <c r="J29" i="1"/>
  <c r="V9" i="1" s="1"/>
  <c r="AC28" i="1"/>
  <c r="AB28" i="1"/>
  <c r="AA28" i="1"/>
  <c r="Z28" i="1"/>
  <c r="W28" i="1"/>
  <c r="S28" i="1"/>
  <c r="R28" i="1"/>
  <c r="I28" i="1"/>
  <c r="K28" i="1"/>
  <c r="J28" i="1"/>
  <c r="AC27" i="1"/>
  <c r="AB27" i="1"/>
  <c r="AA27" i="1"/>
  <c r="Z27" i="1"/>
  <c r="Y27" i="1"/>
  <c r="X27" i="1"/>
  <c r="W27" i="1"/>
  <c r="V27" i="1"/>
  <c r="S27" i="1"/>
  <c r="R27" i="1"/>
  <c r="I27" i="1"/>
  <c r="K27" i="1"/>
  <c r="J27" i="1"/>
  <c r="AC26" i="1"/>
  <c r="AB26" i="1"/>
  <c r="AA26" i="1"/>
  <c r="Z26" i="1"/>
  <c r="Y26" i="1"/>
  <c r="X26" i="1"/>
  <c r="U26" i="1"/>
  <c r="T26" i="1"/>
  <c r="S26" i="1"/>
  <c r="R26" i="1"/>
  <c r="I26" i="1"/>
  <c r="K26" i="1"/>
  <c r="J26" i="1"/>
  <c r="I25" i="1"/>
  <c r="K25" i="1"/>
  <c r="J25" i="1"/>
  <c r="I24" i="1"/>
  <c r="K24" i="1"/>
  <c r="J24" i="1"/>
  <c r="I23" i="1"/>
  <c r="K23" i="1"/>
  <c r="J23" i="1"/>
  <c r="I22" i="1"/>
  <c r="N22" i="1" s="1"/>
  <c r="K22" i="1"/>
  <c r="J22" i="1"/>
  <c r="I21" i="1"/>
  <c r="N21" i="1" s="1"/>
  <c r="I20" i="1"/>
  <c r="K21" i="1"/>
  <c r="J21" i="1"/>
  <c r="N20" i="1"/>
  <c r="K20" i="1"/>
  <c r="J20" i="1"/>
  <c r="I19" i="1"/>
  <c r="N19" i="1" s="1"/>
  <c r="K19" i="1"/>
  <c r="J19" i="1"/>
  <c r="I18" i="1"/>
  <c r="N18" i="1" s="1"/>
  <c r="K18" i="1"/>
  <c r="J18" i="1"/>
  <c r="W8" i="1" s="1"/>
  <c r="I17" i="1"/>
  <c r="N17" i="1" s="1"/>
  <c r="K17" i="1"/>
  <c r="J17" i="1"/>
  <c r="I16" i="1"/>
  <c r="N16" i="1" s="1"/>
  <c r="K16" i="1"/>
  <c r="J16" i="1"/>
  <c r="I15" i="1"/>
  <c r="N15" i="1" s="1"/>
  <c r="K15" i="1"/>
  <c r="X5" i="1" s="1"/>
  <c r="J15" i="1"/>
  <c r="I14" i="1"/>
  <c r="N14" i="1" s="1"/>
  <c r="K14" i="1"/>
  <c r="J14" i="1"/>
  <c r="I13" i="1"/>
  <c r="N13" i="1" s="1"/>
  <c r="K13" i="1"/>
  <c r="J13" i="1"/>
  <c r="I12" i="1"/>
  <c r="N12" i="1" s="1"/>
  <c r="K12" i="1"/>
  <c r="J12" i="1"/>
  <c r="I11" i="1"/>
  <c r="U11" i="1" s="1"/>
  <c r="I10" i="1"/>
  <c r="N10" i="1" s="1"/>
  <c r="AC11" i="1"/>
  <c r="AB11" i="1"/>
  <c r="AA11" i="1"/>
  <c r="Z11" i="1"/>
  <c r="K11" i="1"/>
  <c r="J11" i="1"/>
  <c r="V11" i="1" s="1"/>
  <c r="S11" i="1"/>
  <c r="R11" i="1"/>
  <c r="AC10" i="1"/>
  <c r="AB10" i="1"/>
  <c r="AA10" i="1"/>
  <c r="Z10" i="1"/>
  <c r="K10" i="1"/>
  <c r="J10" i="1"/>
  <c r="V10" i="1" s="1"/>
  <c r="W10" i="1"/>
  <c r="S10" i="1"/>
  <c r="R10" i="1"/>
  <c r="I9" i="1"/>
  <c r="N9" i="1" s="1"/>
  <c r="AC9" i="1"/>
  <c r="AB9" i="1"/>
  <c r="AA9" i="1"/>
  <c r="Z9" i="1"/>
  <c r="K9" i="1"/>
  <c r="J9" i="1"/>
  <c r="U9" i="1"/>
  <c r="S9" i="1"/>
  <c r="R9" i="1"/>
  <c r="I8" i="1"/>
  <c r="AC8" i="1"/>
  <c r="AB8" i="1"/>
  <c r="AA8" i="1"/>
  <c r="Z8" i="1"/>
  <c r="K8" i="1"/>
  <c r="J8" i="1"/>
  <c r="S8" i="1"/>
  <c r="R8" i="1"/>
  <c r="I7" i="1"/>
  <c r="N7" i="1" s="1"/>
  <c r="AC7" i="1"/>
  <c r="AB7" i="1"/>
  <c r="AA7" i="1"/>
  <c r="Z7" i="1"/>
  <c r="K7" i="1"/>
  <c r="J7" i="1"/>
  <c r="W7" i="1" s="1"/>
  <c r="S7" i="1"/>
  <c r="R7" i="1"/>
  <c r="I6" i="1"/>
  <c r="AC6" i="1"/>
  <c r="AB6" i="1"/>
  <c r="AA6" i="1"/>
  <c r="Z6" i="1"/>
  <c r="K6" i="1"/>
  <c r="J6" i="1"/>
  <c r="W6" i="1" s="1"/>
  <c r="S6" i="1"/>
  <c r="R6" i="1"/>
  <c r="I5" i="1"/>
  <c r="AC5" i="1"/>
  <c r="AB5" i="1"/>
  <c r="AA5" i="1"/>
  <c r="Z5" i="1"/>
  <c r="K5" i="1"/>
  <c r="J5" i="1"/>
  <c r="W5" i="1" s="1"/>
  <c r="V5" i="1"/>
  <c r="S5" i="1"/>
  <c r="R5" i="1"/>
  <c r="I4" i="1"/>
  <c r="AC4" i="1"/>
  <c r="AB4" i="1"/>
  <c r="AA4" i="1"/>
  <c r="Z4" i="1"/>
  <c r="K4" i="1"/>
  <c r="Y4" i="1" s="1"/>
  <c r="J4" i="1"/>
  <c r="V4" i="1" s="1"/>
  <c r="S4" i="1"/>
  <c r="R4" i="1"/>
  <c r="I3" i="1"/>
  <c r="N3" i="1" s="1"/>
  <c r="AC3" i="1"/>
  <c r="AB3" i="1"/>
  <c r="AA3" i="1"/>
  <c r="Z3" i="1"/>
  <c r="K3" i="1"/>
  <c r="J3" i="1"/>
  <c r="W3" i="1" s="1"/>
  <c r="V3" i="1"/>
  <c r="S3" i="1"/>
  <c r="R3" i="1"/>
  <c r="I2" i="1"/>
  <c r="N2" i="1" s="1"/>
  <c r="AC2" i="1"/>
  <c r="AB2" i="1"/>
  <c r="AA2" i="1"/>
  <c r="Z2" i="1"/>
  <c r="K2" i="1"/>
  <c r="J2" i="1"/>
  <c r="V2" i="1" s="1"/>
  <c r="S2" i="1"/>
  <c r="R2" i="1"/>
  <c r="AD28" i="2" l="1"/>
  <c r="AE28" i="2"/>
  <c r="AD30" i="2"/>
  <c r="AD26" i="2"/>
  <c r="AE26" i="2"/>
  <c r="AD29" i="2"/>
  <c r="AE27" i="2"/>
  <c r="T27" i="2"/>
  <c r="AD27" i="2"/>
  <c r="W34" i="2"/>
  <c r="T35" i="2"/>
  <c r="V30" i="2"/>
  <c r="W32" i="2"/>
  <c r="X26" i="2"/>
  <c r="T34" i="2"/>
  <c r="N110" i="2"/>
  <c r="N120" i="2"/>
  <c r="N130" i="2"/>
  <c r="N140" i="2"/>
  <c r="N150" i="2"/>
  <c r="N160" i="2"/>
  <c r="N170" i="2"/>
  <c r="N180" i="2"/>
  <c r="N186" i="2"/>
  <c r="AE30" i="2" s="1"/>
  <c r="N188" i="2"/>
  <c r="AE32" i="2" s="1"/>
  <c r="W28" i="2"/>
  <c r="W30" i="2"/>
  <c r="T33" i="2"/>
  <c r="AD33" i="2"/>
  <c r="U34" i="2"/>
  <c r="W35" i="2"/>
  <c r="V32" i="2"/>
  <c r="U33" i="2"/>
  <c r="X34" i="2"/>
  <c r="W27" i="2"/>
  <c r="W29" i="2"/>
  <c r="W31" i="2"/>
  <c r="W33" i="2"/>
  <c r="V27" i="2"/>
  <c r="V33" i="2"/>
  <c r="W26" i="2"/>
  <c r="T29" i="2"/>
  <c r="T31" i="2"/>
  <c r="N191" i="2"/>
  <c r="AE35" i="2" s="1"/>
  <c r="V31" i="2"/>
  <c r="V26" i="2"/>
  <c r="V28" i="2"/>
  <c r="V34" i="2"/>
  <c r="V29" i="2"/>
  <c r="W5" i="2"/>
  <c r="W9" i="2"/>
  <c r="V2" i="2"/>
  <c r="V11" i="2"/>
  <c r="AE2" i="1"/>
  <c r="AE10" i="2"/>
  <c r="AD10" i="2"/>
  <c r="AD3" i="1"/>
  <c r="AD34" i="1"/>
  <c r="AE34" i="1"/>
  <c r="Y3" i="1"/>
  <c r="W4" i="1"/>
  <c r="V7" i="1"/>
  <c r="W9" i="1"/>
  <c r="X11" i="1"/>
  <c r="N24" i="1"/>
  <c r="T27" i="1"/>
  <c r="U28" i="1"/>
  <c r="V31" i="1"/>
  <c r="W33" i="1"/>
  <c r="W34" i="1"/>
  <c r="Y11" i="1"/>
  <c r="N105" i="1"/>
  <c r="AE29" i="1" s="1"/>
  <c r="AE32" i="1"/>
  <c r="W3" i="2"/>
  <c r="Y7" i="2"/>
  <c r="Y9" i="2"/>
  <c r="T10" i="2"/>
  <c r="N18" i="2"/>
  <c r="N75" i="1"/>
  <c r="U3" i="1"/>
  <c r="U27" i="1"/>
  <c r="X2" i="1"/>
  <c r="N34" i="1"/>
  <c r="N46" i="1"/>
  <c r="N50" i="1"/>
  <c r="N108" i="1"/>
  <c r="X5" i="2"/>
  <c r="U6" i="2"/>
  <c r="W8" i="2"/>
  <c r="U10" i="2"/>
  <c r="N11" i="2"/>
  <c r="AE11" i="2" s="1"/>
  <c r="N13" i="2"/>
  <c r="N21" i="2"/>
  <c r="N77" i="1"/>
  <c r="T10" i="1"/>
  <c r="N25" i="1"/>
  <c r="V26" i="1"/>
  <c r="X28" i="1"/>
  <c r="N30" i="1"/>
  <c r="AD10" i="1" s="1"/>
  <c r="N61" i="1"/>
  <c r="N67" i="1"/>
  <c r="N69" i="1"/>
  <c r="N106" i="1"/>
  <c r="N111" i="1"/>
  <c r="X8" i="2"/>
  <c r="N19" i="2"/>
  <c r="T3" i="1"/>
  <c r="N28" i="1"/>
  <c r="N29" i="1"/>
  <c r="N109" i="1"/>
  <c r="U2" i="2"/>
  <c r="V4" i="2"/>
  <c r="N14" i="2"/>
  <c r="V8" i="1"/>
  <c r="N11" i="1"/>
  <c r="N23" i="1"/>
  <c r="N27" i="1"/>
  <c r="AE7" i="1" s="1"/>
  <c r="T33" i="1"/>
  <c r="T34" i="1"/>
  <c r="N49" i="1"/>
  <c r="AD9" i="1" s="1"/>
  <c r="N91" i="1"/>
  <c r="AD11" i="1" s="1"/>
  <c r="N104" i="1"/>
  <c r="AE28" i="1" s="1"/>
  <c r="V7" i="2"/>
  <c r="V9" i="2"/>
  <c r="N17" i="2"/>
  <c r="N79" i="1"/>
  <c r="T2" i="1"/>
  <c r="AD2" i="1"/>
  <c r="X9" i="1"/>
  <c r="N26" i="1"/>
  <c r="T30" i="1"/>
  <c r="U33" i="1"/>
  <c r="U34" i="1"/>
  <c r="T35" i="1"/>
  <c r="N80" i="1"/>
  <c r="N107" i="1"/>
  <c r="V5" i="2"/>
  <c r="N12" i="2"/>
  <c r="V6" i="1"/>
  <c r="W11" i="1"/>
  <c r="T28" i="1"/>
  <c r="U30" i="1"/>
  <c r="U35" i="1"/>
  <c r="N70" i="1"/>
  <c r="N102" i="1"/>
  <c r="AD26" i="1" s="1"/>
  <c r="N15" i="2"/>
  <c r="N5" i="1"/>
  <c r="T5" i="1"/>
  <c r="X10" i="1"/>
  <c r="Y10" i="1"/>
  <c r="U5" i="1"/>
  <c r="AD7" i="1"/>
  <c r="AD32" i="1"/>
  <c r="AE33" i="1"/>
  <c r="AD33" i="1"/>
  <c r="U2" i="1"/>
  <c r="Y2" i="1"/>
  <c r="T4" i="1"/>
  <c r="N4" i="1"/>
  <c r="Y5" i="1"/>
  <c r="Y6" i="1"/>
  <c r="X6" i="1"/>
  <c r="U7" i="1"/>
  <c r="Y8" i="1"/>
  <c r="X8" i="1"/>
  <c r="N31" i="1"/>
  <c r="AE11" i="1" s="1"/>
  <c r="T11" i="1"/>
  <c r="AE27" i="1"/>
  <c r="AD27" i="1"/>
  <c r="AE31" i="1"/>
  <c r="AD31" i="1"/>
  <c r="W2" i="1"/>
  <c r="AE3" i="1"/>
  <c r="X4" i="1"/>
  <c r="T6" i="1"/>
  <c r="N6" i="1"/>
  <c r="Y7" i="1"/>
  <c r="T8" i="1"/>
  <c r="N8" i="1"/>
  <c r="U8" i="1"/>
  <c r="Y9" i="1"/>
  <c r="AD30" i="1"/>
  <c r="AE30" i="1"/>
  <c r="AE35" i="1"/>
  <c r="AD35" i="1"/>
  <c r="T7" i="1"/>
  <c r="T9" i="1"/>
  <c r="T2" i="2"/>
  <c r="N2" i="2"/>
  <c r="X4" i="2"/>
  <c r="N7" i="2"/>
  <c r="T7" i="2"/>
  <c r="X9" i="2"/>
  <c r="X2" i="2"/>
  <c r="N5" i="2"/>
  <c r="T5" i="2"/>
  <c r="X7" i="2"/>
  <c r="T8" i="2"/>
  <c r="N8" i="2"/>
  <c r="N3" i="2"/>
  <c r="T3" i="2"/>
  <c r="T6" i="2"/>
  <c r="N6" i="2"/>
  <c r="U3" i="2"/>
  <c r="X3" i="2"/>
  <c r="T4" i="2"/>
  <c r="N4" i="2"/>
  <c r="X6" i="2"/>
  <c r="N9" i="2"/>
  <c r="T9" i="2"/>
  <c r="X10" i="2"/>
  <c r="AD35" i="2"/>
  <c r="AD32" i="2" l="1"/>
  <c r="AE34" i="2"/>
  <c r="AD34" i="2"/>
  <c r="AE10" i="1"/>
  <c r="AE26" i="1"/>
  <c r="AD29" i="1"/>
  <c r="AD28" i="1"/>
  <c r="AE9" i="1"/>
  <c r="AD11" i="2"/>
  <c r="AD3" i="2"/>
  <c r="AE3" i="2"/>
  <c r="AD2" i="2"/>
  <c r="AE2" i="2"/>
  <c r="AE6" i="1"/>
  <c r="AD6" i="1"/>
  <c r="AD5" i="1"/>
  <c r="AE5" i="1"/>
  <c r="AD4" i="2"/>
  <c r="AE4" i="2"/>
  <c r="AD5" i="2"/>
  <c r="AE5" i="2"/>
  <c r="AD8" i="1"/>
  <c r="AE8" i="1"/>
  <c r="AD4" i="1"/>
  <c r="AE4" i="1"/>
  <c r="AD9" i="2"/>
  <c r="AE9" i="2"/>
  <c r="AD6" i="2"/>
  <c r="AE6" i="2"/>
  <c r="AD8" i="2"/>
  <c r="AE8" i="2"/>
  <c r="AD7" i="2"/>
  <c r="AE7" i="2"/>
</calcChain>
</file>

<file path=xl/sharedStrings.xml><?xml version="1.0" encoding="utf-8"?>
<sst xmlns="http://schemas.openxmlformats.org/spreadsheetml/2006/main" count="1032" uniqueCount="34">
  <si>
    <t>Gender</t>
  </si>
  <si>
    <t>Treatment</t>
  </si>
  <si>
    <t>Mouse</t>
  </si>
  <si>
    <t>BW (g)</t>
  </si>
  <si>
    <t>EDL Weight (g)</t>
  </si>
  <si>
    <t>EDL Lo (mm)</t>
  </si>
  <si>
    <t>Stim Freq (Hz)</t>
  </si>
  <si>
    <t>Max Force</t>
  </si>
  <si>
    <t>Force/BW</t>
  </si>
  <si>
    <t>Force/EDL Wt</t>
  </si>
  <si>
    <t>Force/EDL Lo</t>
  </si>
  <si>
    <t>Max Rate of Contraction</t>
  </si>
  <si>
    <t>Max Rate of Relaxation</t>
  </si>
  <si>
    <t xml:space="preserve">Force Frequency </t>
  </si>
  <si>
    <t>Female Vehicle</t>
  </si>
  <si>
    <t>Max Force (mN)</t>
  </si>
  <si>
    <t>Force/BW (mN/g)</t>
  </si>
  <si>
    <t>Force/EDL Wt (mN/g)</t>
  </si>
  <si>
    <t>Force/EDL Lo (mN/mm)</t>
  </si>
  <si>
    <t>Max Rate of Contraction (mN/ms)</t>
  </si>
  <si>
    <t>Max Rate of Relaxation (mN/ms)</t>
  </si>
  <si>
    <t>Force Frequency</t>
  </si>
  <si>
    <t>Female</t>
  </si>
  <si>
    <t>Vehicle</t>
  </si>
  <si>
    <t>1s</t>
  </si>
  <si>
    <t>1e</t>
  </si>
  <si>
    <t>Male Vehicle</t>
  </si>
  <si>
    <t>Male</t>
  </si>
  <si>
    <t>averages</t>
  </si>
  <si>
    <t>ave</t>
  </si>
  <si>
    <t>StDev</t>
  </si>
  <si>
    <t>NA</t>
  </si>
  <si>
    <t>Ge+A1:N202nder</t>
  </si>
  <si>
    <t>Antibody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</si>
</sst>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1"/>
  <sheetViews>
    <sheetView topLeftCell="M19" workbookViewId="0">
      <selection activeCell="V26" sqref="V26:W34"/>
    </sheetView>
  </sheetViews>
  <sheetFormatPr defaultColWidth="10.83203125" defaultRowHeight="16" x14ac:dyDescent="0.8"/>
  <cols>
    <col min="1" max="2" width="10.83203125" style="14"/>
    <col min="3" max="3" width="13.83203125" style="14" customWidth="1"/>
    <col min="4" max="4" width="11.33203125" style="4" customWidth="1"/>
    <col min="5" max="5" width="14.5" style="4" customWidth="1"/>
    <col min="6" max="6" width="13.5" style="4" customWidth="1"/>
    <col min="7" max="7" width="14.33203125" style="8" customWidth="1"/>
    <col min="8" max="8" width="13" customWidth="1"/>
    <col min="9" max="9" width="11.6640625" style="4" customWidth="1"/>
    <col min="10" max="10" width="14.6640625" style="4" customWidth="1"/>
    <col min="11" max="11" width="15.6640625" style="4" customWidth="1"/>
    <col min="12" max="13" width="23" customWidth="1"/>
    <col min="14" max="14" width="16" customWidth="1"/>
    <col min="16" max="16" width="16.83203125" style="10" customWidth="1"/>
    <col min="17" max="17" width="15" style="10" customWidth="1"/>
    <col min="18" max="19" width="8.83203125" style="10" customWidth="1"/>
    <col min="20" max="21" width="9.6640625" style="10" customWidth="1"/>
    <col min="22" max="23" width="11.83203125" style="10" customWidth="1"/>
    <col min="24" max="25" width="11.1640625" style="10" customWidth="1"/>
    <col min="26" max="27" width="16.1640625" style="10" customWidth="1"/>
    <col min="28" max="28" width="15.33203125" style="10" customWidth="1"/>
    <col min="29" max="29" width="15.33203125" customWidth="1"/>
    <col min="30" max="30" width="9.33203125" customWidth="1"/>
    <col min="31" max="31" width="9.33203125" style="10" customWidth="1"/>
  </cols>
  <sheetData>
    <row r="1" spans="1:39" x14ac:dyDescent="0.8">
      <c r="A1" s="1" t="s">
        <v>32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3" t="s">
        <v>14</v>
      </c>
      <c r="Q1" s="3" t="s">
        <v>6</v>
      </c>
      <c r="R1" s="20" t="s">
        <v>15</v>
      </c>
      <c r="S1" s="20"/>
      <c r="T1" s="20" t="s">
        <v>16</v>
      </c>
      <c r="U1" s="20"/>
      <c r="V1" s="20" t="s">
        <v>17</v>
      </c>
      <c r="W1" s="20"/>
      <c r="X1" s="20" t="s">
        <v>18</v>
      </c>
      <c r="Y1" s="20"/>
      <c r="Z1" s="20" t="s">
        <v>19</v>
      </c>
      <c r="AA1" s="20"/>
      <c r="AB1" s="20" t="s">
        <v>20</v>
      </c>
      <c r="AC1" s="20"/>
      <c r="AD1" s="20" t="s">
        <v>21</v>
      </c>
      <c r="AE1" s="20"/>
    </row>
    <row r="2" spans="1:39" x14ac:dyDescent="0.8">
      <c r="A2" s="4" t="s">
        <v>22</v>
      </c>
      <c r="B2" s="4" t="s">
        <v>23</v>
      </c>
      <c r="C2" s="4">
        <v>89</v>
      </c>
      <c r="D2" s="5">
        <v>22</v>
      </c>
      <c r="E2" s="6">
        <v>9.9000000000000005E-2</v>
      </c>
      <c r="F2" s="7">
        <v>11.87</v>
      </c>
      <c r="G2" s="8" t="s">
        <v>24</v>
      </c>
      <c r="H2" s="5">
        <v>68.730405000000005</v>
      </c>
      <c r="I2" s="7">
        <f>H2/D2</f>
        <v>3.1241093181818185</v>
      </c>
      <c r="J2" s="5">
        <f>H2/E2</f>
        <v>694.24651515151515</v>
      </c>
      <c r="K2" s="7">
        <f>H2/F2</f>
        <v>5.7902615838247691</v>
      </c>
      <c r="L2" s="5">
        <v>4774.9328610000002</v>
      </c>
      <c r="M2" s="5">
        <v>-4360.8665469999996</v>
      </c>
      <c r="N2" s="9">
        <f>I2/$I$10</f>
        <v>0.20974326586791076</v>
      </c>
      <c r="P2" s="19" t="s">
        <v>28</v>
      </c>
      <c r="Q2" s="8" t="s">
        <v>24</v>
      </c>
      <c r="R2" s="11">
        <f>AVERAGE(H2,H12,H22,H32,H42,H52,H62,H72,H82,H92)</f>
        <v>68.85168250000001</v>
      </c>
      <c r="S2" s="11">
        <f t="shared" ref="S2:S11" si="0">STDEV(H2,H12,H22,H32,H42,H52,H62,H72,H82,H92)/SQRT(COUNT(H2,H12,H22,H32,H42,H52,H62,H72,H82,H92))</f>
        <v>1.4275759678043314</v>
      </c>
      <c r="T2" s="12">
        <f t="shared" ref="T2:T11" si="1">AVERAGE(I2,I12,I22,I32,I42,I52,I62,I72,I82,I92)</f>
        <v>3.4157957311120568</v>
      </c>
      <c r="U2" s="12">
        <f t="shared" ref="U2:U11" si="2">STDEV(I2,I12,I22,I32,I42,I52,I62,I72,I82,I92)/SQRT(COUNT(I2,I12,I22,I32,I42,I52,I62,I72,I82,I92))</f>
        <v>7.51104458521792E-2</v>
      </c>
      <c r="V2" s="11">
        <f t="shared" ref="V2:V11" si="3">AVERAGE(J2,J12,J22,J32,J42,J52,J62,J72,J82,J92)</f>
        <v>6355.1837685471237</v>
      </c>
      <c r="W2" s="11">
        <f t="shared" ref="W2:W11" si="4">STDEV(J2,J12,J22,J32,J42,J52,J62,J72,J82,J92)/SQRT(COUNT(J2,J12,J22,J32,J42,J52,J62,J72,J82,J92))</f>
        <v>652.20334517528829</v>
      </c>
      <c r="X2" s="12">
        <f t="shared" ref="X2:X11" si="5">AVERAGE(K2,K12,K22,K32,K42,K52,K62,K72,K82,K92)</f>
        <v>5.9161375882811136</v>
      </c>
      <c r="Y2" s="12">
        <f t="shared" ref="Y2:Y11" si="6">STDEV(K2,K12,K22,K32,K42,K52,K62,K72,K82,K92)/SQRT(COUNT(K2,K12,K22,K32,K42,K52,K62,K72,K82,K92))</f>
        <v>0.19299531901677905</v>
      </c>
      <c r="Z2" s="11">
        <f t="shared" ref="Z2:Z11" si="7">AVERAGE(L2,L12,L22,L32,L42,L52,L62,L72,L82,L92)</f>
        <v>4784.6832273999999</v>
      </c>
      <c r="AA2" s="11">
        <f t="shared" ref="AA2:AA11" si="8">STDEV(L2,L12,L22,L32,L42,L52,L62,L72,L82,L92)/SQRT(COUNT(L2,L12,L22,L32,L42,L52,L62,L72,L82,L92))</f>
        <v>83.411216668743023</v>
      </c>
      <c r="AB2" s="11">
        <f t="shared" ref="AB2:AB11" si="9">AVERAGE(M2,M12,M22,M32,M42,M52,M62,M72,M82,M92)</f>
        <v>-4300.7911683000002</v>
      </c>
      <c r="AC2" s="11">
        <f t="shared" ref="AC2:AC11" si="10">STDEV(M2,M12,M22,M32,M42,M52,M62,M72,M82,M92)/SQRT(COUNT(M2,M12,M22,M32,M42,M52,M62,M72,M82,M92))</f>
        <v>74.282616696152573</v>
      </c>
      <c r="AD2" s="13">
        <f t="shared" ref="AD2:AD11" si="11">AVERAGE(N2,N12,N22,N32,N42,N52,N62,N72,N82,N92)</f>
        <v>0.23522699791716076</v>
      </c>
      <c r="AE2" s="13">
        <f t="shared" ref="AE2:AE11" si="12">STDEV(N2,N12,N22,N32,N42,N52,N62,N72,N82,N92)/SQRT(COUNT(N2,N12,N22,N32,N42,N52,N62,N72,N82,N92))</f>
        <v>8.3534084218395629E-3</v>
      </c>
      <c r="AM2" s="11"/>
    </row>
    <row r="3" spans="1:39" x14ac:dyDescent="0.8">
      <c r="A3" s="4" t="s">
        <v>22</v>
      </c>
      <c r="B3" s="4" t="s">
        <v>23</v>
      </c>
      <c r="C3" s="4">
        <v>89</v>
      </c>
      <c r="D3" s="5">
        <v>22</v>
      </c>
      <c r="E3" s="6">
        <v>9.9000000000000005E-2</v>
      </c>
      <c r="F3" s="7">
        <v>11.87</v>
      </c>
      <c r="G3" s="8">
        <v>10</v>
      </c>
      <c r="H3" s="5">
        <v>69.286377000000002</v>
      </c>
      <c r="I3" s="7">
        <f t="shared" ref="I3:I66" si="13">H3/D3</f>
        <v>3.1493807727272727</v>
      </c>
      <c r="J3" s="5">
        <f t="shared" ref="J3:J66" si="14">H3/E3</f>
        <v>699.86239393939388</v>
      </c>
      <c r="K3" s="7">
        <f t="shared" ref="K3:K66" si="15">H3/F3</f>
        <v>5.8371000000000004</v>
      </c>
      <c r="L3" s="5">
        <v>4807.3959349999996</v>
      </c>
      <c r="M3" s="5">
        <v>-4288.8259889999999</v>
      </c>
      <c r="N3" s="9">
        <f t="shared" ref="N3:N11" si="16">I3/$I$10</f>
        <v>0.21143991501483653</v>
      </c>
      <c r="P3" s="19"/>
      <c r="Q3" s="8">
        <v>10</v>
      </c>
      <c r="R3" s="11">
        <f t="shared" ref="R3:R11" si="17">AVERAGE(H3,H13,H23,H33,H43,H53,H63,H73,H83,H93)</f>
        <v>68.570215599999997</v>
      </c>
      <c r="S3" s="11">
        <f t="shared" si="0"/>
        <v>1.2845226096164912</v>
      </c>
      <c r="T3" s="12">
        <f t="shared" si="1"/>
        <v>3.4011687588418411</v>
      </c>
      <c r="U3" s="12">
        <f t="shared" si="2"/>
        <v>6.4612160667052998E-2</v>
      </c>
      <c r="V3" s="11">
        <f t="shared" si="3"/>
        <v>6323.704504850135</v>
      </c>
      <c r="W3" s="11">
        <f t="shared" si="4"/>
        <v>647.35453494253022</v>
      </c>
      <c r="X3" s="12">
        <f t="shared" si="5"/>
        <v>5.8895621605155934</v>
      </c>
      <c r="Y3" s="12">
        <f t="shared" si="6"/>
        <v>0.18446671951532601</v>
      </c>
      <c r="Z3" s="11">
        <f t="shared" si="7"/>
        <v>4729.0664672000003</v>
      </c>
      <c r="AA3" s="11">
        <f t="shared" si="8"/>
        <v>68.330339276768413</v>
      </c>
      <c r="AB3" s="11">
        <f t="shared" si="9"/>
        <v>-4093.9105987000003</v>
      </c>
      <c r="AC3" s="11">
        <f t="shared" si="10"/>
        <v>54.062572031084827</v>
      </c>
      <c r="AD3" s="13">
        <f t="shared" si="11"/>
        <v>0.23415738328297145</v>
      </c>
      <c r="AE3" s="13">
        <f t="shared" si="12"/>
        <v>7.7764147399089229E-3</v>
      </c>
      <c r="AM3" s="11"/>
    </row>
    <row r="4" spans="1:39" x14ac:dyDescent="0.8">
      <c r="A4" s="4" t="s">
        <v>22</v>
      </c>
      <c r="B4" s="4" t="s">
        <v>23</v>
      </c>
      <c r="C4" s="4">
        <v>89</v>
      </c>
      <c r="D4" s="5">
        <v>22</v>
      </c>
      <c r="E4" s="6">
        <v>9.9000000000000005E-2</v>
      </c>
      <c r="F4" s="7">
        <v>11.87</v>
      </c>
      <c r="G4" s="8">
        <v>20</v>
      </c>
      <c r="H4" s="5">
        <v>71.039669000000004</v>
      </c>
      <c r="I4" s="7">
        <f t="shared" si="13"/>
        <v>3.2290758636363637</v>
      </c>
      <c r="J4" s="5">
        <f t="shared" si="14"/>
        <v>717.57241414141413</v>
      </c>
      <c r="K4" s="7">
        <f t="shared" si="15"/>
        <v>5.9848078348778442</v>
      </c>
      <c r="L4" s="5">
        <v>4788.9518740000003</v>
      </c>
      <c r="M4" s="5">
        <v>-4715.3472899999997</v>
      </c>
      <c r="N4" s="9">
        <f t="shared" si="16"/>
        <v>0.21679040276621936</v>
      </c>
      <c r="P4" s="19"/>
      <c r="Q4" s="8">
        <v>20</v>
      </c>
      <c r="R4" s="11">
        <f t="shared" si="17"/>
        <v>69.604441800000004</v>
      </c>
      <c r="S4" s="11">
        <f t="shared" si="0"/>
        <v>1.3252827508253628</v>
      </c>
      <c r="T4" s="12">
        <f t="shared" si="1"/>
        <v>3.4529903022880761</v>
      </c>
      <c r="U4" s="12">
        <f t="shared" si="2"/>
        <v>6.9854396637121119E-2</v>
      </c>
      <c r="V4" s="11">
        <f t="shared" si="3"/>
        <v>6414.8164049396746</v>
      </c>
      <c r="W4" s="11">
        <f t="shared" si="4"/>
        <v>658.87832705531844</v>
      </c>
      <c r="X4" s="12">
        <f t="shared" si="5"/>
        <v>5.9642566316586345</v>
      </c>
      <c r="Y4" s="12">
        <f t="shared" si="6"/>
        <v>0.19053725471913049</v>
      </c>
      <c r="Z4" s="11">
        <f t="shared" si="7"/>
        <v>4684.6717833999992</v>
      </c>
      <c r="AA4" s="11">
        <f t="shared" si="8"/>
        <v>68.016590959669117</v>
      </c>
      <c r="AB4" s="11">
        <f t="shared" si="9"/>
        <v>-4454.7332762999995</v>
      </c>
      <c r="AC4" s="11">
        <f t="shared" si="10"/>
        <v>63.393658439573386</v>
      </c>
      <c r="AD4" s="13">
        <f t="shared" si="11"/>
        <v>0.23755313115987323</v>
      </c>
      <c r="AE4" s="13">
        <f t="shared" si="12"/>
        <v>7.43336445675214E-3</v>
      </c>
      <c r="AM4" s="11"/>
    </row>
    <row r="5" spans="1:39" x14ac:dyDescent="0.8">
      <c r="A5" s="4" t="s">
        <v>22</v>
      </c>
      <c r="B5" s="4" t="s">
        <v>23</v>
      </c>
      <c r="C5" s="4">
        <v>89</v>
      </c>
      <c r="D5" s="5">
        <v>22</v>
      </c>
      <c r="E5" s="6">
        <v>9.9000000000000005E-2</v>
      </c>
      <c r="F5" s="7">
        <v>11.87</v>
      </c>
      <c r="G5" s="8">
        <v>40</v>
      </c>
      <c r="H5" s="5">
        <v>93.182691000000005</v>
      </c>
      <c r="I5" s="7">
        <f t="shared" si="13"/>
        <v>4.2355768636363642</v>
      </c>
      <c r="J5" s="5">
        <f t="shared" si="14"/>
        <v>941.23930303030306</v>
      </c>
      <c r="K5" s="7">
        <f t="shared" si="15"/>
        <v>7.8502688289806244</v>
      </c>
      <c r="L5" s="5">
        <v>3978.881836</v>
      </c>
      <c r="M5" s="5">
        <v>-4417.4194340000004</v>
      </c>
      <c r="N5" s="9">
        <f t="shared" si="16"/>
        <v>0.28436384061319553</v>
      </c>
      <c r="P5" s="19"/>
      <c r="Q5" s="8">
        <v>40</v>
      </c>
      <c r="R5" s="11">
        <f t="shared" si="17"/>
        <v>98.235879900000015</v>
      </c>
      <c r="S5" s="11">
        <f t="shared" si="0"/>
        <v>4.8720277057818482</v>
      </c>
      <c r="T5" s="12">
        <f t="shared" si="1"/>
        <v>4.872068540151294</v>
      </c>
      <c r="U5" s="12">
        <f t="shared" si="2"/>
        <v>0.24227651874309739</v>
      </c>
      <c r="V5" s="11">
        <f t="shared" si="3"/>
        <v>9119.5617694900047</v>
      </c>
      <c r="W5" s="11">
        <f t="shared" si="4"/>
        <v>1048.252583682847</v>
      </c>
      <c r="X5" s="12">
        <f t="shared" si="5"/>
        <v>8.5287941335632382</v>
      </c>
      <c r="Y5" s="12">
        <f t="shared" si="6"/>
        <v>0.50350623256497129</v>
      </c>
      <c r="Z5" s="11">
        <f t="shared" si="7"/>
        <v>3863.4563446000002</v>
      </c>
      <c r="AA5" s="11">
        <f t="shared" si="8"/>
        <v>67.159342806976952</v>
      </c>
      <c r="AB5" s="11">
        <f t="shared" si="9"/>
        <v>-4062.9627227000005</v>
      </c>
      <c r="AC5" s="11">
        <f t="shared" si="10"/>
        <v>106.82475761183296</v>
      </c>
      <c r="AD5" s="13">
        <f t="shared" si="11"/>
        <v>0.33661077571428255</v>
      </c>
      <c r="AE5" s="13">
        <f t="shared" si="12"/>
        <v>2.1434631704247125E-2</v>
      </c>
      <c r="AM5" s="11"/>
    </row>
    <row r="6" spans="1:39" x14ac:dyDescent="0.8">
      <c r="A6" s="4" t="s">
        <v>22</v>
      </c>
      <c r="B6" s="4" t="s">
        <v>23</v>
      </c>
      <c r="C6" s="4">
        <v>89</v>
      </c>
      <c r="D6" s="5">
        <v>22</v>
      </c>
      <c r="E6" s="6">
        <v>9.9000000000000005E-2</v>
      </c>
      <c r="F6" s="7">
        <v>11.87</v>
      </c>
      <c r="G6" s="8">
        <v>60</v>
      </c>
      <c r="H6" s="5">
        <v>219.510322</v>
      </c>
      <c r="I6" s="7">
        <f t="shared" si="13"/>
        <v>9.9777419090909092</v>
      </c>
      <c r="J6" s="5">
        <f t="shared" si="14"/>
        <v>2217.2759797979797</v>
      </c>
      <c r="K6" s="7">
        <f t="shared" si="15"/>
        <v>18.492866217354678</v>
      </c>
      <c r="L6" s="5">
        <v>4968.7767030000005</v>
      </c>
      <c r="M6" s="5">
        <v>-8761.2533569999996</v>
      </c>
      <c r="N6" s="9">
        <f t="shared" si="16"/>
        <v>0.66987546236628015</v>
      </c>
      <c r="P6" s="19"/>
      <c r="Q6" s="8">
        <v>60</v>
      </c>
      <c r="R6" s="11">
        <f t="shared" si="17"/>
        <v>198.41347100000002</v>
      </c>
      <c r="S6" s="11">
        <f t="shared" si="0"/>
        <v>6.0586033345805737</v>
      </c>
      <c r="T6" s="12">
        <f t="shared" si="1"/>
        <v>9.831118034111741</v>
      </c>
      <c r="U6" s="12">
        <f t="shared" si="2"/>
        <v>0.25536752033057242</v>
      </c>
      <c r="V6" s="11">
        <f t="shared" si="3"/>
        <v>18165.924279719711</v>
      </c>
      <c r="W6" s="11">
        <f t="shared" si="4"/>
        <v>1929.2335552344084</v>
      </c>
      <c r="X6" s="12">
        <f t="shared" si="5"/>
        <v>17.109719081414191</v>
      </c>
      <c r="Y6" s="12">
        <f t="shared" si="6"/>
        <v>0.63892312311132471</v>
      </c>
      <c r="Z6" s="11">
        <f t="shared" si="7"/>
        <v>4764.7182463999998</v>
      </c>
      <c r="AA6" s="11">
        <f t="shared" si="8"/>
        <v>90.526529253252022</v>
      </c>
      <c r="AB6" s="11">
        <f t="shared" si="9"/>
        <v>-7681.0737609000007</v>
      </c>
      <c r="AC6" s="11">
        <f t="shared" si="10"/>
        <v>264.08352315496541</v>
      </c>
      <c r="AD6" s="13">
        <f t="shared" si="11"/>
        <v>0.67406311199900582</v>
      </c>
      <c r="AE6" s="13">
        <f t="shared" si="12"/>
        <v>1.4903989458361277E-2</v>
      </c>
      <c r="AM6" s="11"/>
    </row>
    <row r="7" spans="1:39" x14ac:dyDescent="0.8">
      <c r="A7" s="4" t="s">
        <v>22</v>
      </c>
      <c r="B7" s="4" t="s">
        <v>23</v>
      </c>
      <c r="C7" s="4">
        <v>89</v>
      </c>
      <c r="D7" s="5">
        <v>22</v>
      </c>
      <c r="E7" s="6">
        <v>9.9000000000000005E-2</v>
      </c>
      <c r="F7" s="7">
        <v>11.87</v>
      </c>
      <c r="G7" s="8">
        <v>80</v>
      </c>
      <c r="H7" s="5">
        <v>268.84189300000003</v>
      </c>
      <c r="I7" s="7">
        <f t="shared" si="13"/>
        <v>12.220086045454547</v>
      </c>
      <c r="J7" s="5">
        <f t="shared" si="14"/>
        <v>2715.5746767676769</v>
      </c>
      <c r="K7" s="7">
        <f t="shared" si="15"/>
        <v>22.64885366470093</v>
      </c>
      <c r="L7" s="5">
        <v>6668.8919070000002</v>
      </c>
      <c r="M7" s="5">
        <v>-10526.275635</v>
      </c>
      <c r="N7" s="9">
        <f t="shared" si="16"/>
        <v>0.820419676559907</v>
      </c>
      <c r="P7" s="19"/>
      <c r="Q7" s="8">
        <v>80</v>
      </c>
      <c r="R7" s="11">
        <f t="shared" si="17"/>
        <v>244.95641189999998</v>
      </c>
      <c r="S7" s="11">
        <f t="shared" si="0"/>
        <v>7.018548953849554</v>
      </c>
      <c r="T7" s="12">
        <f t="shared" si="1"/>
        <v>12.146085212751874</v>
      </c>
      <c r="U7" s="12">
        <f t="shared" si="2"/>
        <v>0.32713546926014991</v>
      </c>
      <c r="V7" s="11">
        <f t="shared" si="3"/>
        <v>22462.300073792932</v>
      </c>
      <c r="W7" s="11">
        <f t="shared" si="4"/>
        <v>2394.5916924825351</v>
      </c>
      <c r="X7" s="12">
        <f t="shared" si="5"/>
        <v>21.03459581637761</v>
      </c>
      <c r="Y7" s="12">
        <f t="shared" si="6"/>
        <v>0.72819585201984982</v>
      </c>
      <c r="Z7" s="11">
        <f t="shared" si="7"/>
        <v>6188.751602100001</v>
      </c>
      <c r="AA7" s="11">
        <f t="shared" si="8"/>
        <v>163.03935625247385</v>
      </c>
      <c r="AB7" s="11">
        <f t="shared" si="9"/>
        <v>-9388.0111693999988</v>
      </c>
      <c r="AC7" s="11">
        <f t="shared" si="10"/>
        <v>329.78378692665984</v>
      </c>
      <c r="AD7" s="13">
        <f t="shared" si="11"/>
        <v>0.8314443030466856</v>
      </c>
      <c r="AE7" s="13">
        <f t="shared" si="12"/>
        <v>1.10063114742916E-2</v>
      </c>
      <c r="AM7" s="11"/>
    </row>
    <row r="8" spans="1:39" x14ac:dyDescent="0.8">
      <c r="A8" s="4" t="s">
        <v>22</v>
      </c>
      <c r="B8" s="4" t="s">
        <v>23</v>
      </c>
      <c r="C8" s="4">
        <v>89</v>
      </c>
      <c r="D8" s="5">
        <v>22</v>
      </c>
      <c r="E8" s="6">
        <v>9.9000000000000005E-2</v>
      </c>
      <c r="F8" s="7">
        <v>11.87</v>
      </c>
      <c r="G8" s="8">
        <v>100</v>
      </c>
      <c r="H8" s="5">
        <v>295.14239500000002</v>
      </c>
      <c r="I8" s="7">
        <f t="shared" si="13"/>
        <v>13.415563409090909</v>
      </c>
      <c r="J8" s="5">
        <f t="shared" si="14"/>
        <v>2981.2363131313132</v>
      </c>
      <c r="K8" s="7">
        <f t="shared" si="15"/>
        <v>24.86456571187869</v>
      </c>
      <c r="L8" s="5">
        <v>7943.7637329999998</v>
      </c>
      <c r="M8" s="5">
        <v>-11281.280518</v>
      </c>
      <c r="N8" s="9">
        <f t="shared" si="16"/>
        <v>0.90068041681664657</v>
      </c>
      <c r="P8" s="19"/>
      <c r="Q8" s="8">
        <v>100</v>
      </c>
      <c r="R8" s="11">
        <f t="shared" si="17"/>
        <v>268.88426700000002</v>
      </c>
      <c r="S8" s="11">
        <f t="shared" si="0"/>
        <v>7.2231187685445715</v>
      </c>
      <c r="T8" s="12">
        <f t="shared" si="1"/>
        <v>13.336272276678097</v>
      </c>
      <c r="U8" s="12">
        <f t="shared" si="2"/>
        <v>0.35049732936895395</v>
      </c>
      <c r="V8" s="11">
        <f t="shared" si="3"/>
        <v>24656.531961816334</v>
      </c>
      <c r="W8" s="11">
        <f t="shared" si="4"/>
        <v>2615.9060767603282</v>
      </c>
      <c r="X8" s="12">
        <f t="shared" si="5"/>
        <v>23.055446976241804</v>
      </c>
      <c r="Y8" s="12">
        <f t="shared" si="6"/>
        <v>0.74615107786293222</v>
      </c>
      <c r="Z8" s="11">
        <f t="shared" si="7"/>
        <v>7305.8906554999994</v>
      </c>
      <c r="AA8" s="11">
        <f t="shared" si="8"/>
        <v>211.6134725705158</v>
      </c>
      <c r="AB8" s="11">
        <f t="shared" si="9"/>
        <v>-10099.934387199999</v>
      </c>
      <c r="AC8" s="11">
        <f t="shared" si="10"/>
        <v>341.64992951576545</v>
      </c>
      <c r="AD8" s="13">
        <f t="shared" si="11"/>
        <v>0.91263602331897842</v>
      </c>
      <c r="AE8" s="13">
        <f t="shared" si="12"/>
        <v>8.1974869452171237E-3</v>
      </c>
      <c r="AM8" s="11"/>
    </row>
    <row r="9" spans="1:39" x14ac:dyDescent="0.8">
      <c r="A9" s="4" t="s">
        <v>22</v>
      </c>
      <c r="B9" s="4" t="s">
        <v>23</v>
      </c>
      <c r="C9" s="4">
        <v>89</v>
      </c>
      <c r="D9" s="5">
        <v>22</v>
      </c>
      <c r="E9" s="6">
        <v>9.9000000000000005E-2</v>
      </c>
      <c r="F9" s="7">
        <v>11.87</v>
      </c>
      <c r="G9" s="8">
        <v>150</v>
      </c>
      <c r="H9" s="5">
        <v>322.30187100000001</v>
      </c>
      <c r="I9" s="7">
        <f t="shared" si="13"/>
        <v>14.650085045454546</v>
      </c>
      <c r="J9" s="5">
        <f t="shared" si="14"/>
        <v>3255.5744545454545</v>
      </c>
      <c r="K9" s="7">
        <f t="shared" si="15"/>
        <v>27.152642881213144</v>
      </c>
      <c r="L9" s="5">
        <v>9633.8653560000002</v>
      </c>
      <c r="M9" s="5">
        <v>-11621.398926</v>
      </c>
      <c r="N9" s="9">
        <f t="shared" si="16"/>
        <v>0.98356247164378086</v>
      </c>
      <c r="P9" s="19"/>
      <c r="Q9" s="8">
        <v>150</v>
      </c>
      <c r="R9" s="11">
        <f t="shared" si="17"/>
        <v>291.8991188</v>
      </c>
      <c r="S9" s="11">
        <f t="shared" si="0"/>
        <v>7.8189798782737086</v>
      </c>
      <c r="T9" s="12">
        <f t="shared" si="1"/>
        <v>14.484055772494376</v>
      </c>
      <c r="U9" s="12">
        <f t="shared" si="2"/>
        <v>0.40619110754881688</v>
      </c>
      <c r="V9" s="11">
        <f t="shared" si="3"/>
        <v>26762.42016089891</v>
      </c>
      <c r="W9" s="11">
        <f t="shared" si="4"/>
        <v>2849.5108220705438</v>
      </c>
      <c r="X9" s="12">
        <f t="shared" si="5"/>
        <v>24.930599514832203</v>
      </c>
      <c r="Y9" s="12">
        <f t="shared" si="6"/>
        <v>0.81115442567738716</v>
      </c>
      <c r="Z9" s="11">
        <f t="shared" si="7"/>
        <v>8767.938995399998</v>
      </c>
      <c r="AA9" s="11">
        <f t="shared" si="8"/>
        <v>280.98792155855898</v>
      </c>
      <c r="AB9" s="11">
        <f t="shared" si="9"/>
        <v>-10362.0895387</v>
      </c>
      <c r="AC9" s="11">
        <f t="shared" si="10"/>
        <v>380.65246227336411</v>
      </c>
      <c r="AD9" s="13">
        <f t="shared" si="11"/>
        <v>0.99038707124350878</v>
      </c>
      <c r="AE9" s="13">
        <f t="shared" si="12"/>
        <v>3.1127050747987435E-3</v>
      </c>
      <c r="AM9" s="11"/>
    </row>
    <row r="10" spans="1:39" x14ac:dyDescent="0.8">
      <c r="A10" s="4" t="s">
        <v>22</v>
      </c>
      <c r="B10" s="4" t="s">
        <v>23</v>
      </c>
      <c r="C10" s="4">
        <v>89</v>
      </c>
      <c r="D10" s="5">
        <v>22</v>
      </c>
      <c r="E10" s="6">
        <v>9.9000000000000005E-2</v>
      </c>
      <c r="F10" s="7">
        <v>11.87</v>
      </c>
      <c r="G10" s="8">
        <v>250</v>
      </c>
      <c r="H10" s="5">
        <v>327.68825600000002</v>
      </c>
      <c r="I10" s="7">
        <f t="shared" si="13"/>
        <v>14.894920727272728</v>
      </c>
      <c r="J10" s="5">
        <f t="shared" si="14"/>
        <v>3309.9823838383841</v>
      </c>
      <c r="K10" s="7">
        <f t="shared" si="15"/>
        <v>27.606424262847518</v>
      </c>
      <c r="L10" s="5">
        <v>10617.973328</v>
      </c>
      <c r="M10" s="5">
        <v>-11122.955322</v>
      </c>
      <c r="N10" s="9">
        <f t="shared" si="16"/>
        <v>1</v>
      </c>
      <c r="P10" s="19"/>
      <c r="Q10" s="8">
        <v>250</v>
      </c>
      <c r="R10" s="11">
        <f t="shared" si="17"/>
        <v>294.79528690000001</v>
      </c>
      <c r="S10" s="11">
        <f t="shared" si="0"/>
        <v>8.0650476417036057</v>
      </c>
      <c r="T10" s="12">
        <f t="shared" si="1"/>
        <v>14.630039152778163</v>
      </c>
      <c r="U10" s="12">
        <f t="shared" si="2"/>
        <v>0.42783988663080358</v>
      </c>
      <c r="V10" s="11">
        <f t="shared" si="3"/>
        <v>27009.171161829086</v>
      </c>
      <c r="W10" s="11">
        <f t="shared" si="4"/>
        <v>2878.9474956102176</v>
      </c>
      <c r="X10" s="12">
        <f t="shared" si="5"/>
        <v>25.133026011051818</v>
      </c>
      <c r="Y10" s="12">
        <f t="shared" si="6"/>
        <v>0.83219176970142372</v>
      </c>
      <c r="Z10" s="11">
        <f t="shared" si="7"/>
        <v>9593.4036256999989</v>
      </c>
      <c r="AA10" s="11">
        <f t="shared" si="8"/>
        <v>314.96932595025851</v>
      </c>
      <c r="AB10" s="11">
        <f t="shared" si="9"/>
        <v>-9916.673278799999</v>
      </c>
      <c r="AC10" s="11">
        <f t="shared" si="10"/>
        <v>368.61090647153225</v>
      </c>
      <c r="AD10" s="13">
        <f t="shared" si="11"/>
        <v>1</v>
      </c>
      <c r="AE10" s="13">
        <f t="shared" si="12"/>
        <v>0</v>
      </c>
      <c r="AM10" s="11"/>
    </row>
    <row r="11" spans="1:39" x14ac:dyDescent="0.8">
      <c r="A11" s="4" t="s">
        <v>22</v>
      </c>
      <c r="B11" s="4" t="s">
        <v>23</v>
      </c>
      <c r="C11" s="4">
        <v>89</v>
      </c>
      <c r="D11" s="5">
        <v>22</v>
      </c>
      <c r="E11" s="6">
        <v>9.9000000000000005E-2</v>
      </c>
      <c r="F11" s="7">
        <v>11.87</v>
      </c>
      <c r="G11" s="8" t="s">
        <v>25</v>
      </c>
      <c r="H11" s="5">
        <v>68.392331999999996</v>
      </c>
      <c r="I11" s="7">
        <f t="shared" si="13"/>
        <v>3.1087423636363636</v>
      </c>
      <c r="J11" s="5">
        <f t="shared" si="14"/>
        <v>690.83163636363633</v>
      </c>
      <c r="K11" s="7">
        <f t="shared" si="15"/>
        <v>5.7617802864363945</v>
      </c>
      <c r="L11" s="5">
        <v>4713.4017940000003</v>
      </c>
      <c r="M11" s="5">
        <v>-4203.9489750000002</v>
      </c>
      <c r="N11" s="9">
        <f t="shared" si="16"/>
        <v>0.20871157494274067</v>
      </c>
      <c r="P11" s="19"/>
      <c r="Q11" s="8" t="s">
        <v>25</v>
      </c>
      <c r="R11" s="11">
        <f t="shared" si="17"/>
        <v>64.491298699999987</v>
      </c>
      <c r="S11" s="11">
        <f t="shared" si="0"/>
        <v>1.4537621305529469</v>
      </c>
      <c r="T11" s="12">
        <f t="shared" si="1"/>
        <v>3.2000489997848787</v>
      </c>
      <c r="U11" s="12">
        <f t="shared" si="2"/>
        <v>7.8160289127978039E-2</v>
      </c>
      <c r="V11" s="11">
        <f t="shared" si="3"/>
        <v>5920.8763791338542</v>
      </c>
      <c r="W11" s="11">
        <f t="shared" si="4"/>
        <v>610.62555799839231</v>
      </c>
      <c r="X11" s="12">
        <f t="shared" si="5"/>
        <v>5.5164196668310392</v>
      </c>
      <c r="Y11" s="12">
        <f t="shared" si="6"/>
        <v>0.17740685039210694</v>
      </c>
      <c r="Z11" s="11">
        <f t="shared" si="7"/>
        <v>4439.9402618000004</v>
      </c>
      <c r="AA11" s="11">
        <f t="shared" si="8"/>
        <v>97.443684093666263</v>
      </c>
      <c r="AB11" s="11">
        <f t="shared" si="9"/>
        <v>-3898.904419</v>
      </c>
      <c r="AC11" s="11">
        <f t="shared" si="10"/>
        <v>86.020943264962199</v>
      </c>
      <c r="AD11" s="13">
        <f t="shared" si="11"/>
        <v>0.21969275030753152</v>
      </c>
      <c r="AE11" s="13">
        <f t="shared" si="12"/>
        <v>5.9995479205533064E-3</v>
      </c>
      <c r="AM11" s="11"/>
    </row>
    <row r="12" spans="1:39" x14ac:dyDescent="0.8">
      <c r="A12" s="4" t="s">
        <v>22</v>
      </c>
      <c r="B12" s="4" t="s">
        <v>23</v>
      </c>
      <c r="C12" s="4">
        <v>90</v>
      </c>
      <c r="D12" s="5">
        <v>21</v>
      </c>
      <c r="E12" s="6">
        <v>1.0200000000000001E-2</v>
      </c>
      <c r="F12" s="7">
        <v>11.42</v>
      </c>
      <c r="G12" s="8" t="s">
        <v>24</v>
      </c>
      <c r="H12" s="5">
        <v>69.014778000000007</v>
      </c>
      <c r="I12" s="7">
        <f t="shared" si="13"/>
        <v>3.2864180000000003</v>
      </c>
      <c r="J12" s="5">
        <f t="shared" si="14"/>
        <v>6766.1547058823535</v>
      </c>
      <c r="K12" s="7">
        <f t="shared" si="15"/>
        <v>6.0433255691768837</v>
      </c>
      <c r="L12" s="5">
        <v>4695.5413820000003</v>
      </c>
      <c r="M12" s="5">
        <v>-4080.3985600000001</v>
      </c>
      <c r="N12" s="9">
        <f>I12/$I$20</f>
        <v>0.26839583963215524</v>
      </c>
      <c r="R12" s="10" t="s">
        <v>29</v>
      </c>
      <c r="S12" s="11" t="s">
        <v>30</v>
      </c>
      <c r="T12" s="10" t="s">
        <v>29</v>
      </c>
      <c r="U12" s="11" t="s">
        <v>30</v>
      </c>
      <c r="V12" s="10" t="s">
        <v>29</v>
      </c>
      <c r="W12" s="11" t="s">
        <v>30</v>
      </c>
      <c r="X12" s="10" t="s">
        <v>29</v>
      </c>
      <c r="Y12" s="11" t="s">
        <v>30</v>
      </c>
      <c r="Z12" s="10" t="s">
        <v>29</v>
      </c>
      <c r="AA12" s="11" t="s">
        <v>30</v>
      </c>
      <c r="AB12" s="10" t="s">
        <v>29</v>
      </c>
      <c r="AC12" s="11" t="s">
        <v>30</v>
      </c>
      <c r="AD12" s="10" t="s">
        <v>29</v>
      </c>
      <c r="AE12" s="11" t="s">
        <v>30</v>
      </c>
    </row>
    <row r="13" spans="1:39" x14ac:dyDescent="0.8">
      <c r="A13" s="4" t="s">
        <v>22</v>
      </c>
      <c r="B13" s="4" t="s">
        <v>23</v>
      </c>
      <c r="C13" s="4">
        <v>90</v>
      </c>
      <c r="D13" s="5">
        <v>21</v>
      </c>
      <c r="E13" s="6">
        <v>1.0200000000000001E-2</v>
      </c>
      <c r="F13" s="7">
        <v>11.42</v>
      </c>
      <c r="G13" s="8">
        <v>10</v>
      </c>
      <c r="H13" s="5">
        <v>69.575560999999993</v>
      </c>
      <c r="I13" s="7">
        <f t="shared" si="13"/>
        <v>3.3131219523809521</v>
      </c>
      <c r="J13" s="5">
        <f t="shared" si="14"/>
        <v>6821.1334313725483</v>
      </c>
      <c r="K13" s="7">
        <f t="shared" si="15"/>
        <v>6.0924309106830119</v>
      </c>
      <c r="L13" s="5">
        <v>4795.5322269999997</v>
      </c>
      <c r="M13" s="5">
        <v>-4168.1556700000001</v>
      </c>
      <c r="N13" s="9">
        <f t="shared" ref="N13:N21" si="18">I13/$I$20</f>
        <v>0.27057670333262873</v>
      </c>
      <c r="P13" s="3"/>
      <c r="Q13" s="3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9" x14ac:dyDescent="0.8">
      <c r="A14" s="4" t="s">
        <v>22</v>
      </c>
      <c r="B14" s="4" t="s">
        <v>23</v>
      </c>
      <c r="C14" s="4">
        <v>90</v>
      </c>
      <c r="D14" s="5">
        <v>21</v>
      </c>
      <c r="E14" s="6">
        <v>1.0200000000000001E-2</v>
      </c>
      <c r="F14" s="7">
        <v>11.42</v>
      </c>
      <c r="G14" s="8">
        <v>20</v>
      </c>
      <c r="H14" s="5">
        <v>69.184669999999997</v>
      </c>
      <c r="I14" s="7">
        <f t="shared" si="13"/>
        <v>3.2945080952380952</v>
      </c>
      <c r="J14" s="5">
        <f t="shared" si="14"/>
        <v>6782.810784313725</v>
      </c>
      <c r="K14" s="7">
        <f t="shared" si="15"/>
        <v>6.0582022767075303</v>
      </c>
      <c r="L14" s="5">
        <v>4651.123047</v>
      </c>
      <c r="M14" s="5">
        <v>-4380.2108760000001</v>
      </c>
      <c r="N14" s="9">
        <f t="shared" si="18"/>
        <v>0.26905654314100064</v>
      </c>
      <c r="Q14" s="8"/>
      <c r="R14" s="11"/>
      <c r="S14" s="11"/>
      <c r="T14" s="12"/>
      <c r="U14" s="12"/>
      <c r="V14" s="11"/>
      <c r="W14" s="11"/>
      <c r="X14" s="12"/>
      <c r="Y14" s="12"/>
      <c r="Z14" s="11"/>
      <c r="AA14" s="11"/>
      <c r="AB14" s="11"/>
      <c r="AC14" s="11"/>
      <c r="AD14" s="13"/>
      <c r="AE14" s="13"/>
    </row>
    <row r="15" spans="1:39" x14ac:dyDescent="0.8">
      <c r="A15" s="4" t="s">
        <v>22</v>
      </c>
      <c r="B15" s="4" t="s">
        <v>23</v>
      </c>
      <c r="C15" s="4">
        <v>90</v>
      </c>
      <c r="D15" s="5">
        <v>21</v>
      </c>
      <c r="E15" s="6">
        <v>1.0200000000000001E-2</v>
      </c>
      <c r="F15" s="7">
        <v>11.42</v>
      </c>
      <c r="G15" s="8">
        <v>40</v>
      </c>
      <c r="H15" s="5">
        <v>102.26472200000001</v>
      </c>
      <c r="I15" s="7">
        <f t="shared" si="13"/>
        <v>4.8697486666666672</v>
      </c>
      <c r="J15" s="5">
        <f t="shared" si="14"/>
        <v>10025.953137254903</v>
      </c>
      <c r="K15" s="7">
        <f t="shared" si="15"/>
        <v>8.9548793345008768</v>
      </c>
      <c r="L15" s="5">
        <v>3633.1081389999999</v>
      </c>
      <c r="M15" s="5">
        <v>-3604.0725710000002</v>
      </c>
      <c r="N15" s="9">
        <f t="shared" si="18"/>
        <v>0.39770360379829001</v>
      </c>
      <c r="Q15" s="8"/>
      <c r="R15" s="11"/>
      <c r="S15" s="11"/>
      <c r="T15" s="12"/>
      <c r="U15" s="12"/>
      <c r="V15" s="11"/>
      <c r="W15" s="11"/>
      <c r="X15" s="12"/>
      <c r="Y15" s="12"/>
      <c r="Z15" s="11"/>
      <c r="AA15" s="11"/>
      <c r="AB15" s="11"/>
      <c r="AC15" s="11"/>
      <c r="AD15" s="13"/>
      <c r="AE15" s="13"/>
    </row>
    <row r="16" spans="1:39" x14ac:dyDescent="0.8">
      <c r="A16" s="4" t="s">
        <v>22</v>
      </c>
      <c r="B16" s="4" t="s">
        <v>23</v>
      </c>
      <c r="C16" s="4">
        <v>90</v>
      </c>
      <c r="D16" s="5">
        <v>21</v>
      </c>
      <c r="E16" s="6">
        <v>1.0200000000000001E-2</v>
      </c>
      <c r="F16" s="7">
        <v>11.42</v>
      </c>
      <c r="G16" s="8">
        <v>60</v>
      </c>
      <c r="H16" s="5">
        <v>189.63580300000001</v>
      </c>
      <c r="I16" s="7">
        <f t="shared" si="13"/>
        <v>9.0302763333333331</v>
      </c>
      <c r="J16" s="5">
        <f t="shared" si="14"/>
        <v>18591.745392156863</v>
      </c>
      <c r="K16" s="7">
        <f t="shared" si="15"/>
        <v>16.605586952714535</v>
      </c>
      <c r="L16" s="5">
        <v>4546.1540219999997</v>
      </c>
      <c r="M16" s="5">
        <v>-6511.772156</v>
      </c>
      <c r="N16" s="9">
        <f t="shared" si="18"/>
        <v>0.73748640574491131</v>
      </c>
      <c r="Q16" s="8"/>
      <c r="R16" s="11"/>
      <c r="S16" s="11"/>
      <c r="T16" s="12"/>
      <c r="U16" s="12"/>
      <c r="V16" s="11"/>
      <c r="W16" s="11"/>
      <c r="X16" s="12"/>
      <c r="Y16" s="12"/>
      <c r="Z16" s="11"/>
      <c r="AA16" s="11"/>
      <c r="AB16" s="11"/>
      <c r="AC16" s="11"/>
      <c r="AD16" s="13"/>
      <c r="AE16" s="13"/>
    </row>
    <row r="17" spans="1:31" x14ac:dyDescent="0.8">
      <c r="A17" s="4" t="s">
        <v>22</v>
      </c>
      <c r="B17" s="4" t="s">
        <v>23</v>
      </c>
      <c r="C17" s="4">
        <v>90</v>
      </c>
      <c r="D17" s="5">
        <v>21</v>
      </c>
      <c r="E17" s="6">
        <v>1.0200000000000001E-2</v>
      </c>
      <c r="F17" s="7">
        <v>11.42</v>
      </c>
      <c r="G17" s="8">
        <v>80</v>
      </c>
      <c r="H17" s="5">
        <v>226.42353399999999</v>
      </c>
      <c r="I17" s="7">
        <f t="shared" si="13"/>
        <v>10.782073047619047</v>
      </c>
      <c r="J17" s="5">
        <f t="shared" si="14"/>
        <v>22198.385686274509</v>
      </c>
      <c r="K17" s="7">
        <f t="shared" si="15"/>
        <v>19.826929422066549</v>
      </c>
      <c r="L17" s="5">
        <v>5655.3268429999998</v>
      </c>
      <c r="M17" s="5">
        <v>-7495.1324459999996</v>
      </c>
      <c r="N17" s="9">
        <f t="shared" si="18"/>
        <v>0.88055248863380886</v>
      </c>
      <c r="Q17" s="8"/>
      <c r="R17" s="11"/>
      <c r="S17" s="11"/>
      <c r="T17" s="12"/>
      <c r="U17" s="12"/>
      <c r="V17" s="11"/>
      <c r="W17" s="11"/>
      <c r="X17" s="12"/>
      <c r="Y17" s="12"/>
      <c r="Z17" s="11"/>
      <c r="AA17" s="11"/>
      <c r="AB17" s="11"/>
      <c r="AC17" s="11"/>
      <c r="AD17" s="13"/>
      <c r="AE17" s="13"/>
    </row>
    <row r="18" spans="1:31" x14ac:dyDescent="0.8">
      <c r="A18" s="4" t="s">
        <v>22</v>
      </c>
      <c r="B18" s="4" t="s">
        <v>23</v>
      </c>
      <c r="C18" s="4">
        <v>90</v>
      </c>
      <c r="D18" s="5">
        <v>21</v>
      </c>
      <c r="E18" s="6">
        <v>1.0200000000000001E-2</v>
      </c>
      <c r="F18" s="7">
        <v>11.42</v>
      </c>
      <c r="G18" s="8">
        <v>100</v>
      </c>
      <c r="H18" s="5">
        <v>244.17237</v>
      </c>
      <c r="I18" s="7">
        <f t="shared" si="13"/>
        <v>11.627255714285715</v>
      </c>
      <c r="J18" s="5">
        <f t="shared" si="14"/>
        <v>23938.46764705882</v>
      </c>
      <c r="K18" s="7">
        <f t="shared" si="15"/>
        <v>21.381118213660244</v>
      </c>
      <c r="L18" s="5">
        <v>6625.732422</v>
      </c>
      <c r="M18" s="5">
        <v>-7930.1910399999997</v>
      </c>
      <c r="N18" s="9">
        <f t="shared" si="18"/>
        <v>0.94957703495218482</v>
      </c>
      <c r="Q18" s="8"/>
      <c r="R18" s="11"/>
      <c r="S18" s="11"/>
      <c r="T18" s="12"/>
      <c r="U18" s="12"/>
      <c r="V18" s="11"/>
      <c r="W18" s="11"/>
      <c r="X18" s="12"/>
      <c r="Y18" s="12"/>
      <c r="Z18" s="11"/>
      <c r="AA18" s="11"/>
      <c r="AB18" s="11"/>
      <c r="AC18" s="11"/>
      <c r="AD18" s="13"/>
      <c r="AE18" s="13"/>
    </row>
    <row r="19" spans="1:31" x14ac:dyDescent="0.8">
      <c r="A19" s="4" t="s">
        <v>22</v>
      </c>
      <c r="B19" s="4" t="s">
        <v>23</v>
      </c>
      <c r="C19" s="4">
        <v>90</v>
      </c>
      <c r="D19" s="5">
        <v>21</v>
      </c>
      <c r="E19" s="6">
        <v>1.0200000000000001E-2</v>
      </c>
      <c r="F19" s="7">
        <v>11.42</v>
      </c>
      <c r="G19" s="8">
        <v>150</v>
      </c>
      <c r="H19" s="5">
        <v>258.46530899999999</v>
      </c>
      <c r="I19" s="7">
        <f t="shared" si="13"/>
        <v>12.307871857142857</v>
      </c>
      <c r="J19" s="5">
        <f t="shared" si="14"/>
        <v>25339.736176470586</v>
      </c>
      <c r="K19" s="7">
        <f t="shared" si="15"/>
        <v>22.632689054290719</v>
      </c>
      <c r="L19" s="5">
        <v>7866.2643429999998</v>
      </c>
      <c r="M19" s="5">
        <v>-7907.318115</v>
      </c>
      <c r="N19" s="9">
        <f t="shared" si="18"/>
        <v>1.0051617296347668</v>
      </c>
      <c r="Q19" s="8"/>
      <c r="R19" s="11"/>
      <c r="S19" s="11"/>
      <c r="T19" s="12"/>
      <c r="U19" s="12"/>
      <c r="V19" s="11"/>
      <c r="W19" s="11"/>
      <c r="X19" s="12"/>
      <c r="Y19" s="12"/>
      <c r="Z19" s="11"/>
      <c r="AA19" s="11"/>
      <c r="AB19" s="11"/>
      <c r="AC19" s="11"/>
      <c r="AD19" s="13"/>
      <c r="AE19" s="13"/>
    </row>
    <row r="20" spans="1:31" x14ac:dyDescent="0.8">
      <c r="A20" s="4" t="s">
        <v>22</v>
      </c>
      <c r="B20" s="4" t="s">
        <v>23</v>
      </c>
      <c r="C20" s="4">
        <v>90</v>
      </c>
      <c r="D20" s="5">
        <v>21</v>
      </c>
      <c r="E20" s="6">
        <v>1.0200000000000001E-2</v>
      </c>
      <c r="F20" s="7">
        <v>11.42</v>
      </c>
      <c r="G20" s="8">
        <v>250</v>
      </c>
      <c r="H20" s="5">
        <v>257.13803200000001</v>
      </c>
      <c r="I20" s="7">
        <f t="shared" si="13"/>
        <v>12.24466819047619</v>
      </c>
      <c r="J20" s="5">
        <f t="shared" si="14"/>
        <v>25209.610980392157</v>
      </c>
      <c r="K20" s="7">
        <f t="shared" si="15"/>
        <v>22.516465148861649</v>
      </c>
      <c r="L20" s="5">
        <v>8543.4875489999995</v>
      </c>
      <c r="M20" s="5">
        <v>-7635.9100340000005</v>
      </c>
      <c r="N20" s="9">
        <f t="shared" si="18"/>
        <v>1</v>
      </c>
      <c r="Q20" s="8"/>
      <c r="R20" s="11"/>
      <c r="S20" s="11"/>
      <c r="T20" s="12"/>
      <c r="U20" s="12"/>
      <c r="V20" s="11"/>
      <c r="W20" s="11"/>
      <c r="X20" s="12"/>
      <c r="Y20" s="12"/>
      <c r="Z20" s="11"/>
      <c r="AA20" s="11"/>
      <c r="AB20" s="11"/>
      <c r="AC20" s="11"/>
      <c r="AD20" s="13"/>
      <c r="AE20" s="13"/>
    </row>
    <row r="21" spans="1:31" x14ac:dyDescent="0.8">
      <c r="A21" s="4" t="s">
        <v>22</v>
      </c>
      <c r="B21" s="4" t="s">
        <v>23</v>
      </c>
      <c r="C21" s="4">
        <v>90</v>
      </c>
      <c r="D21" s="5">
        <v>21</v>
      </c>
      <c r="E21" s="6">
        <v>1.0200000000000001E-2</v>
      </c>
      <c r="F21" s="7">
        <v>11.42</v>
      </c>
      <c r="G21" s="8" t="s">
        <v>25</v>
      </c>
      <c r="H21" s="5">
        <v>57.830213999999998</v>
      </c>
      <c r="I21" s="7">
        <f t="shared" si="13"/>
        <v>2.7538197142857141</v>
      </c>
      <c r="J21" s="5">
        <f t="shared" si="14"/>
        <v>5669.6288235294114</v>
      </c>
      <c r="K21" s="7">
        <f t="shared" si="15"/>
        <v>5.0639416812609452</v>
      </c>
      <c r="L21" s="5">
        <v>3904.3540950000001</v>
      </c>
      <c r="M21" s="5">
        <v>-3406.665802</v>
      </c>
      <c r="N21" s="9">
        <f t="shared" si="18"/>
        <v>0.22489949678077958</v>
      </c>
      <c r="Q21" s="8"/>
      <c r="R21" s="11"/>
      <c r="S21" s="11"/>
      <c r="T21" s="12"/>
      <c r="U21" s="12"/>
      <c r="V21" s="11"/>
      <c r="W21" s="11"/>
      <c r="X21" s="12"/>
      <c r="Y21" s="12"/>
      <c r="Z21" s="11"/>
      <c r="AA21" s="11"/>
      <c r="AB21" s="11"/>
      <c r="AC21" s="11"/>
      <c r="AD21" s="13"/>
      <c r="AE21" s="13"/>
    </row>
    <row r="22" spans="1:31" x14ac:dyDescent="0.8">
      <c r="A22" s="4" t="s">
        <v>22</v>
      </c>
      <c r="B22" s="4" t="s">
        <v>23</v>
      </c>
      <c r="C22" s="4">
        <v>91</v>
      </c>
      <c r="D22" s="5">
        <v>20.2</v>
      </c>
      <c r="E22" s="6">
        <v>9.4000000000000004E-3</v>
      </c>
      <c r="F22" s="7">
        <v>11.56</v>
      </c>
      <c r="G22" s="8" t="s">
        <v>24</v>
      </c>
      <c r="H22" s="5">
        <v>65.816920999999994</v>
      </c>
      <c r="I22" s="7">
        <f t="shared" si="13"/>
        <v>3.2582634158415837</v>
      </c>
      <c r="J22" s="5">
        <f t="shared" si="14"/>
        <v>7001.8001063829779</v>
      </c>
      <c r="K22" s="7">
        <f t="shared" si="15"/>
        <v>5.6935052768166079</v>
      </c>
      <c r="L22" s="5">
        <v>4661.5028380000003</v>
      </c>
      <c r="M22" s="5">
        <v>-4327.5833130000001</v>
      </c>
      <c r="N22" s="9">
        <f>I22/$I$30</f>
        <v>0.19515901517347523</v>
      </c>
      <c r="Q22" s="8"/>
      <c r="R22" s="11"/>
      <c r="S22" s="11"/>
      <c r="T22" s="12"/>
      <c r="U22" s="12"/>
      <c r="V22" s="11"/>
      <c r="W22" s="11"/>
      <c r="X22" s="12"/>
      <c r="Y22" s="12"/>
      <c r="Z22" s="11"/>
      <c r="AA22" s="11"/>
      <c r="AB22" s="11"/>
      <c r="AC22" s="11"/>
      <c r="AD22" s="13"/>
      <c r="AE22" s="13"/>
    </row>
    <row r="23" spans="1:31" x14ac:dyDescent="0.8">
      <c r="A23" s="4" t="s">
        <v>22</v>
      </c>
      <c r="B23" s="4" t="s">
        <v>23</v>
      </c>
      <c r="C23" s="4">
        <v>91</v>
      </c>
      <c r="D23" s="5">
        <v>20.2</v>
      </c>
      <c r="E23" s="6">
        <v>9.4000000000000004E-3</v>
      </c>
      <c r="F23" s="7">
        <v>11.56</v>
      </c>
      <c r="G23" s="8">
        <v>10</v>
      </c>
      <c r="H23" s="5">
        <v>67.635148999999998</v>
      </c>
      <c r="I23" s="7">
        <f t="shared" si="13"/>
        <v>3.3482747029702971</v>
      </c>
      <c r="J23" s="5">
        <f t="shared" si="14"/>
        <v>7195.2286170212765</v>
      </c>
      <c r="K23" s="7">
        <f t="shared" si="15"/>
        <v>5.8507914359861584</v>
      </c>
      <c r="L23" s="5">
        <v>4684.9822999999997</v>
      </c>
      <c r="M23" s="5">
        <v>-4191.5893550000001</v>
      </c>
      <c r="N23" s="9">
        <f t="shared" ref="N23:N31" si="19">I23/$I$30</f>
        <v>0.20055038840165826</v>
      </c>
      <c r="Q23" s="8"/>
      <c r="R23" s="11"/>
      <c r="S23" s="11"/>
      <c r="T23" s="12"/>
      <c r="U23" s="12"/>
      <c r="V23" s="11"/>
      <c r="W23" s="11"/>
      <c r="X23" s="12"/>
      <c r="Y23" s="12"/>
      <c r="Z23" s="11"/>
      <c r="AA23" s="11"/>
      <c r="AB23" s="11"/>
      <c r="AC23" s="11"/>
      <c r="AD23" s="13"/>
      <c r="AE23" s="13"/>
    </row>
    <row r="24" spans="1:31" x14ac:dyDescent="0.8">
      <c r="A24" s="4" t="s">
        <v>22</v>
      </c>
      <c r="B24" s="4" t="s">
        <v>23</v>
      </c>
      <c r="C24" s="4">
        <v>91</v>
      </c>
      <c r="D24" s="5">
        <v>20.2</v>
      </c>
      <c r="E24" s="6">
        <v>9.4000000000000004E-3</v>
      </c>
      <c r="F24" s="7">
        <v>11.56</v>
      </c>
      <c r="G24" s="8">
        <v>20</v>
      </c>
      <c r="H24" s="5">
        <v>68.728222000000002</v>
      </c>
      <c r="I24" s="7">
        <f t="shared" si="13"/>
        <v>3.4023872277227727</v>
      </c>
      <c r="J24" s="5">
        <f t="shared" si="14"/>
        <v>7311.5129787234046</v>
      </c>
      <c r="K24" s="7">
        <f t="shared" si="15"/>
        <v>5.9453479238754321</v>
      </c>
      <c r="L24" s="5">
        <v>4806.5567019999999</v>
      </c>
      <c r="M24" s="5">
        <v>-4622.6501459999999</v>
      </c>
      <c r="N24" s="9">
        <f t="shared" si="19"/>
        <v>0.20379154655599852</v>
      </c>
      <c r="S24" s="11"/>
      <c r="U24" s="12"/>
      <c r="W24" s="11"/>
      <c r="Y24" s="12"/>
      <c r="AA24" s="11"/>
      <c r="AE24" s="11"/>
    </row>
    <row r="25" spans="1:31" x14ac:dyDescent="0.8">
      <c r="A25" s="4" t="s">
        <v>22</v>
      </c>
      <c r="B25" s="4" t="s">
        <v>23</v>
      </c>
      <c r="C25" s="4">
        <v>91</v>
      </c>
      <c r="D25" s="5">
        <v>20.2</v>
      </c>
      <c r="E25" s="6">
        <v>9.4000000000000004E-3</v>
      </c>
      <c r="F25" s="7">
        <v>11.56</v>
      </c>
      <c r="G25" s="8">
        <v>40</v>
      </c>
      <c r="H25" s="5">
        <v>87.624216000000004</v>
      </c>
      <c r="I25" s="7">
        <f t="shared" si="13"/>
        <v>4.3378324752475255</v>
      </c>
      <c r="J25" s="5">
        <f t="shared" si="14"/>
        <v>9321.725106382979</v>
      </c>
      <c r="K25" s="7">
        <f t="shared" si="15"/>
        <v>7.5799494809688586</v>
      </c>
      <c r="L25" s="5">
        <v>3852.6725769999998</v>
      </c>
      <c r="M25" s="5">
        <v>-4145.5078119999998</v>
      </c>
      <c r="N25" s="9">
        <f t="shared" si="19"/>
        <v>0.25982156928775008</v>
      </c>
      <c r="P25" s="3" t="s">
        <v>26</v>
      </c>
      <c r="Q25" s="3" t="s">
        <v>6</v>
      </c>
      <c r="R25" s="20" t="s">
        <v>15</v>
      </c>
      <c r="S25" s="20"/>
      <c r="T25" s="20" t="s">
        <v>16</v>
      </c>
      <c r="U25" s="20"/>
      <c r="V25" s="20" t="s">
        <v>17</v>
      </c>
      <c r="W25" s="20"/>
      <c r="X25" s="20" t="s">
        <v>18</v>
      </c>
      <c r="Y25" s="20"/>
      <c r="Z25" s="20" t="s">
        <v>19</v>
      </c>
      <c r="AA25" s="20"/>
      <c r="AB25" s="20" t="s">
        <v>20</v>
      </c>
      <c r="AC25" s="20"/>
      <c r="AD25" s="20" t="s">
        <v>21</v>
      </c>
      <c r="AE25" s="20"/>
    </row>
    <row r="26" spans="1:31" x14ac:dyDescent="0.8">
      <c r="A26" s="4" t="s">
        <v>22</v>
      </c>
      <c r="B26" s="4" t="s">
        <v>23</v>
      </c>
      <c r="C26" s="4">
        <v>91</v>
      </c>
      <c r="D26" s="5">
        <v>20.2</v>
      </c>
      <c r="E26" s="6">
        <v>9.4000000000000004E-3</v>
      </c>
      <c r="F26" s="7">
        <v>11.56</v>
      </c>
      <c r="G26" s="8">
        <v>60</v>
      </c>
      <c r="H26" s="5">
        <v>228.21763999999999</v>
      </c>
      <c r="I26" s="7">
        <f t="shared" si="13"/>
        <v>11.297902970297029</v>
      </c>
      <c r="J26" s="5">
        <f t="shared" si="14"/>
        <v>24278.472340425531</v>
      </c>
      <c r="K26" s="7">
        <f t="shared" si="15"/>
        <v>19.742010380622837</v>
      </c>
      <c r="L26" s="5">
        <v>5120.8496089999999</v>
      </c>
      <c r="M26" s="5">
        <v>-9134.9029539999992</v>
      </c>
      <c r="N26" s="9">
        <f t="shared" si="19"/>
        <v>0.67670637263044719</v>
      </c>
      <c r="P26" s="19" t="s">
        <v>28</v>
      </c>
      <c r="Q26" s="8" t="s">
        <v>24</v>
      </c>
      <c r="R26" s="11">
        <f>AVERAGE(H102,H112,H122,H132,H142,H152,H162,H172,H182,H192)</f>
        <v>89.252777199999997</v>
      </c>
      <c r="S26" s="11">
        <f t="shared" ref="S26:S35" si="20">STDEV(H102,H112,H122,H132,H142,H152,H162,H172,H182,H192)/SQRT(COUNT(H102,H112,H122,H132,H142,H152,H162,H172,H182,H192))</f>
        <v>4.1164061823613718</v>
      </c>
      <c r="T26" s="12">
        <f t="shared" ref="T26:T35" si="21">AVERAGE(I102,I112,I122,I132,I142,I152,I162,I172,I182,I192)</f>
        <v>3.2721025089430107</v>
      </c>
      <c r="U26" s="12">
        <f t="shared" ref="U26:U35" si="22">STDEV(I102,I112,I122,I132,I142,I152,I162,I172,I182,I192)/SQRT(COUNT(I102,I112,I122,I132,I142,I152,I162,I172,I182,I192))</f>
        <v>0.1540590961577292</v>
      </c>
      <c r="V26" s="11">
        <f t="shared" ref="V26:V35" si="23">AVERAGE(J102,J112,J122,J132,J142,J152,J162,J172,J182,J192)</f>
        <v>6690.2428429241972</v>
      </c>
      <c r="W26" s="11">
        <f t="shared" ref="W26:W35" si="24">STDEV(J102,J112,J122,J132,J142,J152,J162,J172,J182,J192)/SQRT(COUNT(J102,J112,J122,J132,J142,J152,J162,J172,J182,J192))</f>
        <v>312.72527404727435</v>
      </c>
      <c r="X26" s="12">
        <f t="shared" ref="X26:X35" si="25">AVERAGE(K102,K112,K122,K132,K142,K152,K162,K172,K182,K192)</f>
        <v>6.9186696420196849</v>
      </c>
      <c r="Y26" s="12">
        <f t="shared" ref="Y26:Y35" si="26">STDEV(K102,K112,K122,K132,K142,K152,K162,K172,K182,K192)/SQRT(COUNT(K102,K112,K122,K132,K142,K152,K162,K172,K182,K192))</f>
        <v>0.30657907187326172</v>
      </c>
      <c r="Z26" s="11">
        <f t="shared" ref="Z26:Z35" si="27">AVERAGE(L102,L112,L122,L132,L142,L152,L162,L172,L182,L192)</f>
        <v>6357.5023652</v>
      </c>
      <c r="AA26" s="11">
        <f t="shared" ref="AA26:AA35" si="28">STDEV(L102,L112,L122,L132,L142,L152,L162,L172,L182,L192)/SQRT(COUNT(L102,L112,L122,L132,L142,L152,L162,L172,L182,L192))</f>
        <v>285.15647776715196</v>
      </c>
      <c r="AB26" s="11">
        <f t="shared" ref="AB26:AB35" si="29">AVERAGE(M102,M112,M122,M132,M142,M152,M162,M172,M182,M192)</f>
        <v>-5815.2313231000007</v>
      </c>
      <c r="AC26" s="11">
        <f t="shared" ref="AC26:AC35" si="30">STDEV(M102,M112,M122,M132,M142,M152,M162,M172,M182,M192)/SQRT(COUNT(M102,M112,M122,M132,M142,M152,M162,M172,M182,M192))</f>
        <v>260.85723445556897</v>
      </c>
      <c r="AD26" s="13">
        <f t="shared" ref="AD26:AD35" si="31">AVERAGE(N102,N112,N122,N132,N142,N152,N162,N172,N182,N192)</f>
        <v>0.2215659289248951</v>
      </c>
      <c r="AE26" s="13">
        <f t="shared" ref="AE26:AE35" si="32">STDEV(N102,N112,N122,N132,N142,N152,N162,N172,N182,N192)/SQRT(COUNT(N102,N112,N122,N132,N142,N152,N162,N172,N182,N192))</f>
        <v>9.8056867457316163E-3</v>
      </c>
    </row>
    <row r="27" spans="1:31" x14ac:dyDescent="0.8">
      <c r="A27" s="4" t="s">
        <v>22</v>
      </c>
      <c r="B27" s="4" t="s">
        <v>23</v>
      </c>
      <c r="C27" s="4">
        <v>91</v>
      </c>
      <c r="D27" s="5">
        <v>20.2</v>
      </c>
      <c r="E27" s="6">
        <v>9.4000000000000004E-3</v>
      </c>
      <c r="F27" s="7">
        <v>11.56</v>
      </c>
      <c r="G27" s="8">
        <v>80</v>
      </c>
      <c r="H27" s="5">
        <v>287.24745300000001</v>
      </c>
      <c r="I27" s="7">
        <f t="shared" si="13"/>
        <v>14.220170940594061</v>
      </c>
      <c r="J27" s="5">
        <f t="shared" si="14"/>
        <v>30558.239680851064</v>
      </c>
      <c r="K27" s="7">
        <f t="shared" si="15"/>
        <v>24.848395588235295</v>
      </c>
      <c r="L27" s="5">
        <v>7173.5000609999997</v>
      </c>
      <c r="M27" s="5">
        <v>-11159.744263000001</v>
      </c>
      <c r="N27" s="9">
        <f t="shared" si="19"/>
        <v>0.85174039117644418</v>
      </c>
      <c r="P27" s="19"/>
      <c r="Q27" s="8">
        <v>10</v>
      </c>
      <c r="R27" s="11">
        <f t="shared" ref="R27:R35" si="33">AVERAGE(H103,H113,H123,H133,H143,H153,H163,H173,H183,H193)</f>
        <v>85.598944299999999</v>
      </c>
      <c r="S27" s="11">
        <f t="shared" si="20"/>
        <v>3.4635389064575155</v>
      </c>
      <c r="T27" s="12">
        <f t="shared" si="21"/>
        <v>3.1372714958512589</v>
      </c>
      <c r="U27" s="12">
        <f t="shared" si="22"/>
        <v>0.12865449110082935</v>
      </c>
      <c r="V27" s="11">
        <f t="shared" si="23"/>
        <v>6422.4707330148221</v>
      </c>
      <c r="W27" s="11">
        <f t="shared" si="24"/>
        <v>284.01953880902101</v>
      </c>
      <c r="X27" s="12">
        <f t="shared" si="25"/>
        <v>6.6363653713419994</v>
      </c>
      <c r="Y27" s="12">
        <f t="shared" si="26"/>
        <v>0.25820173510545613</v>
      </c>
      <c r="Z27" s="11">
        <f t="shared" si="27"/>
        <v>6073.2505796999994</v>
      </c>
      <c r="AA27" s="11">
        <f t="shared" si="28"/>
        <v>238.98933434312619</v>
      </c>
      <c r="AB27" s="11">
        <f t="shared" si="29"/>
        <v>-5446.1494444</v>
      </c>
      <c r="AC27" s="11">
        <f t="shared" si="30"/>
        <v>221.99594814782799</v>
      </c>
      <c r="AD27" s="13">
        <f t="shared" si="31"/>
        <v>0.21248177017148837</v>
      </c>
      <c r="AE27" s="13">
        <f t="shared" si="32"/>
        <v>8.1149795297808854E-3</v>
      </c>
    </row>
    <row r="28" spans="1:31" x14ac:dyDescent="0.8">
      <c r="A28" s="4" t="s">
        <v>22</v>
      </c>
      <c r="B28" s="4" t="s">
        <v>23</v>
      </c>
      <c r="C28" s="4">
        <v>91</v>
      </c>
      <c r="D28" s="5">
        <v>20.2</v>
      </c>
      <c r="E28" s="6">
        <v>9.4000000000000004E-3</v>
      </c>
      <c r="F28" s="7">
        <v>11.56</v>
      </c>
      <c r="G28" s="8">
        <v>100</v>
      </c>
      <c r="H28" s="5">
        <v>312.22707600000001</v>
      </c>
      <c r="I28" s="7">
        <f t="shared" si="13"/>
        <v>15.456785940594061</v>
      </c>
      <c r="J28" s="5">
        <f t="shared" si="14"/>
        <v>33215.646382978724</v>
      </c>
      <c r="K28" s="7">
        <f t="shared" si="15"/>
        <v>27.009262629757785</v>
      </c>
      <c r="L28" s="5">
        <v>8673.6679079999994</v>
      </c>
      <c r="M28" s="5">
        <v>-11705.627441000001</v>
      </c>
      <c r="N28" s="9">
        <f t="shared" si="19"/>
        <v>0.9258094687026428</v>
      </c>
      <c r="P28" s="19"/>
      <c r="Q28" s="8">
        <v>20</v>
      </c>
      <c r="R28" s="11">
        <f t="shared" si="33"/>
        <v>85.789800900000003</v>
      </c>
      <c r="S28" s="11">
        <f t="shared" si="20"/>
        <v>3.0966790741635704</v>
      </c>
      <c r="T28" s="12">
        <f t="shared" si="21"/>
        <v>3.1442961219867356</v>
      </c>
      <c r="U28" s="12">
        <f t="shared" si="22"/>
        <v>0.11640976224083525</v>
      </c>
      <c r="V28" s="11">
        <f t="shared" si="23"/>
        <v>6434.3909310404943</v>
      </c>
      <c r="W28" s="11">
        <f t="shared" si="24"/>
        <v>251.92162166039381</v>
      </c>
      <c r="X28" s="12">
        <f t="shared" si="25"/>
        <v>6.6528740100547425</v>
      </c>
      <c r="Y28" s="12">
        <f t="shared" si="26"/>
        <v>0.23617155847922611</v>
      </c>
      <c r="Z28" s="11">
        <f t="shared" si="27"/>
        <v>6046.7494964999987</v>
      </c>
      <c r="AA28" s="11">
        <f t="shared" si="28"/>
        <v>215.20901505183352</v>
      </c>
      <c r="AB28" s="11">
        <f t="shared" si="29"/>
        <v>-5885.8047486000014</v>
      </c>
      <c r="AC28" s="11">
        <f t="shared" si="30"/>
        <v>221.15824239481933</v>
      </c>
      <c r="AD28" s="13">
        <f t="shared" si="31"/>
        <v>0.21300958963723532</v>
      </c>
      <c r="AE28" s="13">
        <f t="shared" si="32"/>
        <v>7.372778052553295E-3</v>
      </c>
    </row>
    <row r="29" spans="1:31" x14ac:dyDescent="0.8">
      <c r="A29" s="4" t="s">
        <v>22</v>
      </c>
      <c r="B29" s="4" t="s">
        <v>23</v>
      </c>
      <c r="C29" s="4">
        <v>91</v>
      </c>
      <c r="D29" s="5">
        <v>20.2</v>
      </c>
      <c r="E29" s="6">
        <v>9.4000000000000004E-3</v>
      </c>
      <c r="F29" s="7">
        <v>11.56</v>
      </c>
      <c r="G29" s="8">
        <v>150</v>
      </c>
      <c r="H29" s="5">
        <v>335.09260699999999</v>
      </c>
      <c r="I29" s="7">
        <f t="shared" si="13"/>
        <v>16.588742920792079</v>
      </c>
      <c r="J29" s="5">
        <f t="shared" si="14"/>
        <v>35648.149680851064</v>
      </c>
      <c r="K29" s="7">
        <f t="shared" si="15"/>
        <v>28.987249740484426</v>
      </c>
      <c r="L29" s="5">
        <v>10622.825623000001</v>
      </c>
      <c r="M29" s="5">
        <v>-11687.240601</v>
      </c>
      <c r="N29" s="9">
        <f t="shared" si="19"/>
        <v>0.9936098829969936</v>
      </c>
      <c r="P29" s="19"/>
      <c r="Q29" s="8">
        <v>40</v>
      </c>
      <c r="R29" s="11">
        <f t="shared" si="33"/>
        <v>116.85864080000002</v>
      </c>
      <c r="S29" s="11">
        <f t="shared" si="20"/>
        <v>7.1158564698850606</v>
      </c>
      <c r="T29" s="12">
        <f t="shared" si="21"/>
        <v>4.2886520066557763</v>
      </c>
      <c r="U29" s="12">
        <f t="shared" si="22"/>
        <v>0.26987217365579019</v>
      </c>
      <c r="V29" s="11">
        <f t="shared" si="23"/>
        <v>8777.1431621455595</v>
      </c>
      <c r="W29" s="11">
        <f t="shared" si="24"/>
        <v>575.59154618911384</v>
      </c>
      <c r="X29" s="12">
        <f t="shared" si="25"/>
        <v>9.0591913508151052</v>
      </c>
      <c r="Y29" s="12">
        <f t="shared" si="26"/>
        <v>0.53599293292179317</v>
      </c>
      <c r="Z29" s="11">
        <f t="shared" si="27"/>
        <v>5007.7907561999991</v>
      </c>
      <c r="AA29" s="11">
        <f t="shared" si="28"/>
        <v>186.41627098226274</v>
      </c>
      <c r="AB29" s="11">
        <f t="shared" si="29"/>
        <v>-5095.7538605999998</v>
      </c>
      <c r="AC29" s="11">
        <f t="shared" si="30"/>
        <v>181.4970961273298</v>
      </c>
      <c r="AD29" s="13">
        <f t="shared" si="31"/>
        <v>0.29090696198591015</v>
      </c>
      <c r="AE29" s="13">
        <f t="shared" si="32"/>
        <v>1.8696703839054474E-2</v>
      </c>
    </row>
    <row r="30" spans="1:31" x14ac:dyDescent="0.8">
      <c r="A30" s="4" t="s">
        <v>22</v>
      </c>
      <c r="B30" s="4" t="s">
        <v>23</v>
      </c>
      <c r="C30" s="4">
        <v>91</v>
      </c>
      <c r="D30" s="5">
        <v>20.2</v>
      </c>
      <c r="E30" s="6">
        <v>9.4000000000000004E-3</v>
      </c>
      <c r="F30" s="7">
        <v>11.56</v>
      </c>
      <c r="G30" s="8">
        <v>250</v>
      </c>
      <c r="H30" s="5">
        <v>337.247659</v>
      </c>
      <c r="I30" s="7">
        <f t="shared" si="13"/>
        <v>16.695428663366336</v>
      </c>
      <c r="J30" s="5">
        <f t="shared" si="14"/>
        <v>35877.410531914895</v>
      </c>
      <c r="K30" s="7">
        <f t="shared" si="15"/>
        <v>29.173672923875433</v>
      </c>
      <c r="L30" s="5">
        <v>11587.417603</v>
      </c>
      <c r="M30" s="5">
        <v>-11082.656859999999</v>
      </c>
      <c r="N30" s="9">
        <f t="shared" si="19"/>
        <v>1</v>
      </c>
      <c r="P30" s="19"/>
      <c r="Q30" s="8">
        <v>60</v>
      </c>
      <c r="R30" s="11">
        <f t="shared" si="33"/>
        <v>258.47980680000001</v>
      </c>
      <c r="S30" s="11">
        <f t="shared" si="20"/>
        <v>5.3164628529276836</v>
      </c>
      <c r="T30" s="12">
        <f t="shared" si="21"/>
        <v>9.4747013107005706</v>
      </c>
      <c r="U30" s="12">
        <f t="shared" si="22"/>
        <v>0.22265007663409947</v>
      </c>
      <c r="V30" s="11">
        <f t="shared" si="23"/>
        <v>19430.075512917694</v>
      </c>
      <c r="W30" s="11">
        <f t="shared" si="24"/>
        <v>653.66783084145254</v>
      </c>
      <c r="X30" s="12">
        <f t="shared" si="25"/>
        <v>20.060354557383583</v>
      </c>
      <c r="Y30" s="12">
        <f t="shared" si="26"/>
        <v>0.48304572089877018</v>
      </c>
      <c r="Z30" s="11">
        <f t="shared" si="27"/>
        <v>5901.4320373999999</v>
      </c>
      <c r="AA30" s="11">
        <f t="shared" si="28"/>
        <v>185.98941635071549</v>
      </c>
      <c r="AB30" s="11">
        <f t="shared" si="29"/>
        <v>-10129.943847699999</v>
      </c>
      <c r="AC30" s="11">
        <f t="shared" si="30"/>
        <v>209.69495996918695</v>
      </c>
      <c r="AD30" s="13">
        <f t="shared" si="31"/>
        <v>0.64182919229293067</v>
      </c>
      <c r="AE30" s="13">
        <f t="shared" si="32"/>
        <v>1.1626560504692254E-2</v>
      </c>
    </row>
    <row r="31" spans="1:31" x14ac:dyDescent="0.8">
      <c r="A31" s="4" t="s">
        <v>22</v>
      </c>
      <c r="B31" s="4" t="s">
        <v>23</v>
      </c>
      <c r="C31" s="4">
        <v>91</v>
      </c>
      <c r="D31" s="5">
        <v>20.2</v>
      </c>
      <c r="E31" s="6">
        <v>9.4000000000000004E-3</v>
      </c>
      <c r="F31" s="7">
        <v>11.56</v>
      </c>
      <c r="G31" s="8" t="s">
        <v>25</v>
      </c>
      <c r="H31" s="5">
        <v>68.951275999999993</v>
      </c>
      <c r="I31" s="7">
        <f t="shared" si="13"/>
        <v>3.413429504950495</v>
      </c>
      <c r="J31" s="5">
        <f t="shared" si="14"/>
        <v>7335.2421276595733</v>
      </c>
      <c r="K31" s="7">
        <f t="shared" si="15"/>
        <v>5.9646432525951552</v>
      </c>
      <c r="L31" s="5">
        <v>4805.4504390000002</v>
      </c>
      <c r="M31" s="5">
        <v>-4323.0628969999998</v>
      </c>
      <c r="N31" s="9">
        <f t="shared" si="19"/>
        <v>0.20445294180678064</v>
      </c>
      <c r="P31" s="19"/>
      <c r="Q31" s="8">
        <v>80</v>
      </c>
      <c r="R31" s="11">
        <f t="shared" si="33"/>
        <v>326.77963790000001</v>
      </c>
      <c r="S31" s="11">
        <f t="shared" si="20"/>
        <v>5.1232666829610629</v>
      </c>
      <c r="T31" s="12">
        <f t="shared" si="21"/>
        <v>11.972681978438938</v>
      </c>
      <c r="U31" s="12">
        <f t="shared" si="22"/>
        <v>0.20310766047697876</v>
      </c>
      <c r="V31" s="11">
        <f t="shared" si="23"/>
        <v>24565.837043604213</v>
      </c>
      <c r="W31" s="11">
        <f t="shared" si="24"/>
        <v>757.67505746286383</v>
      </c>
      <c r="X31" s="12">
        <f t="shared" si="25"/>
        <v>25.358633515794935</v>
      </c>
      <c r="Y31" s="12">
        <f t="shared" si="26"/>
        <v>0.50216720227881217</v>
      </c>
      <c r="Z31" s="11">
        <f t="shared" si="27"/>
        <v>8048.1681822</v>
      </c>
      <c r="AA31" s="11">
        <f t="shared" si="28"/>
        <v>231.14566515634476</v>
      </c>
      <c r="AB31" s="11">
        <f t="shared" si="29"/>
        <v>-12472.9034424</v>
      </c>
      <c r="AC31" s="11">
        <f t="shared" si="30"/>
        <v>199.80264097116319</v>
      </c>
      <c r="AD31" s="13">
        <f t="shared" si="31"/>
        <v>0.81103016066236866</v>
      </c>
      <c r="AE31" s="13">
        <f t="shared" si="32"/>
        <v>5.6864028319273873E-3</v>
      </c>
    </row>
    <row r="32" spans="1:31" x14ac:dyDescent="0.8">
      <c r="A32" s="4" t="s">
        <v>22</v>
      </c>
      <c r="B32" s="4" t="s">
        <v>23</v>
      </c>
      <c r="C32" s="4">
        <v>92</v>
      </c>
      <c r="D32" s="5">
        <v>19.399999999999999</v>
      </c>
      <c r="E32" s="6">
        <v>9.5999999999999992E-3</v>
      </c>
      <c r="F32" s="7">
        <v>11.64</v>
      </c>
      <c r="G32" s="8" t="s">
        <v>24</v>
      </c>
      <c r="H32" s="5">
        <v>70.619707000000005</v>
      </c>
      <c r="I32" s="7">
        <f t="shared" si="13"/>
        <v>3.6401910824742272</v>
      </c>
      <c r="J32" s="5">
        <f t="shared" si="14"/>
        <v>7356.219479166668</v>
      </c>
      <c r="K32" s="7">
        <f t="shared" si="15"/>
        <v>6.0669851374570447</v>
      </c>
      <c r="L32" s="5">
        <v>4835.7429499999998</v>
      </c>
      <c r="M32" s="5">
        <v>-4142.0135499999997</v>
      </c>
      <c r="N32" s="9">
        <f>I32/$I$40</f>
        <v>0.26667542170265168</v>
      </c>
      <c r="P32" s="19"/>
      <c r="Q32" s="8">
        <v>100</v>
      </c>
      <c r="R32" s="11">
        <f t="shared" si="33"/>
        <v>361.03901210000004</v>
      </c>
      <c r="S32" s="11">
        <f t="shared" si="20"/>
        <v>5.3509144862972962</v>
      </c>
      <c r="T32" s="12">
        <f t="shared" si="21"/>
        <v>13.225196343469529</v>
      </c>
      <c r="U32" s="12">
        <f t="shared" si="22"/>
        <v>0.19472359882441798</v>
      </c>
      <c r="V32" s="11">
        <f t="shared" si="23"/>
        <v>27139.263472150051</v>
      </c>
      <c r="W32" s="11">
        <f t="shared" si="24"/>
        <v>812.69126755501748</v>
      </c>
      <c r="X32" s="12">
        <f t="shared" si="25"/>
        <v>28.015025346591802</v>
      </c>
      <c r="Y32" s="12">
        <f t="shared" si="26"/>
        <v>0.52478555668995952</v>
      </c>
      <c r="Z32" s="11">
        <f t="shared" si="27"/>
        <v>9941.7625427000003</v>
      </c>
      <c r="AA32" s="11">
        <f t="shared" si="28"/>
        <v>283.87959221377366</v>
      </c>
      <c r="AB32" s="11">
        <f t="shared" si="29"/>
        <v>-13234.460449000002</v>
      </c>
      <c r="AC32" s="11">
        <f t="shared" si="30"/>
        <v>182.30378368862037</v>
      </c>
      <c r="AD32" s="13">
        <f t="shared" si="31"/>
        <v>0.89603560912064883</v>
      </c>
      <c r="AE32" s="13">
        <f t="shared" si="32"/>
        <v>3.6178387524554616E-3</v>
      </c>
    </row>
    <row r="33" spans="1:31" x14ac:dyDescent="0.8">
      <c r="A33" s="4" t="s">
        <v>22</v>
      </c>
      <c r="B33" s="4" t="s">
        <v>23</v>
      </c>
      <c r="C33" s="4">
        <v>92</v>
      </c>
      <c r="D33" s="5">
        <v>19.399999999999999</v>
      </c>
      <c r="E33" s="6">
        <v>9.5999999999999992E-3</v>
      </c>
      <c r="F33" s="7">
        <v>11.64</v>
      </c>
      <c r="G33" s="8">
        <v>10</v>
      </c>
      <c r="H33" s="5">
        <v>70.368902000000006</v>
      </c>
      <c r="I33" s="7">
        <f t="shared" si="13"/>
        <v>3.6272629896907223</v>
      </c>
      <c r="J33" s="5">
        <f t="shared" si="14"/>
        <v>7330.0939583333347</v>
      </c>
      <c r="K33" s="7">
        <f t="shared" si="15"/>
        <v>6.0454383161512029</v>
      </c>
      <c r="L33" s="5">
        <v>4777.6756290000003</v>
      </c>
      <c r="M33" s="5">
        <v>-4071.8002320000001</v>
      </c>
      <c r="N33" s="9">
        <f t="shared" ref="N33:N41" si="34">I33/$I$40</f>
        <v>0.26572832730108287</v>
      </c>
      <c r="P33" s="19"/>
      <c r="Q33" s="8">
        <v>150</v>
      </c>
      <c r="R33" s="11">
        <f t="shared" si="33"/>
        <v>396.3756209</v>
      </c>
      <c r="S33" s="11">
        <f t="shared" si="20"/>
        <v>5.9589291625126908</v>
      </c>
      <c r="T33" s="12">
        <f t="shared" si="21"/>
        <v>14.518427946075033</v>
      </c>
      <c r="U33" s="12">
        <f t="shared" si="22"/>
        <v>0.20763233588527186</v>
      </c>
      <c r="V33" s="11">
        <f t="shared" si="23"/>
        <v>29804.231911908173</v>
      </c>
      <c r="W33" s="11">
        <f t="shared" si="24"/>
        <v>925.19354366282334</v>
      </c>
      <c r="X33" s="12">
        <f t="shared" si="25"/>
        <v>30.754296952208712</v>
      </c>
      <c r="Y33" s="12">
        <f t="shared" si="26"/>
        <v>0.56431242974064844</v>
      </c>
      <c r="Z33" s="11">
        <f t="shared" si="27"/>
        <v>12557.230377199998</v>
      </c>
      <c r="AA33" s="11">
        <f t="shared" si="28"/>
        <v>354.75840437175003</v>
      </c>
      <c r="AB33" s="11">
        <f t="shared" si="29"/>
        <v>-13365.524291999998</v>
      </c>
      <c r="AC33" s="11">
        <f t="shared" si="30"/>
        <v>184.5369124968384</v>
      </c>
      <c r="AD33" s="13">
        <f t="shared" si="31"/>
        <v>0.9836529551979607</v>
      </c>
      <c r="AE33" s="13">
        <f t="shared" si="32"/>
        <v>1.8106152439054089E-3</v>
      </c>
    </row>
    <row r="34" spans="1:31" x14ac:dyDescent="0.8">
      <c r="A34" s="4" t="s">
        <v>22</v>
      </c>
      <c r="B34" s="4" t="s">
        <v>23</v>
      </c>
      <c r="C34" s="4">
        <v>92</v>
      </c>
      <c r="D34" s="5">
        <v>19.399999999999999</v>
      </c>
      <c r="E34" s="6">
        <v>9.5999999999999992E-3</v>
      </c>
      <c r="F34" s="7">
        <v>11.64</v>
      </c>
      <c r="G34" s="8">
        <v>20</v>
      </c>
      <c r="H34" s="5">
        <v>70.964509000000007</v>
      </c>
      <c r="I34" s="7">
        <f t="shared" si="13"/>
        <v>3.6579643814432994</v>
      </c>
      <c r="J34" s="5">
        <f t="shared" si="14"/>
        <v>7392.1363541666678</v>
      </c>
      <c r="K34" s="7">
        <f t="shared" si="15"/>
        <v>6.0966073024054985</v>
      </c>
      <c r="L34" s="5">
        <v>4687.06131</v>
      </c>
      <c r="M34" s="5">
        <v>-4293.2510380000003</v>
      </c>
      <c r="N34" s="9">
        <f t="shared" si="34"/>
        <v>0.26797746928483607</v>
      </c>
      <c r="P34" s="19"/>
      <c r="Q34" s="8">
        <v>250</v>
      </c>
      <c r="R34" s="11">
        <f t="shared" si="33"/>
        <v>402.95861290000005</v>
      </c>
      <c r="S34" s="11">
        <f t="shared" si="20"/>
        <v>5.958375865878569</v>
      </c>
      <c r="T34" s="12">
        <f t="shared" si="21"/>
        <v>14.761432442960242</v>
      </c>
      <c r="U34" s="12">
        <f t="shared" si="22"/>
        <v>0.22260682273676449</v>
      </c>
      <c r="V34" s="11">
        <f t="shared" si="23"/>
        <v>30307.237153283546</v>
      </c>
      <c r="W34" s="11">
        <f t="shared" si="24"/>
        <v>966.07765224638854</v>
      </c>
      <c r="X34" s="12">
        <f t="shared" si="25"/>
        <v>31.269692037603654</v>
      </c>
      <c r="Y34" s="12">
        <f t="shared" si="26"/>
        <v>0.59722070751386791</v>
      </c>
      <c r="Z34" s="11">
        <f t="shared" si="27"/>
        <v>14056.089782599996</v>
      </c>
      <c r="AA34" s="11">
        <f t="shared" si="28"/>
        <v>399.36784361333832</v>
      </c>
      <c r="AB34" s="11">
        <f t="shared" si="29"/>
        <v>-12762.692260799999</v>
      </c>
      <c r="AC34" s="11">
        <f t="shared" si="30"/>
        <v>191.2209679141661</v>
      </c>
      <c r="AD34" s="13">
        <f t="shared" si="31"/>
        <v>1</v>
      </c>
      <c r="AE34" s="13">
        <f t="shared" si="32"/>
        <v>0</v>
      </c>
    </row>
    <row r="35" spans="1:31" x14ac:dyDescent="0.8">
      <c r="A35" s="4" t="s">
        <v>22</v>
      </c>
      <c r="B35" s="4" t="s">
        <v>23</v>
      </c>
      <c r="C35" s="4">
        <v>92</v>
      </c>
      <c r="D35" s="5">
        <v>19.399999999999999</v>
      </c>
      <c r="E35" s="6">
        <v>9.5999999999999992E-3</v>
      </c>
      <c r="F35" s="7">
        <v>11.64</v>
      </c>
      <c r="G35" s="8">
        <v>40</v>
      </c>
      <c r="H35" s="5">
        <v>126.40733299999999</v>
      </c>
      <c r="I35" s="7">
        <f t="shared" si="13"/>
        <v>6.5158419072164948</v>
      </c>
      <c r="J35" s="5">
        <f t="shared" si="14"/>
        <v>13167.430520833334</v>
      </c>
      <c r="K35" s="7">
        <f t="shared" si="15"/>
        <v>10.85973651202749</v>
      </c>
      <c r="L35" s="5">
        <v>3973.1979369999999</v>
      </c>
      <c r="M35" s="5">
        <v>-4283.8897710000001</v>
      </c>
      <c r="N35" s="9">
        <f t="shared" si="34"/>
        <v>0.47734166943063805</v>
      </c>
      <c r="P35" s="19"/>
      <c r="Q35" s="8" t="s">
        <v>25</v>
      </c>
      <c r="R35" s="11">
        <f t="shared" si="33"/>
        <v>76.750872799999996</v>
      </c>
      <c r="S35" s="11">
        <f t="shared" si="20"/>
        <v>3.2759237657663043</v>
      </c>
      <c r="T35" s="12">
        <f t="shared" si="21"/>
        <v>2.8152981731586624</v>
      </c>
      <c r="U35" s="12">
        <f t="shared" si="22"/>
        <v>0.1276650979314832</v>
      </c>
      <c r="V35" s="11">
        <f t="shared" si="23"/>
        <v>5765.4738119654003</v>
      </c>
      <c r="W35" s="11">
        <f t="shared" si="24"/>
        <v>283.64982758558244</v>
      </c>
      <c r="X35" s="12">
        <f t="shared" si="25"/>
        <v>5.9569367377581628</v>
      </c>
      <c r="Y35" s="12">
        <f t="shared" si="26"/>
        <v>0.26461172556789048</v>
      </c>
      <c r="Z35" s="11">
        <f t="shared" si="27"/>
        <v>5485.1524351999988</v>
      </c>
      <c r="AA35" s="11">
        <f t="shared" si="28"/>
        <v>219.06635157932575</v>
      </c>
      <c r="AB35" s="11">
        <f t="shared" si="29"/>
        <v>-4999.2328641000004</v>
      </c>
      <c r="AC35" s="11">
        <f t="shared" si="30"/>
        <v>200.12639286456141</v>
      </c>
      <c r="AD35" s="13">
        <f t="shared" si="31"/>
        <v>0.19064214008524694</v>
      </c>
      <c r="AE35" s="13">
        <f t="shared" si="32"/>
        <v>8.0381312307672651E-3</v>
      </c>
    </row>
    <row r="36" spans="1:31" x14ac:dyDescent="0.8">
      <c r="A36" s="4" t="s">
        <v>22</v>
      </c>
      <c r="B36" s="4" t="s">
        <v>23</v>
      </c>
      <c r="C36" s="4">
        <v>92</v>
      </c>
      <c r="D36" s="5">
        <v>19.399999999999999</v>
      </c>
      <c r="E36" s="6">
        <v>9.5999999999999992E-3</v>
      </c>
      <c r="F36" s="7">
        <v>11.64</v>
      </c>
      <c r="G36" s="8">
        <v>60</v>
      </c>
      <c r="H36" s="5">
        <v>196.471699</v>
      </c>
      <c r="I36" s="7">
        <f t="shared" si="13"/>
        <v>10.127407164948455</v>
      </c>
      <c r="J36" s="5">
        <f t="shared" si="14"/>
        <v>20465.80197916667</v>
      </c>
      <c r="K36" s="7">
        <f t="shared" si="15"/>
        <v>16.879011941580757</v>
      </c>
      <c r="L36" s="5">
        <v>4734.4970700000003</v>
      </c>
      <c r="M36" s="5">
        <v>-6968.2083130000001</v>
      </c>
      <c r="N36" s="9">
        <f t="shared" si="34"/>
        <v>0.74192000235092248</v>
      </c>
      <c r="R36" s="10" t="s">
        <v>29</v>
      </c>
      <c r="S36" s="11" t="s">
        <v>30</v>
      </c>
      <c r="T36" s="10" t="s">
        <v>29</v>
      </c>
      <c r="U36" s="11" t="s">
        <v>30</v>
      </c>
      <c r="V36" s="10" t="s">
        <v>29</v>
      </c>
      <c r="W36" s="11" t="s">
        <v>30</v>
      </c>
      <c r="X36" s="10" t="s">
        <v>29</v>
      </c>
      <c r="Y36" s="11" t="s">
        <v>30</v>
      </c>
      <c r="Z36" s="10" t="s">
        <v>29</v>
      </c>
      <c r="AA36" s="11" t="s">
        <v>30</v>
      </c>
      <c r="AB36" s="10" t="s">
        <v>29</v>
      </c>
      <c r="AC36" s="11" t="s">
        <v>30</v>
      </c>
      <c r="AD36" s="10" t="s">
        <v>29</v>
      </c>
      <c r="AE36" s="11" t="s">
        <v>30</v>
      </c>
    </row>
    <row r="37" spans="1:31" x14ac:dyDescent="0.8">
      <c r="A37" s="4" t="s">
        <v>22</v>
      </c>
      <c r="B37" s="4" t="s">
        <v>23</v>
      </c>
      <c r="C37" s="4">
        <v>92</v>
      </c>
      <c r="D37" s="5">
        <v>19.399999999999999</v>
      </c>
      <c r="E37" s="6">
        <v>9.5999999999999992E-3</v>
      </c>
      <c r="F37" s="7">
        <v>11.64</v>
      </c>
      <c r="G37" s="8">
        <v>80</v>
      </c>
      <c r="H37" s="5">
        <v>229.940923</v>
      </c>
      <c r="I37" s="7">
        <f t="shared" si="13"/>
        <v>11.852624896907217</v>
      </c>
      <c r="J37" s="5">
        <f t="shared" si="14"/>
        <v>23952.179479166669</v>
      </c>
      <c r="K37" s="7">
        <f t="shared" si="15"/>
        <v>19.754374828178694</v>
      </c>
      <c r="L37" s="5">
        <v>5793.2777400000004</v>
      </c>
      <c r="M37" s="5">
        <v>-8196.1059569999998</v>
      </c>
      <c r="N37" s="9">
        <f t="shared" si="34"/>
        <v>0.86830709461484967</v>
      </c>
      <c r="P37" s="3"/>
      <c r="Q37" s="3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x14ac:dyDescent="0.8">
      <c r="A38" s="4" t="s">
        <v>22</v>
      </c>
      <c r="B38" s="4" t="s">
        <v>23</v>
      </c>
      <c r="C38" s="4">
        <v>92</v>
      </c>
      <c r="D38" s="5">
        <v>19.399999999999999</v>
      </c>
      <c r="E38" s="6">
        <v>9.5999999999999992E-3</v>
      </c>
      <c r="F38" s="7">
        <v>11.64</v>
      </c>
      <c r="G38" s="8">
        <v>100</v>
      </c>
      <c r="H38" s="5">
        <v>248.60670500000001</v>
      </c>
      <c r="I38" s="7">
        <f t="shared" si="13"/>
        <v>12.814778608247424</v>
      </c>
      <c r="J38" s="5">
        <f t="shared" si="14"/>
        <v>25896.531770833335</v>
      </c>
      <c r="K38" s="7">
        <f t="shared" si="15"/>
        <v>21.357964347079037</v>
      </c>
      <c r="L38" s="5">
        <v>6686.4166260000002</v>
      </c>
      <c r="M38" s="5">
        <v>-8843.5363770000004</v>
      </c>
      <c r="N38" s="9">
        <f t="shared" si="34"/>
        <v>0.93879316001667545</v>
      </c>
      <c r="Q38" s="8"/>
      <c r="R38" s="11"/>
      <c r="S38" s="11"/>
      <c r="T38" s="12"/>
      <c r="U38" s="12"/>
      <c r="V38" s="11"/>
      <c r="W38" s="11"/>
      <c r="X38" s="12"/>
      <c r="Y38" s="12"/>
      <c r="Z38" s="11"/>
      <c r="AA38" s="11"/>
      <c r="AB38" s="11"/>
      <c r="AC38" s="11"/>
      <c r="AD38" s="13"/>
      <c r="AE38" s="13"/>
    </row>
    <row r="39" spans="1:31" x14ac:dyDescent="0.8">
      <c r="A39" s="4" t="s">
        <v>22</v>
      </c>
      <c r="B39" s="4" t="s">
        <v>23</v>
      </c>
      <c r="C39" s="4">
        <v>92</v>
      </c>
      <c r="D39" s="5">
        <v>19.399999999999999</v>
      </c>
      <c r="E39" s="6">
        <v>9.5999999999999992E-3</v>
      </c>
      <c r="F39" s="7">
        <v>11.64</v>
      </c>
      <c r="G39" s="8">
        <v>150</v>
      </c>
      <c r="H39" s="5">
        <v>264.47073699999999</v>
      </c>
      <c r="I39" s="7">
        <f t="shared" si="13"/>
        <v>13.632512216494845</v>
      </c>
      <c r="J39" s="5">
        <f t="shared" si="14"/>
        <v>27549.035104166669</v>
      </c>
      <c r="K39" s="7">
        <f t="shared" si="15"/>
        <v>22.720853694158073</v>
      </c>
      <c r="L39" s="5">
        <v>7765.2053830000004</v>
      </c>
      <c r="M39" s="5">
        <v>-8778.8238529999999</v>
      </c>
      <c r="N39" s="9">
        <f t="shared" si="34"/>
        <v>0.9986992061222526</v>
      </c>
      <c r="Q39" s="8"/>
      <c r="R39" s="11"/>
      <c r="S39" s="11"/>
      <c r="T39" s="12"/>
      <c r="U39" s="12"/>
      <c r="V39" s="11"/>
      <c r="W39" s="11"/>
      <c r="X39" s="12"/>
      <c r="Y39" s="12"/>
      <c r="Z39" s="11"/>
      <c r="AA39" s="11"/>
      <c r="AB39" s="11"/>
      <c r="AC39" s="11"/>
      <c r="AD39" s="13"/>
      <c r="AE39" s="13"/>
    </row>
    <row r="40" spans="1:31" x14ac:dyDescent="0.8">
      <c r="A40" s="4" t="s">
        <v>22</v>
      </c>
      <c r="B40" s="4" t="s">
        <v>23</v>
      </c>
      <c r="C40" s="4">
        <v>92</v>
      </c>
      <c r="D40" s="5">
        <v>19.399999999999999</v>
      </c>
      <c r="E40" s="6">
        <v>9.5999999999999992E-3</v>
      </c>
      <c r="F40" s="7">
        <v>11.64</v>
      </c>
      <c r="G40" s="8">
        <v>250</v>
      </c>
      <c r="H40" s="5">
        <v>264.81520699999999</v>
      </c>
      <c r="I40" s="7">
        <f t="shared" si="13"/>
        <v>13.650268402061856</v>
      </c>
      <c r="J40" s="5">
        <f t="shared" si="14"/>
        <v>27584.917395833334</v>
      </c>
      <c r="K40" s="7">
        <f t="shared" si="15"/>
        <v>22.750447336769756</v>
      </c>
      <c r="L40" s="5">
        <v>8238.7619020000002</v>
      </c>
      <c r="M40" s="5">
        <v>-8201.7059329999993</v>
      </c>
      <c r="N40" s="9">
        <f t="shared" si="34"/>
        <v>1</v>
      </c>
      <c r="Q40" s="8"/>
      <c r="R40" s="11"/>
      <c r="S40" s="11"/>
      <c r="T40" s="12"/>
      <c r="U40" s="12"/>
      <c r="V40" s="11"/>
      <c r="W40" s="11"/>
      <c r="X40" s="12"/>
      <c r="Y40" s="12"/>
      <c r="Z40" s="11"/>
      <c r="AA40" s="11"/>
      <c r="AB40" s="11"/>
      <c r="AC40" s="11"/>
      <c r="AD40" s="13"/>
      <c r="AE40" s="13"/>
    </row>
    <row r="41" spans="1:31" x14ac:dyDescent="0.8">
      <c r="A41" s="4" t="s">
        <v>22</v>
      </c>
      <c r="B41" s="4" t="s">
        <v>23</v>
      </c>
      <c r="C41" s="4">
        <v>92</v>
      </c>
      <c r="D41" s="5">
        <v>19.399999999999999</v>
      </c>
      <c r="E41" s="6">
        <v>9.5999999999999992E-3</v>
      </c>
      <c r="F41" s="7">
        <v>11.64</v>
      </c>
      <c r="G41" s="8" t="s">
        <v>25</v>
      </c>
      <c r="H41" s="5">
        <v>67.252838999999994</v>
      </c>
      <c r="I41" s="7">
        <f t="shared" si="13"/>
        <v>3.4666411855670103</v>
      </c>
      <c r="J41" s="5">
        <f t="shared" si="14"/>
        <v>7005.5040625000001</v>
      </c>
      <c r="K41" s="7">
        <f t="shared" si="15"/>
        <v>5.7777353092783494</v>
      </c>
      <c r="L41" s="5">
        <v>4560.0051880000001</v>
      </c>
      <c r="M41" s="5">
        <v>-3860.542297</v>
      </c>
      <c r="N41" s="9">
        <f t="shared" si="34"/>
        <v>0.25396139353885366</v>
      </c>
      <c r="Q41" s="8"/>
      <c r="R41" s="11"/>
      <c r="S41" s="11"/>
      <c r="T41" s="12"/>
      <c r="U41" s="12"/>
      <c r="V41" s="11"/>
      <c r="W41" s="11"/>
      <c r="X41" s="12"/>
      <c r="Y41" s="12"/>
      <c r="Z41" s="11"/>
      <c r="AA41" s="11"/>
      <c r="AB41" s="11"/>
      <c r="AC41" s="11"/>
      <c r="AD41" s="13"/>
      <c r="AE41" s="13"/>
    </row>
    <row r="42" spans="1:31" x14ac:dyDescent="0.8">
      <c r="A42" s="4" t="s">
        <v>22</v>
      </c>
      <c r="B42" s="4" t="s">
        <v>23</v>
      </c>
      <c r="C42" s="4">
        <v>93</v>
      </c>
      <c r="D42" s="5">
        <v>21</v>
      </c>
      <c r="E42" s="6">
        <v>0.01</v>
      </c>
      <c r="F42" s="7">
        <v>11.34</v>
      </c>
      <c r="G42" s="8" t="s">
        <v>24</v>
      </c>
      <c r="H42" s="5">
        <v>75.208403000000004</v>
      </c>
      <c r="I42" s="7">
        <f t="shared" si="13"/>
        <v>3.5813525238095241</v>
      </c>
      <c r="J42" s="5">
        <f t="shared" si="14"/>
        <v>7520.8402999999998</v>
      </c>
      <c r="K42" s="7">
        <f t="shared" si="15"/>
        <v>6.6321343033509708</v>
      </c>
      <c r="L42" s="5">
        <v>5094.7570800000003</v>
      </c>
      <c r="M42" s="5">
        <v>-4486.5036010000003</v>
      </c>
      <c r="N42" s="9">
        <f>I42/$I$50</f>
        <v>0.24025280140363517</v>
      </c>
      <c r="Q42" s="8"/>
      <c r="R42" s="11"/>
      <c r="S42" s="11"/>
      <c r="T42" s="12"/>
      <c r="U42" s="12"/>
      <c r="V42" s="11"/>
      <c r="W42" s="11"/>
      <c r="X42" s="12"/>
      <c r="Y42" s="12"/>
      <c r="Z42" s="11"/>
      <c r="AA42" s="11"/>
      <c r="AB42" s="11"/>
      <c r="AC42" s="11"/>
      <c r="AD42" s="13"/>
      <c r="AE42" s="13"/>
    </row>
    <row r="43" spans="1:31" x14ac:dyDescent="0.8">
      <c r="A43" s="4" t="s">
        <v>22</v>
      </c>
      <c r="B43" s="4" t="s">
        <v>23</v>
      </c>
      <c r="C43" s="4">
        <v>93</v>
      </c>
      <c r="D43" s="5">
        <v>21</v>
      </c>
      <c r="E43" s="6">
        <v>0.01</v>
      </c>
      <c r="F43" s="7">
        <v>11.34</v>
      </c>
      <c r="G43" s="8">
        <v>10</v>
      </c>
      <c r="H43" s="5">
        <v>74.935855000000004</v>
      </c>
      <c r="I43" s="7">
        <f t="shared" si="13"/>
        <v>3.5683740476190478</v>
      </c>
      <c r="J43" s="5">
        <f t="shared" si="14"/>
        <v>7493.5855000000001</v>
      </c>
      <c r="K43" s="7">
        <f t="shared" si="15"/>
        <v>6.6081000881834218</v>
      </c>
      <c r="L43" s="5">
        <v>4986.9918820000003</v>
      </c>
      <c r="M43" s="5">
        <v>-4068.8323970000001</v>
      </c>
      <c r="N43" s="9">
        <f t="shared" ref="N43:N51" si="35">I43/$I$50</f>
        <v>0.23938214841932759</v>
      </c>
      <c r="Q43" s="8"/>
      <c r="R43" s="11"/>
      <c r="S43" s="11"/>
      <c r="T43" s="12"/>
      <c r="U43" s="12"/>
      <c r="V43" s="11"/>
      <c r="W43" s="11"/>
      <c r="X43" s="12"/>
      <c r="Y43" s="12"/>
      <c r="Z43" s="11"/>
      <c r="AA43" s="11"/>
      <c r="AB43" s="11"/>
      <c r="AC43" s="11"/>
      <c r="AD43" s="13"/>
      <c r="AE43" s="13"/>
    </row>
    <row r="44" spans="1:31" x14ac:dyDescent="0.8">
      <c r="A44" s="4" t="s">
        <v>22</v>
      </c>
      <c r="B44" s="4" t="s">
        <v>23</v>
      </c>
      <c r="C44" s="4">
        <v>93</v>
      </c>
      <c r="D44" s="5">
        <v>21</v>
      </c>
      <c r="E44" s="6">
        <v>0.01</v>
      </c>
      <c r="F44" s="7">
        <v>11.34</v>
      </c>
      <c r="G44" s="8">
        <v>20</v>
      </c>
      <c r="H44" s="5">
        <v>76.436312000000001</v>
      </c>
      <c r="I44" s="7">
        <f t="shared" si="13"/>
        <v>3.6398243809523811</v>
      </c>
      <c r="J44" s="5">
        <f t="shared" si="14"/>
        <v>7643.6311999999998</v>
      </c>
      <c r="K44" s="7">
        <f t="shared" si="15"/>
        <v>6.7404155202821867</v>
      </c>
      <c r="L44" s="5">
        <v>4949.9702450000004</v>
      </c>
      <c r="M44" s="5">
        <v>-4502.6969909999998</v>
      </c>
      <c r="N44" s="9">
        <f t="shared" si="35"/>
        <v>0.24417534948803921</v>
      </c>
      <c r="Q44" s="8"/>
      <c r="R44" s="11"/>
      <c r="S44" s="11"/>
      <c r="T44" s="12"/>
      <c r="U44" s="12"/>
      <c r="V44" s="11"/>
      <c r="W44" s="11"/>
      <c r="X44" s="12"/>
      <c r="Y44" s="12"/>
      <c r="Z44" s="11"/>
      <c r="AA44" s="11"/>
      <c r="AB44" s="11"/>
      <c r="AC44" s="11"/>
      <c r="AD44" s="13"/>
      <c r="AE44" s="13"/>
    </row>
    <row r="45" spans="1:31" x14ac:dyDescent="0.8">
      <c r="A45" s="4" t="s">
        <v>22</v>
      </c>
      <c r="B45" s="4" t="s">
        <v>23</v>
      </c>
      <c r="C45" s="4">
        <v>93</v>
      </c>
      <c r="D45" s="5">
        <v>21</v>
      </c>
      <c r="E45" s="6">
        <v>0.01</v>
      </c>
      <c r="F45" s="7">
        <v>11.34</v>
      </c>
      <c r="G45" s="8">
        <v>40</v>
      </c>
      <c r="H45" s="5">
        <v>125.063715</v>
      </c>
      <c r="I45" s="7">
        <f t="shared" si="13"/>
        <v>5.9554150000000003</v>
      </c>
      <c r="J45" s="5">
        <f t="shared" si="14"/>
        <v>12506.371499999999</v>
      </c>
      <c r="K45" s="7">
        <f t="shared" si="15"/>
        <v>11.028546296296296</v>
      </c>
      <c r="L45" s="5">
        <v>4131.8321230000001</v>
      </c>
      <c r="M45" s="5">
        <v>-4603.8055420000001</v>
      </c>
      <c r="N45" s="9">
        <f t="shared" si="35"/>
        <v>0.39951530260117118</v>
      </c>
      <c r="Q45" s="8"/>
      <c r="R45" s="11"/>
      <c r="S45" s="11"/>
      <c r="T45" s="12"/>
      <c r="U45" s="12"/>
      <c r="V45" s="11"/>
      <c r="W45" s="11"/>
      <c r="X45" s="12"/>
      <c r="Y45" s="12"/>
      <c r="Z45" s="11"/>
      <c r="AA45" s="11"/>
      <c r="AB45" s="11"/>
      <c r="AC45" s="11"/>
      <c r="AD45" s="13"/>
      <c r="AE45" s="13"/>
    </row>
    <row r="46" spans="1:31" x14ac:dyDescent="0.8">
      <c r="A46" s="4" t="s">
        <v>22</v>
      </c>
      <c r="B46" s="4" t="s">
        <v>23</v>
      </c>
      <c r="C46" s="4">
        <v>93</v>
      </c>
      <c r="D46" s="5">
        <v>21</v>
      </c>
      <c r="E46" s="6">
        <v>0.01</v>
      </c>
      <c r="F46" s="7">
        <v>11.34</v>
      </c>
      <c r="G46" s="8">
        <v>60</v>
      </c>
      <c r="H46" s="5">
        <v>228.077089</v>
      </c>
      <c r="I46" s="7">
        <f t="shared" si="13"/>
        <v>10.860813761904762</v>
      </c>
      <c r="J46" s="5">
        <f t="shared" si="14"/>
        <v>22807.708899999998</v>
      </c>
      <c r="K46" s="7">
        <f t="shared" si="15"/>
        <v>20.112618077601411</v>
      </c>
      <c r="L46" s="5">
        <v>5251.121521</v>
      </c>
      <c r="M46" s="5">
        <v>-8470.6878660000002</v>
      </c>
      <c r="N46" s="9">
        <f t="shared" si="35"/>
        <v>0.72859092046185614</v>
      </c>
      <c r="Q46" s="8"/>
      <c r="R46" s="11"/>
      <c r="S46" s="11"/>
      <c r="T46" s="12"/>
      <c r="U46" s="12"/>
      <c r="V46" s="11"/>
      <c r="W46" s="11"/>
      <c r="X46" s="12"/>
      <c r="Y46" s="12"/>
      <c r="Z46" s="11"/>
      <c r="AA46" s="11"/>
      <c r="AB46" s="11"/>
      <c r="AC46" s="11"/>
      <c r="AD46" s="13"/>
      <c r="AE46" s="13"/>
    </row>
    <row r="47" spans="1:31" x14ac:dyDescent="0.8">
      <c r="A47" s="4" t="s">
        <v>22</v>
      </c>
      <c r="B47" s="4" t="s">
        <v>23</v>
      </c>
      <c r="C47" s="4">
        <v>93</v>
      </c>
      <c r="D47" s="5">
        <v>21</v>
      </c>
      <c r="E47" s="6">
        <v>0.01</v>
      </c>
      <c r="F47" s="7">
        <v>11.34</v>
      </c>
      <c r="G47" s="8">
        <v>80</v>
      </c>
      <c r="H47" s="5">
        <v>271.223703</v>
      </c>
      <c r="I47" s="7">
        <f t="shared" si="13"/>
        <v>12.915414428571429</v>
      </c>
      <c r="J47" s="5">
        <f t="shared" si="14"/>
        <v>27122.370299999999</v>
      </c>
      <c r="K47" s="7">
        <f t="shared" si="15"/>
        <v>23.917434126984126</v>
      </c>
      <c r="L47" s="5">
        <v>6839.5233150000004</v>
      </c>
      <c r="M47" s="5">
        <v>-9849.4720460000008</v>
      </c>
      <c r="N47" s="9">
        <f t="shared" si="35"/>
        <v>0.8664225253236334</v>
      </c>
      <c r="Q47" s="8"/>
      <c r="R47" s="11"/>
      <c r="S47" s="11"/>
      <c r="T47" s="12"/>
      <c r="U47" s="12"/>
      <c r="V47" s="11"/>
      <c r="W47" s="11"/>
      <c r="X47" s="12"/>
      <c r="Y47" s="12"/>
      <c r="Z47" s="11"/>
      <c r="AA47" s="11"/>
      <c r="AB47" s="11"/>
      <c r="AC47" s="11"/>
      <c r="AD47" s="13"/>
      <c r="AE47" s="13"/>
    </row>
    <row r="48" spans="1:31" x14ac:dyDescent="0.8">
      <c r="A48" s="4" t="s">
        <v>22</v>
      </c>
      <c r="B48" s="4" t="s">
        <v>23</v>
      </c>
      <c r="C48" s="4">
        <v>93</v>
      </c>
      <c r="D48" s="5">
        <v>21</v>
      </c>
      <c r="E48" s="6">
        <v>0.01</v>
      </c>
      <c r="F48" s="7">
        <v>11.34</v>
      </c>
      <c r="G48" s="8">
        <v>100</v>
      </c>
      <c r="H48" s="5">
        <v>291.90346899999997</v>
      </c>
      <c r="I48" s="7">
        <f t="shared" si="13"/>
        <v>13.900165190476189</v>
      </c>
      <c r="J48" s="5">
        <f t="shared" si="14"/>
        <v>29190.346899999997</v>
      </c>
      <c r="K48" s="7">
        <f t="shared" si="15"/>
        <v>25.741046649029979</v>
      </c>
      <c r="L48" s="5">
        <v>7974.7390750000004</v>
      </c>
      <c r="M48" s="5">
        <v>-10254.135131999999</v>
      </c>
      <c r="N48" s="9">
        <f t="shared" si="35"/>
        <v>0.9324839162811257</v>
      </c>
    </row>
    <row r="49" spans="1:14" customFormat="1" x14ac:dyDescent="0.8">
      <c r="A49" s="4" t="s">
        <v>22</v>
      </c>
      <c r="B49" s="4" t="s">
        <v>23</v>
      </c>
      <c r="C49" s="4">
        <v>93</v>
      </c>
      <c r="D49" s="5">
        <v>21</v>
      </c>
      <c r="E49" s="6">
        <v>0.01</v>
      </c>
      <c r="F49" s="7">
        <v>11.34</v>
      </c>
      <c r="G49" s="8">
        <v>150</v>
      </c>
      <c r="H49" s="5">
        <v>312.52220299999999</v>
      </c>
      <c r="I49" s="7">
        <f t="shared" si="13"/>
        <v>14.882009666666667</v>
      </c>
      <c r="J49" s="5">
        <f t="shared" si="14"/>
        <v>31252.220299999997</v>
      </c>
      <c r="K49" s="7">
        <f t="shared" si="15"/>
        <v>27.559277160493828</v>
      </c>
      <c r="L49" s="5">
        <v>9480.1712040000002</v>
      </c>
      <c r="M49" s="5">
        <v>-10272.521973000001</v>
      </c>
      <c r="N49" s="9">
        <f t="shared" si="35"/>
        <v>0.99835034087328711</v>
      </c>
    </row>
    <row r="50" spans="1:14" customFormat="1" x14ac:dyDescent="0.8">
      <c r="A50" s="4" t="s">
        <v>22</v>
      </c>
      <c r="B50" s="4" t="s">
        <v>23</v>
      </c>
      <c r="C50" s="4">
        <v>93</v>
      </c>
      <c r="D50" s="5">
        <v>21</v>
      </c>
      <c r="E50" s="6">
        <v>0.01</v>
      </c>
      <c r="F50" s="7">
        <v>11.34</v>
      </c>
      <c r="G50" s="8">
        <v>250</v>
      </c>
      <c r="H50" s="5">
        <v>313.03861000000001</v>
      </c>
      <c r="I50" s="7">
        <f t="shared" si="13"/>
        <v>14.906600476190476</v>
      </c>
      <c r="J50" s="5">
        <f t="shared" si="14"/>
        <v>31303.861000000001</v>
      </c>
      <c r="K50" s="7">
        <f t="shared" si="15"/>
        <v>27.60481569664903</v>
      </c>
      <c r="L50" s="5">
        <v>10287.338256999999</v>
      </c>
      <c r="M50" s="5">
        <v>-9984.1918949999999</v>
      </c>
      <c r="N50" s="9">
        <f t="shared" si="35"/>
        <v>1</v>
      </c>
    </row>
    <row r="51" spans="1:14" customFormat="1" x14ac:dyDescent="0.8">
      <c r="A51" s="4" t="s">
        <v>22</v>
      </c>
      <c r="B51" s="4" t="s">
        <v>23</v>
      </c>
      <c r="C51" s="4">
        <v>93</v>
      </c>
      <c r="D51" s="5">
        <v>21</v>
      </c>
      <c r="E51" s="6">
        <v>0.01</v>
      </c>
      <c r="F51" s="7">
        <v>11.34</v>
      </c>
      <c r="G51" s="8" t="s">
        <v>25</v>
      </c>
      <c r="H51" s="5">
        <v>65.729067999999998</v>
      </c>
      <c r="I51" s="7">
        <f t="shared" si="13"/>
        <v>3.1299556190476188</v>
      </c>
      <c r="J51" s="5">
        <f t="shared" si="14"/>
        <v>6572.9067999999997</v>
      </c>
      <c r="K51" s="7">
        <f t="shared" si="15"/>
        <v>5.7962141093474422</v>
      </c>
      <c r="L51" s="5">
        <v>4509.9449160000004</v>
      </c>
      <c r="M51" s="5">
        <v>-3921.222687</v>
      </c>
      <c r="N51" s="9">
        <f t="shared" si="35"/>
        <v>0.20997112145367625</v>
      </c>
    </row>
    <row r="52" spans="1:14" customFormat="1" x14ac:dyDescent="0.8">
      <c r="A52" s="4" t="s">
        <v>22</v>
      </c>
      <c r="B52" s="4" t="s">
        <v>23</v>
      </c>
      <c r="C52" s="4">
        <v>94</v>
      </c>
      <c r="D52" s="5">
        <v>21</v>
      </c>
      <c r="E52" s="6">
        <v>1.1900000000000001E-2</v>
      </c>
      <c r="F52" s="7">
        <v>11.31</v>
      </c>
      <c r="G52" s="8" t="s">
        <v>24</v>
      </c>
      <c r="H52" s="5">
        <v>73.255167999999998</v>
      </c>
      <c r="I52" s="7">
        <f t="shared" si="13"/>
        <v>3.4883413333333331</v>
      </c>
      <c r="J52" s="5">
        <f t="shared" si="14"/>
        <v>6155.8964705882345</v>
      </c>
      <c r="K52" s="7">
        <f t="shared" si="15"/>
        <v>6.4770263483642792</v>
      </c>
      <c r="L52" s="5">
        <v>5080.0895689999998</v>
      </c>
      <c r="M52" s="5">
        <v>-4591.9799800000001</v>
      </c>
      <c r="N52" s="9">
        <f>I52/$I$60</f>
        <v>0.26227754047223528</v>
      </c>
    </row>
    <row r="53" spans="1:14" customFormat="1" x14ac:dyDescent="0.8">
      <c r="A53" s="4" t="s">
        <v>22</v>
      </c>
      <c r="B53" s="4" t="s">
        <v>23</v>
      </c>
      <c r="C53" s="4">
        <v>94</v>
      </c>
      <c r="D53" s="5">
        <v>21</v>
      </c>
      <c r="E53" s="6">
        <v>1.1900000000000001E-2</v>
      </c>
      <c r="F53" s="7">
        <v>11.31</v>
      </c>
      <c r="G53" s="8">
        <v>10</v>
      </c>
      <c r="H53" s="5">
        <v>71.844904999999997</v>
      </c>
      <c r="I53" s="7">
        <f t="shared" si="13"/>
        <v>3.4211859523809522</v>
      </c>
      <c r="J53" s="5">
        <f t="shared" si="14"/>
        <v>6037.3869747899153</v>
      </c>
      <c r="K53" s="7">
        <f t="shared" si="15"/>
        <v>6.3523346595932795</v>
      </c>
      <c r="L53" s="5">
        <v>4929.1419980000001</v>
      </c>
      <c r="M53" s="5">
        <v>-4226.9325259999996</v>
      </c>
      <c r="N53" s="9">
        <f t="shared" ref="N53:N61" si="36">I53/$I$60</f>
        <v>0.2572283361477159</v>
      </c>
    </row>
    <row r="54" spans="1:14" customFormat="1" x14ac:dyDescent="0.8">
      <c r="A54" s="4" t="s">
        <v>22</v>
      </c>
      <c r="B54" s="4" t="s">
        <v>23</v>
      </c>
      <c r="C54" s="4">
        <v>94</v>
      </c>
      <c r="D54" s="5">
        <v>21</v>
      </c>
      <c r="E54" s="6">
        <v>1.1900000000000001E-2</v>
      </c>
      <c r="F54" s="7">
        <v>11.31</v>
      </c>
      <c r="G54" s="8">
        <v>20</v>
      </c>
      <c r="H54" s="5">
        <v>72.858112000000006</v>
      </c>
      <c r="I54" s="7">
        <f t="shared" si="13"/>
        <v>3.4694339047619049</v>
      </c>
      <c r="J54" s="5">
        <f t="shared" si="14"/>
        <v>6122.5304201680674</v>
      </c>
      <c r="K54" s="7">
        <f t="shared" si="15"/>
        <v>6.441919717064545</v>
      </c>
      <c r="L54" s="5">
        <v>4858.0932620000003</v>
      </c>
      <c r="M54" s="5">
        <v>-4618.2060240000001</v>
      </c>
      <c r="N54" s="9">
        <f t="shared" si="36"/>
        <v>0.26085594969641807</v>
      </c>
    </row>
    <row r="55" spans="1:14" customFormat="1" x14ac:dyDescent="0.8">
      <c r="A55" s="4" t="s">
        <v>22</v>
      </c>
      <c r="B55" s="4" t="s">
        <v>23</v>
      </c>
      <c r="C55" s="4">
        <v>94</v>
      </c>
      <c r="D55" s="5">
        <v>21</v>
      </c>
      <c r="E55" s="6">
        <v>1.1900000000000001E-2</v>
      </c>
      <c r="F55" s="7">
        <v>11.31</v>
      </c>
      <c r="G55" s="8">
        <v>40</v>
      </c>
      <c r="H55" s="5">
        <v>92.285116000000002</v>
      </c>
      <c r="I55" s="7">
        <f t="shared" si="13"/>
        <v>4.3945293333333337</v>
      </c>
      <c r="J55" s="5">
        <f t="shared" si="14"/>
        <v>7755.0517647058823</v>
      </c>
      <c r="K55" s="7">
        <f t="shared" si="15"/>
        <v>8.1596035366931918</v>
      </c>
      <c r="L55" s="5">
        <v>4104.5951839999998</v>
      </c>
      <c r="M55" s="5">
        <v>-4138.7939450000003</v>
      </c>
      <c r="N55" s="9">
        <f t="shared" si="36"/>
        <v>0.33041099908029603</v>
      </c>
    </row>
    <row r="56" spans="1:14" customFormat="1" x14ac:dyDescent="0.8">
      <c r="A56" s="4" t="s">
        <v>22</v>
      </c>
      <c r="B56" s="4" t="s">
        <v>23</v>
      </c>
      <c r="C56" s="4">
        <v>94</v>
      </c>
      <c r="D56" s="5">
        <v>21</v>
      </c>
      <c r="E56" s="6">
        <v>1.1900000000000001E-2</v>
      </c>
      <c r="F56" s="7">
        <v>11.31</v>
      </c>
      <c r="G56" s="8">
        <v>60</v>
      </c>
      <c r="H56" s="5">
        <v>183.110083</v>
      </c>
      <c r="I56" s="7">
        <f t="shared" si="13"/>
        <v>8.7195277619047626</v>
      </c>
      <c r="J56" s="5">
        <f t="shared" si="14"/>
        <v>15387.401932773108</v>
      </c>
      <c r="K56" s="7">
        <f t="shared" si="15"/>
        <v>16.190104597701151</v>
      </c>
      <c r="L56" s="5">
        <v>4789.2570500000002</v>
      </c>
      <c r="M56" s="5">
        <v>-7415.8477780000003</v>
      </c>
      <c r="N56" s="9">
        <f t="shared" si="36"/>
        <v>0.65559418558574423</v>
      </c>
    </row>
    <row r="57" spans="1:14" customFormat="1" x14ac:dyDescent="0.8">
      <c r="A57" s="4" t="s">
        <v>22</v>
      </c>
      <c r="B57" s="4" t="s">
        <v>23</v>
      </c>
      <c r="C57" s="4">
        <v>94</v>
      </c>
      <c r="D57" s="5">
        <v>21</v>
      </c>
      <c r="E57" s="6">
        <v>1.1900000000000001E-2</v>
      </c>
      <c r="F57" s="7">
        <v>11.31</v>
      </c>
      <c r="G57" s="8">
        <v>80</v>
      </c>
      <c r="H57" s="5">
        <v>225.99788100000001</v>
      </c>
      <c r="I57" s="7">
        <f t="shared" si="13"/>
        <v>10.761803857142857</v>
      </c>
      <c r="J57" s="5">
        <f t="shared" si="14"/>
        <v>18991.41857142857</v>
      </c>
      <c r="K57" s="7">
        <f t="shared" si="15"/>
        <v>19.982129177718832</v>
      </c>
      <c r="L57" s="5">
        <v>6081.5811160000003</v>
      </c>
      <c r="M57" s="5">
        <v>-9148.7884520000007</v>
      </c>
      <c r="N57" s="9">
        <f t="shared" si="36"/>
        <v>0.80914657626089836</v>
      </c>
    </row>
    <row r="58" spans="1:14" customFormat="1" x14ac:dyDescent="0.8">
      <c r="A58" s="4" t="s">
        <v>22</v>
      </c>
      <c r="B58" s="4" t="s">
        <v>23</v>
      </c>
      <c r="C58" s="4">
        <v>94</v>
      </c>
      <c r="D58" s="5">
        <v>21</v>
      </c>
      <c r="E58" s="6">
        <v>1.1900000000000001E-2</v>
      </c>
      <c r="F58" s="7">
        <v>11.31</v>
      </c>
      <c r="G58" s="8">
        <v>100</v>
      </c>
      <c r="H58" s="5">
        <v>251.13922099999999</v>
      </c>
      <c r="I58" s="7">
        <f t="shared" si="13"/>
        <v>11.959010523809523</v>
      </c>
      <c r="J58" s="5">
        <f t="shared" si="14"/>
        <v>21104.136218487394</v>
      </c>
      <c r="K58" s="7">
        <f t="shared" si="15"/>
        <v>22.205059328028291</v>
      </c>
      <c r="L58" s="5">
        <v>7046.0128779999995</v>
      </c>
      <c r="M58" s="5">
        <v>-9934.9212650000009</v>
      </c>
      <c r="N58" s="9">
        <f t="shared" si="36"/>
        <v>0.89916082371134753</v>
      </c>
    </row>
    <row r="59" spans="1:14" customFormat="1" x14ac:dyDescent="0.8">
      <c r="A59" s="4" t="s">
        <v>22</v>
      </c>
      <c r="B59" s="4" t="s">
        <v>23</v>
      </c>
      <c r="C59" s="4">
        <v>94</v>
      </c>
      <c r="D59" s="5">
        <v>21</v>
      </c>
      <c r="E59" s="6">
        <v>1.1900000000000001E-2</v>
      </c>
      <c r="F59" s="7">
        <v>11.31</v>
      </c>
      <c r="G59" s="8">
        <v>150</v>
      </c>
      <c r="H59" s="5">
        <v>273.41731600000003</v>
      </c>
      <c r="I59" s="7">
        <f t="shared" si="13"/>
        <v>13.019872190476192</v>
      </c>
      <c r="J59" s="5">
        <f t="shared" si="14"/>
        <v>22976.245042016806</v>
      </c>
      <c r="K59" s="7">
        <f t="shared" si="15"/>
        <v>24.174829000884174</v>
      </c>
      <c r="L59" s="5">
        <v>8282.5088500000002</v>
      </c>
      <c r="M59" s="5">
        <v>-10314.407348999999</v>
      </c>
      <c r="N59" s="9">
        <f t="shared" si="36"/>
        <v>0.97892371447431481</v>
      </c>
    </row>
    <row r="60" spans="1:14" customFormat="1" x14ac:dyDescent="0.8">
      <c r="A60" s="4" t="s">
        <v>22</v>
      </c>
      <c r="B60" s="4" t="s">
        <v>23</v>
      </c>
      <c r="C60" s="4">
        <v>94</v>
      </c>
      <c r="D60" s="5">
        <v>21</v>
      </c>
      <c r="E60" s="6">
        <v>1.1900000000000001E-2</v>
      </c>
      <c r="F60" s="7">
        <v>11.31</v>
      </c>
      <c r="G60" s="8">
        <v>250</v>
      </c>
      <c r="H60" s="5">
        <v>279.30400700000001</v>
      </c>
      <c r="I60" s="7">
        <f t="shared" si="13"/>
        <v>13.30019080952381</v>
      </c>
      <c r="J60" s="5">
        <f t="shared" si="14"/>
        <v>23470.924957983192</v>
      </c>
      <c r="K60" s="7">
        <f t="shared" si="15"/>
        <v>24.695314500442088</v>
      </c>
      <c r="L60" s="5">
        <v>8998.9471439999998</v>
      </c>
      <c r="M60" s="5">
        <v>-9948.2727049999994</v>
      </c>
      <c r="N60" s="9">
        <f t="shared" si="36"/>
        <v>1</v>
      </c>
    </row>
    <row r="61" spans="1:14" customFormat="1" x14ac:dyDescent="0.8">
      <c r="A61" s="4" t="s">
        <v>22</v>
      </c>
      <c r="B61" s="4" t="s">
        <v>23</v>
      </c>
      <c r="C61" s="4">
        <v>94</v>
      </c>
      <c r="D61" s="5">
        <v>21</v>
      </c>
      <c r="E61" s="6">
        <v>1.1900000000000001E-2</v>
      </c>
      <c r="F61" s="7">
        <v>11.31</v>
      </c>
      <c r="G61" s="8" t="s">
        <v>25</v>
      </c>
      <c r="H61" s="5">
        <v>69.791625999999994</v>
      </c>
      <c r="I61" s="7">
        <f t="shared" si="13"/>
        <v>3.3234107619047615</v>
      </c>
      <c r="J61" s="5">
        <f t="shared" si="14"/>
        <v>5864.8425210084024</v>
      </c>
      <c r="K61" s="7">
        <f t="shared" si="15"/>
        <v>6.1707892130857642</v>
      </c>
      <c r="L61" s="5">
        <v>4768.753052</v>
      </c>
      <c r="M61" s="5">
        <v>-4137.8211979999996</v>
      </c>
      <c r="N61" s="9">
        <f t="shared" si="36"/>
        <v>0.24987692353443389</v>
      </c>
    </row>
    <row r="62" spans="1:14" customFormat="1" x14ac:dyDescent="0.8">
      <c r="A62" s="4" t="s">
        <v>22</v>
      </c>
      <c r="B62" s="4" t="s">
        <v>23</v>
      </c>
      <c r="C62" s="4">
        <v>95</v>
      </c>
      <c r="D62" s="5">
        <v>20.2</v>
      </c>
      <c r="E62" s="6">
        <v>9.7000000000000003E-3</v>
      </c>
      <c r="F62" s="7">
        <v>11.73</v>
      </c>
      <c r="G62" s="8" t="s">
        <v>24</v>
      </c>
      <c r="H62" s="5">
        <v>67.842530999999994</v>
      </c>
      <c r="I62" s="7">
        <f t="shared" si="13"/>
        <v>3.3585411386138611</v>
      </c>
      <c r="J62" s="5">
        <f t="shared" si="14"/>
        <v>6994.0753608247414</v>
      </c>
      <c r="K62" s="7">
        <f t="shared" si="15"/>
        <v>5.7836769820971856</v>
      </c>
      <c r="L62" s="5">
        <v>4753.9329530000005</v>
      </c>
      <c r="M62" s="5">
        <v>-4325.5462649999999</v>
      </c>
      <c r="N62" s="9">
        <f>I62/$I$70</f>
        <v>0.2314154512058241</v>
      </c>
    </row>
    <row r="63" spans="1:14" customFormat="1" x14ac:dyDescent="0.8">
      <c r="A63" s="4" t="s">
        <v>22</v>
      </c>
      <c r="B63" s="4" t="s">
        <v>23</v>
      </c>
      <c r="C63" s="4">
        <v>95</v>
      </c>
      <c r="D63" s="5">
        <v>20.2</v>
      </c>
      <c r="E63" s="6">
        <v>9.7000000000000003E-3</v>
      </c>
      <c r="F63" s="7">
        <v>11.73</v>
      </c>
      <c r="G63" s="8">
        <v>10</v>
      </c>
      <c r="H63" s="5">
        <v>67.580382</v>
      </c>
      <c r="I63" s="7">
        <f t="shared" si="13"/>
        <v>3.3455634653465349</v>
      </c>
      <c r="J63" s="5">
        <f t="shared" si="14"/>
        <v>6967.0496907216493</v>
      </c>
      <c r="K63" s="7">
        <f t="shared" si="15"/>
        <v>5.7613283887468025</v>
      </c>
      <c r="L63" s="5">
        <v>4726.0208130000001</v>
      </c>
      <c r="M63" s="5">
        <v>-4085.5636599999998</v>
      </c>
      <c r="N63" s="9">
        <f t="shared" ref="N63:N71" si="37">I63/$I$70</f>
        <v>0.23052124327719961</v>
      </c>
    </row>
    <row r="64" spans="1:14" customFormat="1" x14ac:dyDescent="0.8">
      <c r="A64" s="4" t="s">
        <v>22</v>
      </c>
      <c r="B64" s="4" t="s">
        <v>23</v>
      </c>
      <c r="C64" s="4">
        <v>95</v>
      </c>
      <c r="D64" s="5">
        <v>20.2</v>
      </c>
      <c r="E64" s="6">
        <v>9.7000000000000003E-3</v>
      </c>
      <c r="F64" s="7">
        <v>11.73</v>
      </c>
      <c r="G64" s="8">
        <v>20</v>
      </c>
      <c r="H64" s="5">
        <v>69.233219000000005</v>
      </c>
      <c r="I64" s="7">
        <f t="shared" si="13"/>
        <v>3.4273870792079211</v>
      </c>
      <c r="J64" s="5">
        <f t="shared" si="14"/>
        <v>7137.4452577319589</v>
      </c>
      <c r="K64" s="7">
        <f t="shared" si="15"/>
        <v>5.9022352088661556</v>
      </c>
      <c r="L64" s="5">
        <v>4705.9478760000002</v>
      </c>
      <c r="M64" s="5">
        <v>-4415.3022769999998</v>
      </c>
      <c r="N64" s="9">
        <f t="shared" si="37"/>
        <v>0.23615918181644249</v>
      </c>
    </row>
    <row r="65" spans="1:14" customFormat="1" x14ac:dyDescent="0.8">
      <c r="A65" s="4" t="s">
        <v>22</v>
      </c>
      <c r="B65" s="4" t="s">
        <v>23</v>
      </c>
      <c r="C65" s="4">
        <v>95</v>
      </c>
      <c r="D65" s="5">
        <v>20.2</v>
      </c>
      <c r="E65" s="6">
        <v>9.7000000000000003E-3</v>
      </c>
      <c r="F65" s="7">
        <v>11.73</v>
      </c>
      <c r="G65" s="8">
        <v>40</v>
      </c>
      <c r="H65" s="5">
        <v>91.485933000000003</v>
      </c>
      <c r="I65" s="7">
        <f t="shared" si="13"/>
        <v>4.5290065841584157</v>
      </c>
      <c r="J65" s="5">
        <f t="shared" si="14"/>
        <v>9431.5394845360825</v>
      </c>
      <c r="K65" s="7">
        <f t="shared" si="15"/>
        <v>7.7993122762148337</v>
      </c>
      <c r="L65" s="5">
        <v>3760.8127589999999</v>
      </c>
      <c r="M65" s="5">
        <v>-4103.6987300000001</v>
      </c>
      <c r="N65" s="9">
        <f t="shared" si="37"/>
        <v>0.31206469086745592</v>
      </c>
    </row>
    <row r="66" spans="1:14" customFormat="1" x14ac:dyDescent="0.8">
      <c r="A66" s="4" t="s">
        <v>22</v>
      </c>
      <c r="B66" s="4" t="s">
        <v>23</v>
      </c>
      <c r="C66" s="4">
        <v>95</v>
      </c>
      <c r="D66" s="5">
        <v>20.2</v>
      </c>
      <c r="E66" s="6">
        <v>9.7000000000000003E-3</v>
      </c>
      <c r="F66" s="7">
        <v>11.73</v>
      </c>
      <c r="G66" s="8">
        <v>60</v>
      </c>
      <c r="H66" s="5">
        <v>185.88523499999999</v>
      </c>
      <c r="I66" s="7">
        <f t="shared" si="13"/>
        <v>9.2022393564356442</v>
      </c>
      <c r="J66" s="5">
        <f t="shared" si="14"/>
        <v>19163.426288659793</v>
      </c>
      <c r="K66" s="7">
        <f t="shared" si="15"/>
        <v>15.846993606138106</v>
      </c>
      <c r="L66" s="5">
        <v>4693.698883</v>
      </c>
      <c r="M66" s="5">
        <v>-7607.7957150000002</v>
      </c>
      <c r="N66" s="9">
        <f t="shared" si="37"/>
        <v>0.63406707998594058</v>
      </c>
    </row>
    <row r="67" spans="1:14" customFormat="1" x14ac:dyDescent="0.8">
      <c r="A67" s="4" t="s">
        <v>22</v>
      </c>
      <c r="B67" s="4" t="s">
        <v>23</v>
      </c>
      <c r="C67" s="4">
        <v>95</v>
      </c>
      <c r="D67" s="5">
        <v>20.2</v>
      </c>
      <c r="E67" s="6">
        <v>9.7000000000000003E-3</v>
      </c>
      <c r="F67" s="7">
        <v>11.73</v>
      </c>
      <c r="G67" s="8">
        <v>80</v>
      </c>
      <c r="H67" s="5">
        <v>234.89082500000001</v>
      </c>
      <c r="I67" s="7">
        <f t="shared" ref="I67:I101" si="38">H67/D67</f>
        <v>11.628258663366337</v>
      </c>
      <c r="J67" s="5">
        <f t="shared" ref="J67:J101" si="39">H67/E67</f>
        <v>24215.548969072166</v>
      </c>
      <c r="K67" s="7">
        <f t="shared" ref="K67:K101" si="40">H67/F67</f>
        <v>20.024793265132139</v>
      </c>
      <c r="L67" s="5">
        <v>5971.8017579999996</v>
      </c>
      <c r="M67" s="5">
        <v>-9584.6405030000005</v>
      </c>
      <c r="N67" s="9">
        <f t="shared" si="37"/>
        <v>0.80122845433763767</v>
      </c>
    </row>
    <row r="68" spans="1:14" customFormat="1" x14ac:dyDescent="0.8">
      <c r="A68" s="4" t="s">
        <v>22</v>
      </c>
      <c r="B68" s="4" t="s">
        <v>23</v>
      </c>
      <c r="C68" s="4">
        <v>95</v>
      </c>
      <c r="D68" s="5">
        <v>20.2</v>
      </c>
      <c r="E68" s="6">
        <v>9.7000000000000003E-3</v>
      </c>
      <c r="F68" s="7">
        <v>11.73</v>
      </c>
      <c r="G68" s="8">
        <v>100</v>
      </c>
      <c r="H68" s="5">
        <v>261.21003200000001</v>
      </c>
      <c r="I68" s="7">
        <f t="shared" si="38"/>
        <v>12.931189702970299</v>
      </c>
      <c r="J68" s="5">
        <f t="shared" si="39"/>
        <v>26928.869278350518</v>
      </c>
      <c r="K68" s="7">
        <f t="shared" si="40"/>
        <v>22.268544927536233</v>
      </c>
      <c r="L68" s="5">
        <v>7107.0251459999999</v>
      </c>
      <c r="M68" s="5">
        <v>-10491.333008</v>
      </c>
      <c r="N68" s="9">
        <f t="shared" si="37"/>
        <v>0.89100504541565173</v>
      </c>
    </row>
    <row r="69" spans="1:14" customFormat="1" x14ac:dyDescent="0.8">
      <c r="A69" s="4" t="s">
        <v>22</v>
      </c>
      <c r="B69" s="4" t="s">
        <v>23</v>
      </c>
      <c r="C69" s="4">
        <v>95</v>
      </c>
      <c r="D69" s="5">
        <v>20.2</v>
      </c>
      <c r="E69" s="6">
        <v>9.7000000000000003E-3</v>
      </c>
      <c r="F69" s="7">
        <v>11.73</v>
      </c>
      <c r="G69" s="8">
        <v>150</v>
      </c>
      <c r="H69" s="5">
        <v>291.074412</v>
      </c>
      <c r="I69" s="7">
        <f t="shared" si="38"/>
        <v>14.409624356435645</v>
      </c>
      <c r="J69" s="5">
        <f t="shared" si="39"/>
        <v>30007.671340206183</v>
      </c>
      <c r="K69" s="7">
        <f t="shared" si="40"/>
        <v>24.81452787723785</v>
      </c>
      <c r="L69" s="5">
        <v>8553.0853270000007</v>
      </c>
      <c r="M69" s="5">
        <v>-11058.578491</v>
      </c>
      <c r="N69" s="9">
        <f t="shared" si="37"/>
        <v>0.99287446082237041</v>
      </c>
    </row>
    <row r="70" spans="1:14" customFormat="1" x14ac:dyDescent="0.8">
      <c r="A70" s="4" t="s">
        <v>22</v>
      </c>
      <c r="B70" s="4" t="s">
        <v>23</v>
      </c>
      <c r="C70" s="4">
        <v>95</v>
      </c>
      <c r="D70" s="5">
        <v>20.2</v>
      </c>
      <c r="E70" s="6">
        <v>9.7000000000000003E-3</v>
      </c>
      <c r="F70" s="7">
        <v>11.73</v>
      </c>
      <c r="G70" s="8">
        <v>250</v>
      </c>
      <c r="H70" s="5">
        <v>293.16335900000001</v>
      </c>
      <c r="I70" s="7">
        <f t="shared" si="38"/>
        <v>14.513037574257426</v>
      </c>
      <c r="J70" s="5">
        <f t="shared" si="39"/>
        <v>30223.026701030929</v>
      </c>
      <c r="K70" s="7">
        <f t="shared" si="40"/>
        <v>24.992613725490198</v>
      </c>
      <c r="L70" s="5">
        <v>9415.5654909999994</v>
      </c>
      <c r="M70" s="5">
        <v>-10456.130981</v>
      </c>
      <c r="N70" s="9">
        <f t="shared" si="37"/>
        <v>1</v>
      </c>
    </row>
    <row r="71" spans="1:14" customFormat="1" x14ac:dyDescent="0.8">
      <c r="A71" s="4" t="s">
        <v>22</v>
      </c>
      <c r="B71" s="4" t="s">
        <v>23</v>
      </c>
      <c r="C71" s="4">
        <v>95</v>
      </c>
      <c r="D71" s="5">
        <v>20.2</v>
      </c>
      <c r="E71" s="6">
        <v>9.7000000000000003E-3</v>
      </c>
      <c r="F71" s="7">
        <v>11.73</v>
      </c>
      <c r="G71" s="8" t="s">
        <v>25</v>
      </c>
      <c r="H71" s="5">
        <v>65.938834999999997</v>
      </c>
      <c r="I71" s="7">
        <f t="shared" si="38"/>
        <v>3.2642987623762374</v>
      </c>
      <c r="J71" s="5">
        <f t="shared" si="39"/>
        <v>6797.818041237113</v>
      </c>
      <c r="K71" s="7">
        <f t="shared" si="40"/>
        <v>5.6213840579710137</v>
      </c>
      <c r="L71" s="5">
        <v>4509.76944</v>
      </c>
      <c r="M71" s="5">
        <v>-3865.6578060000002</v>
      </c>
      <c r="N71" s="9">
        <f t="shared" si="37"/>
        <v>0.22492181568979769</v>
      </c>
    </row>
    <row r="72" spans="1:14" customFormat="1" x14ac:dyDescent="0.8">
      <c r="A72" s="4" t="s">
        <v>22</v>
      </c>
      <c r="B72" s="4" t="s">
        <v>23</v>
      </c>
      <c r="C72" s="4">
        <v>96</v>
      </c>
      <c r="D72" s="5">
        <v>19.5</v>
      </c>
      <c r="E72" s="6">
        <v>9.5999999999999992E-3</v>
      </c>
      <c r="F72" s="7">
        <v>11.84</v>
      </c>
      <c r="G72" s="8" t="s">
        <v>24</v>
      </c>
      <c r="H72" s="5">
        <v>72.690696000000003</v>
      </c>
      <c r="I72" s="7">
        <f t="shared" si="38"/>
        <v>3.7277279999999999</v>
      </c>
      <c r="J72" s="5">
        <f t="shared" si="39"/>
        <v>7571.9475000000011</v>
      </c>
      <c r="K72" s="7">
        <f t="shared" si="40"/>
        <v>6.1394168918918925</v>
      </c>
      <c r="L72" s="5">
        <v>5057.525635</v>
      </c>
      <c r="M72" s="5">
        <v>-4613.5520939999997</v>
      </c>
      <c r="N72" s="9">
        <f>I72/$I$80</f>
        <v>0.24952316696068916</v>
      </c>
    </row>
    <row r="73" spans="1:14" customFormat="1" x14ac:dyDescent="0.8">
      <c r="A73" s="4" t="s">
        <v>22</v>
      </c>
      <c r="B73" s="4" t="s">
        <v>23</v>
      </c>
      <c r="C73" s="4">
        <v>96</v>
      </c>
      <c r="D73" s="5">
        <v>19.5</v>
      </c>
      <c r="E73" s="6">
        <v>9.5999999999999992E-3</v>
      </c>
      <c r="F73" s="7">
        <v>11.84</v>
      </c>
      <c r="G73" s="8">
        <v>10</v>
      </c>
      <c r="H73" s="5">
        <v>69.220056</v>
      </c>
      <c r="I73" s="7">
        <f t="shared" si="38"/>
        <v>3.5497464615384615</v>
      </c>
      <c r="J73" s="5">
        <f t="shared" si="39"/>
        <v>7210.4225000000006</v>
      </c>
      <c r="K73" s="7">
        <f t="shared" si="40"/>
        <v>5.8462885135135139</v>
      </c>
      <c r="L73" s="5">
        <v>4795.1316829999996</v>
      </c>
      <c r="M73" s="5">
        <v>-4229.2785640000002</v>
      </c>
      <c r="N73" s="9">
        <f t="shared" ref="N73:N81" si="41">I73/$I$80</f>
        <v>0.23760960536567505</v>
      </c>
    </row>
    <row r="74" spans="1:14" customFormat="1" x14ac:dyDescent="0.8">
      <c r="A74" s="4" t="s">
        <v>22</v>
      </c>
      <c r="B74" s="4" t="s">
        <v>23</v>
      </c>
      <c r="C74" s="4">
        <v>96</v>
      </c>
      <c r="D74" s="5">
        <v>19.5</v>
      </c>
      <c r="E74" s="6">
        <v>9.5999999999999992E-3</v>
      </c>
      <c r="F74" s="7">
        <v>11.84</v>
      </c>
      <c r="G74" s="8">
        <v>20</v>
      </c>
      <c r="H74" s="5">
        <v>69.435974000000002</v>
      </c>
      <c r="I74" s="7">
        <f t="shared" si="38"/>
        <v>3.5608191794871797</v>
      </c>
      <c r="J74" s="5">
        <f t="shared" si="39"/>
        <v>7232.9139583333344</v>
      </c>
      <c r="K74" s="7">
        <f t="shared" si="40"/>
        <v>5.8645248310810816</v>
      </c>
      <c r="L74" s="5">
        <v>4714.2601009999998</v>
      </c>
      <c r="M74" s="5">
        <v>-4641.3421630000003</v>
      </c>
      <c r="N74" s="9">
        <f t="shared" si="41"/>
        <v>0.23835078059343484</v>
      </c>
    </row>
    <row r="75" spans="1:14" customFormat="1" x14ac:dyDescent="0.8">
      <c r="A75" s="4" t="s">
        <v>22</v>
      </c>
      <c r="B75" s="4" t="s">
        <v>23</v>
      </c>
      <c r="C75" s="4">
        <v>96</v>
      </c>
      <c r="D75" s="5">
        <v>19.5</v>
      </c>
      <c r="E75" s="6">
        <v>9.5999999999999992E-3</v>
      </c>
      <c r="F75" s="7">
        <v>11.84</v>
      </c>
      <c r="G75" s="8">
        <v>40</v>
      </c>
      <c r="H75" s="5">
        <v>95.009298999999999</v>
      </c>
      <c r="I75" s="7">
        <f t="shared" si="38"/>
        <v>4.8722717435897431</v>
      </c>
      <c r="J75" s="5">
        <f t="shared" si="39"/>
        <v>9896.8019791666666</v>
      </c>
      <c r="K75" s="7">
        <f t="shared" si="40"/>
        <v>8.0244340371621625</v>
      </c>
      <c r="L75" s="5">
        <v>3966.5603639999999</v>
      </c>
      <c r="M75" s="5">
        <v>-3949.1271969999998</v>
      </c>
      <c r="N75" s="9">
        <f t="shared" si="41"/>
        <v>0.32613556454590881</v>
      </c>
    </row>
    <row r="76" spans="1:14" customFormat="1" x14ac:dyDescent="0.8">
      <c r="A76" s="4" t="s">
        <v>22</v>
      </c>
      <c r="B76" s="4" t="s">
        <v>23</v>
      </c>
      <c r="C76" s="4">
        <v>96</v>
      </c>
      <c r="D76" s="5">
        <v>19.5</v>
      </c>
      <c r="E76" s="6">
        <v>9.5999999999999992E-3</v>
      </c>
      <c r="F76" s="7">
        <v>11.84</v>
      </c>
      <c r="G76" s="8">
        <v>60</v>
      </c>
      <c r="H76" s="5">
        <v>183.42908299999999</v>
      </c>
      <c r="I76" s="7">
        <f t="shared" si="38"/>
        <v>9.4066196410256406</v>
      </c>
      <c r="J76" s="5">
        <f t="shared" si="39"/>
        <v>19107.196145833335</v>
      </c>
      <c r="K76" s="7">
        <f t="shared" si="40"/>
        <v>15.492321199324325</v>
      </c>
      <c r="L76" s="5">
        <v>4634.76181</v>
      </c>
      <c r="M76" s="5">
        <v>-7265.0909419999998</v>
      </c>
      <c r="N76" s="9">
        <f t="shared" si="41"/>
        <v>0.62965149904267126</v>
      </c>
    </row>
    <row r="77" spans="1:14" customFormat="1" x14ac:dyDescent="0.8">
      <c r="A77" s="4" t="s">
        <v>22</v>
      </c>
      <c r="B77" s="4" t="s">
        <v>23</v>
      </c>
      <c r="C77" s="4">
        <v>96</v>
      </c>
      <c r="D77" s="5">
        <v>19.5</v>
      </c>
      <c r="E77" s="6">
        <v>9.5999999999999992E-3</v>
      </c>
      <c r="F77" s="7">
        <v>11.84</v>
      </c>
      <c r="G77" s="8">
        <v>80</v>
      </c>
      <c r="H77" s="5">
        <v>232.220437</v>
      </c>
      <c r="I77" s="7">
        <f t="shared" si="38"/>
        <v>11.908740358974359</v>
      </c>
      <c r="J77" s="5">
        <f t="shared" si="39"/>
        <v>24189.628854166669</v>
      </c>
      <c r="K77" s="7">
        <f t="shared" si="40"/>
        <v>19.613212584459461</v>
      </c>
      <c r="L77" s="5">
        <v>6006.8130490000003</v>
      </c>
      <c r="M77" s="5">
        <v>-9188.4613040000004</v>
      </c>
      <c r="N77" s="9">
        <f t="shared" si="41"/>
        <v>0.79713611317238176</v>
      </c>
    </row>
    <row r="78" spans="1:14" customFormat="1" x14ac:dyDescent="0.8">
      <c r="A78" s="4" t="s">
        <v>22</v>
      </c>
      <c r="B78" s="4" t="s">
        <v>23</v>
      </c>
      <c r="C78" s="4">
        <v>96</v>
      </c>
      <c r="D78" s="5">
        <v>19.5</v>
      </c>
      <c r="E78" s="6">
        <v>9.5999999999999992E-3</v>
      </c>
      <c r="F78" s="7">
        <v>11.84</v>
      </c>
      <c r="G78" s="8">
        <v>100</v>
      </c>
      <c r="H78" s="5">
        <v>261.09252600000002</v>
      </c>
      <c r="I78" s="7">
        <f t="shared" si="38"/>
        <v>13.389360307692309</v>
      </c>
      <c r="J78" s="5">
        <f t="shared" si="39"/>
        <v>27197.138125000005</v>
      </c>
      <c r="K78" s="7">
        <f t="shared" si="40"/>
        <v>22.051733614864865</v>
      </c>
      <c r="L78" s="5">
        <v>7046.7376709999999</v>
      </c>
      <c r="M78" s="5">
        <v>-10150.527953999999</v>
      </c>
      <c r="N78" s="9">
        <f t="shared" si="41"/>
        <v>0.89624446514153722</v>
      </c>
    </row>
    <row r="79" spans="1:14" customFormat="1" x14ac:dyDescent="0.8">
      <c r="A79" s="4" t="s">
        <v>22</v>
      </c>
      <c r="B79" s="4" t="s">
        <v>23</v>
      </c>
      <c r="C79" s="4">
        <v>96</v>
      </c>
      <c r="D79" s="5">
        <v>19.5</v>
      </c>
      <c r="E79" s="6">
        <v>9.5999999999999992E-3</v>
      </c>
      <c r="F79" s="7">
        <v>11.84</v>
      </c>
      <c r="G79" s="8">
        <v>150</v>
      </c>
      <c r="H79" s="5">
        <v>286.42319700000002</v>
      </c>
      <c r="I79" s="7">
        <f t="shared" si="38"/>
        <v>14.688369076923077</v>
      </c>
      <c r="J79" s="5">
        <f t="shared" si="39"/>
        <v>29835.749687500003</v>
      </c>
      <c r="K79" s="7">
        <f t="shared" si="40"/>
        <v>24.191148395270272</v>
      </c>
      <c r="L79" s="5">
        <v>8492.5079349999996</v>
      </c>
      <c r="M79" s="5">
        <v>-10623.321533</v>
      </c>
      <c r="N79" s="9">
        <f t="shared" si="41"/>
        <v>0.9831962980027783</v>
      </c>
    </row>
    <row r="80" spans="1:14" customFormat="1" x14ac:dyDescent="0.8">
      <c r="A80" s="4" t="s">
        <v>22</v>
      </c>
      <c r="B80" s="4" t="s">
        <v>23</v>
      </c>
      <c r="C80" s="4">
        <v>96</v>
      </c>
      <c r="D80" s="5">
        <v>19.5</v>
      </c>
      <c r="E80" s="6">
        <v>9.5999999999999992E-3</v>
      </c>
      <c r="F80" s="7">
        <v>11.84</v>
      </c>
      <c r="G80" s="8">
        <v>250</v>
      </c>
      <c r="H80" s="5">
        <v>291.31842499999999</v>
      </c>
      <c r="I80" s="7">
        <f t="shared" si="38"/>
        <v>14.93940641025641</v>
      </c>
      <c r="J80" s="5">
        <f t="shared" si="39"/>
        <v>30345.669270833336</v>
      </c>
      <c r="K80" s="7">
        <f t="shared" si="40"/>
        <v>24.604596706081079</v>
      </c>
      <c r="L80" s="5">
        <v>9370.5368039999994</v>
      </c>
      <c r="M80" s="5">
        <v>-10114.6698</v>
      </c>
      <c r="N80" s="9">
        <f t="shared" si="41"/>
        <v>1</v>
      </c>
    </row>
    <row r="81" spans="1:14" customFormat="1" x14ac:dyDescent="0.8">
      <c r="A81" s="4" t="s">
        <v>22</v>
      </c>
      <c r="B81" s="4" t="s">
        <v>23</v>
      </c>
      <c r="C81" s="4">
        <v>96</v>
      </c>
      <c r="D81" s="5">
        <v>19.5</v>
      </c>
      <c r="E81" s="6">
        <v>9.5999999999999992E-3</v>
      </c>
      <c r="F81" s="7">
        <v>11.84</v>
      </c>
      <c r="G81" s="8" t="s">
        <v>25</v>
      </c>
      <c r="H81" s="5">
        <v>57.544893999999999</v>
      </c>
      <c r="I81" s="7">
        <f t="shared" si="38"/>
        <v>2.9510202051282053</v>
      </c>
      <c r="J81" s="5">
        <f t="shared" si="39"/>
        <v>5994.2597916666673</v>
      </c>
      <c r="K81" s="7">
        <f t="shared" si="40"/>
        <v>4.860210641891892</v>
      </c>
      <c r="L81" s="5">
        <v>4041.4428710000002</v>
      </c>
      <c r="M81" s="5">
        <v>-3625.4501340000002</v>
      </c>
      <c r="N81" s="9">
        <f t="shared" si="41"/>
        <v>0.1975326277423064</v>
      </c>
    </row>
    <row r="82" spans="1:14" customFormat="1" x14ac:dyDescent="0.8">
      <c r="A82" s="4" t="s">
        <v>22</v>
      </c>
      <c r="B82" s="4" t="s">
        <v>23</v>
      </c>
      <c r="C82" s="4">
        <v>97</v>
      </c>
      <c r="D82" s="5">
        <v>18</v>
      </c>
      <c r="E82" s="6">
        <v>8.8000000000000005E-3</v>
      </c>
      <c r="F82" s="7" t="s">
        <v>31</v>
      </c>
      <c r="G82" s="8" t="s">
        <v>24</v>
      </c>
      <c r="H82" s="5">
        <v>65.754326000000006</v>
      </c>
      <c r="I82" s="7">
        <f t="shared" si="38"/>
        <v>3.6530181111111113</v>
      </c>
      <c r="J82" s="5">
        <f t="shared" si="39"/>
        <v>7472.0825000000004</v>
      </c>
      <c r="K82" s="7" t="s">
        <v>31</v>
      </c>
      <c r="L82" s="5">
        <v>4683.7654110000003</v>
      </c>
      <c r="M82" s="5">
        <v>-4219.2993159999996</v>
      </c>
      <c r="N82" s="9">
        <f>I82/$I$90</f>
        <v>0.2212630889916479</v>
      </c>
    </row>
    <row r="83" spans="1:14" customFormat="1" x14ac:dyDescent="0.8">
      <c r="A83" s="4" t="s">
        <v>22</v>
      </c>
      <c r="B83" s="4" t="s">
        <v>23</v>
      </c>
      <c r="C83" s="4">
        <v>97</v>
      </c>
      <c r="D83" s="5">
        <v>18</v>
      </c>
      <c r="E83" s="6">
        <v>8.8000000000000005E-3</v>
      </c>
      <c r="F83" s="4" t="s">
        <v>31</v>
      </c>
      <c r="G83" s="8">
        <v>10</v>
      </c>
      <c r="H83" s="5">
        <v>65.756980999999996</v>
      </c>
      <c r="I83" s="7">
        <f t="shared" si="38"/>
        <v>3.653165611111111</v>
      </c>
      <c r="J83" s="5">
        <f t="shared" si="39"/>
        <v>7472.3842045454539</v>
      </c>
      <c r="K83" s="7" t="s">
        <v>31</v>
      </c>
      <c r="L83" s="5">
        <v>4580.6388850000003</v>
      </c>
      <c r="M83" s="5">
        <v>-3852.9205320000001</v>
      </c>
      <c r="N83" s="9">
        <f t="shared" ref="N83:N91" si="42">I83/$I$90</f>
        <v>0.22127202305784563</v>
      </c>
    </row>
    <row r="84" spans="1:14" customFormat="1" x14ac:dyDescent="0.8">
      <c r="A84" s="4" t="s">
        <v>22</v>
      </c>
      <c r="B84" s="4" t="s">
        <v>23</v>
      </c>
      <c r="C84" s="4">
        <v>97</v>
      </c>
      <c r="D84" s="5">
        <v>18</v>
      </c>
      <c r="E84" s="6">
        <v>8.8000000000000005E-3</v>
      </c>
      <c r="F84" s="4" t="s">
        <v>31</v>
      </c>
      <c r="G84" s="8">
        <v>20</v>
      </c>
      <c r="H84" s="5">
        <v>68.252917999999994</v>
      </c>
      <c r="I84" s="7">
        <f t="shared" si="38"/>
        <v>3.7918287777777775</v>
      </c>
      <c r="J84" s="5">
        <f t="shared" si="39"/>
        <v>7756.0134090909078</v>
      </c>
      <c r="K84" s="7" t="s">
        <v>31</v>
      </c>
      <c r="L84" s="5">
        <v>4505.752563</v>
      </c>
      <c r="M84" s="5">
        <v>-4270.4391480000004</v>
      </c>
      <c r="N84" s="9">
        <f t="shared" si="42"/>
        <v>0.22967084278795047</v>
      </c>
    </row>
    <row r="85" spans="1:14" customFormat="1" x14ac:dyDescent="0.8">
      <c r="A85" s="4" t="s">
        <v>22</v>
      </c>
      <c r="B85" s="4" t="s">
        <v>23</v>
      </c>
      <c r="C85" s="4">
        <v>97</v>
      </c>
      <c r="D85" s="5">
        <v>18</v>
      </c>
      <c r="E85" s="6">
        <v>8.8000000000000005E-3</v>
      </c>
      <c r="F85" s="4" t="s">
        <v>31</v>
      </c>
      <c r="G85" s="8">
        <v>40</v>
      </c>
      <c r="H85" s="5">
        <v>85.154595999999998</v>
      </c>
      <c r="I85" s="7">
        <f t="shared" si="38"/>
        <v>4.7308108888888887</v>
      </c>
      <c r="J85" s="5">
        <f t="shared" si="39"/>
        <v>9676.6586363636361</v>
      </c>
      <c r="K85" s="7" t="s">
        <v>31</v>
      </c>
      <c r="L85" s="5">
        <v>3780.81131</v>
      </c>
      <c r="M85" s="5">
        <v>-3844.2649839999999</v>
      </c>
      <c r="N85" s="9">
        <f t="shared" si="42"/>
        <v>0.28654493322303726</v>
      </c>
    </row>
    <row r="86" spans="1:14" customFormat="1" x14ac:dyDescent="0.8">
      <c r="A86" s="4" t="s">
        <v>22</v>
      </c>
      <c r="B86" s="4" t="s">
        <v>23</v>
      </c>
      <c r="C86" s="4">
        <v>97</v>
      </c>
      <c r="D86" s="5">
        <v>18</v>
      </c>
      <c r="E86" s="6">
        <v>8.8000000000000005E-3</v>
      </c>
      <c r="F86" s="4" t="s">
        <v>31</v>
      </c>
      <c r="G86" s="8">
        <v>60</v>
      </c>
      <c r="H86" s="5">
        <v>181.12288799999999</v>
      </c>
      <c r="I86" s="7">
        <f t="shared" si="38"/>
        <v>10.062382666666666</v>
      </c>
      <c r="J86" s="5">
        <f t="shared" si="39"/>
        <v>20582.146363636362</v>
      </c>
      <c r="K86" s="7" t="s">
        <v>31</v>
      </c>
      <c r="L86" s="5">
        <v>4638.7329099999997</v>
      </c>
      <c r="M86" s="5">
        <v>-7416.801453</v>
      </c>
      <c r="N86" s="9">
        <f t="shared" si="42"/>
        <v>0.60947791763492898</v>
      </c>
    </row>
    <row r="87" spans="1:14" customFormat="1" x14ac:dyDescent="0.8">
      <c r="A87" s="4" t="s">
        <v>22</v>
      </c>
      <c r="B87" s="4" t="s">
        <v>23</v>
      </c>
      <c r="C87" s="4">
        <v>97</v>
      </c>
      <c r="D87" s="5">
        <v>18</v>
      </c>
      <c r="E87" s="6">
        <v>8.8000000000000005E-3</v>
      </c>
      <c r="F87" s="4" t="s">
        <v>31</v>
      </c>
      <c r="G87" s="8">
        <v>80</v>
      </c>
      <c r="H87" s="5">
        <v>231.608878</v>
      </c>
      <c r="I87" s="7">
        <f t="shared" si="38"/>
        <v>12.867159888888889</v>
      </c>
      <c r="J87" s="5">
        <f t="shared" si="39"/>
        <v>26319.190681818181</v>
      </c>
      <c r="K87" s="7" t="s">
        <v>31</v>
      </c>
      <c r="L87" s="5">
        <v>5801.9103999999998</v>
      </c>
      <c r="M87" s="5">
        <v>-9355.7281490000005</v>
      </c>
      <c r="N87" s="9">
        <f t="shared" si="42"/>
        <v>0.77936310660639596</v>
      </c>
    </row>
    <row r="88" spans="1:14" customFormat="1" x14ac:dyDescent="0.8">
      <c r="A88" s="4" t="s">
        <v>22</v>
      </c>
      <c r="B88" s="4" t="s">
        <v>23</v>
      </c>
      <c r="C88" s="4">
        <v>97</v>
      </c>
      <c r="D88" s="5">
        <v>18</v>
      </c>
      <c r="E88" s="6">
        <v>8.8000000000000005E-3</v>
      </c>
      <c r="F88" s="4" t="s">
        <v>31</v>
      </c>
      <c r="G88" s="8">
        <v>100</v>
      </c>
      <c r="H88" s="5">
        <v>257.35439300000002</v>
      </c>
      <c r="I88" s="7">
        <f t="shared" si="38"/>
        <v>14.297466277777779</v>
      </c>
      <c r="J88" s="5">
        <f t="shared" si="39"/>
        <v>29244.817386363637</v>
      </c>
      <c r="K88" s="7" t="s">
        <v>31</v>
      </c>
      <c r="L88" s="5">
        <v>6791.9921869999998</v>
      </c>
      <c r="M88" s="5">
        <v>-10295.257568000001</v>
      </c>
      <c r="N88" s="9">
        <f t="shared" si="42"/>
        <v>0.86599667922610191</v>
      </c>
    </row>
    <row r="89" spans="1:14" customFormat="1" x14ac:dyDescent="0.8">
      <c r="A89" s="4" t="s">
        <v>22</v>
      </c>
      <c r="B89" s="4" t="s">
        <v>23</v>
      </c>
      <c r="C89" s="4">
        <v>97</v>
      </c>
      <c r="D89" s="5">
        <v>18</v>
      </c>
      <c r="E89" s="6">
        <v>8.8000000000000005E-3</v>
      </c>
      <c r="F89" s="4" t="s">
        <v>31</v>
      </c>
      <c r="G89" s="8">
        <v>150</v>
      </c>
      <c r="H89" s="5">
        <v>289.58944200000002</v>
      </c>
      <c r="I89" s="7">
        <f t="shared" si="38"/>
        <v>16.088302333333335</v>
      </c>
      <c r="J89" s="5">
        <f t="shared" si="39"/>
        <v>32907.891136363636</v>
      </c>
      <c r="K89" s="7" t="s">
        <v>31</v>
      </c>
      <c r="L89" s="5">
        <v>8292.5415040000007</v>
      </c>
      <c r="M89" s="5">
        <v>-11127.029419</v>
      </c>
      <c r="N89" s="9">
        <f t="shared" si="42"/>
        <v>0.97446751224075601</v>
      </c>
    </row>
    <row r="90" spans="1:14" customFormat="1" x14ac:dyDescent="0.8">
      <c r="A90" s="4" t="s">
        <v>22</v>
      </c>
      <c r="B90" s="4" t="s">
        <v>23</v>
      </c>
      <c r="C90" s="4">
        <v>97</v>
      </c>
      <c r="D90" s="5">
        <v>18</v>
      </c>
      <c r="E90" s="6">
        <v>8.8000000000000005E-3</v>
      </c>
      <c r="F90" s="4" t="s">
        <v>31</v>
      </c>
      <c r="G90" s="8">
        <v>250</v>
      </c>
      <c r="H90" s="5">
        <v>297.17711300000002</v>
      </c>
      <c r="I90" s="7">
        <f t="shared" si="38"/>
        <v>16.509839611111111</v>
      </c>
      <c r="J90" s="5">
        <f t="shared" si="39"/>
        <v>33770.12647727273</v>
      </c>
      <c r="K90" s="7" t="s">
        <v>31</v>
      </c>
      <c r="L90" s="5">
        <v>9428.1539919999996</v>
      </c>
      <c r="M90" s="5">
        <v>-10869.430542</v>
      </c>
      <c r="N90" s="9">
        <f t="shared" si="42"/>
        <v>1</v>
      </c>
    </row>
    <row r="91" spans="1:14" customFormat="1" x14ac:dyDescent="0.8">
      <c r="A91" s="4" t="s">
        <v>22</v>
      </c>
      <c r="B91" s="4" t="s">
        <v>23</v>
      </c>
      <c r="C91" s="4">
        <v>97</v>
      </c>
      <c r="D91" s="5">
        <v>18</v>
      </c>
      <c r="E91" s="6">
        <v>8.8000000000000005E-3</v>
      </c>
      <c r="F91" s="4" t="s">
        <v>31</v>
      </c>
      <c r="G91" s="8" t="s">
        <v>25</v>
      </c>
      <c r="H91" s="5">
        <v>63.740991000000001</v>
      </c>
      <c r="I91" s="7">
        <f t="shared" si="38"/>
        <v>3.5411661666666667</v>
      </c>
      <c r="J91" s="5">
        <f t="shared" si="39"/>
        <v>7243.2944318181817</v>
      </c>
      <c r="K91" s="7" t="s">
        <v>31</v>
      </c>
      <c r="L91" s="5">
        <v>4405.2391049999997</v>
      </c>
      <c r="M91" s="5">
        <v>-3867.3019410000002</v>
      </c>
      <c r="N91" s="9">
        <f t="shared" si="42"/>
        <v>0.21448822339155035</v>
      </c>
    </row>
    <row r="92" spans="1:14" customFormat="1" x14ac:dyDescent="0.8">
      <c r="A92" s="4" t="s">
        <v>22</v>
      </c>
      <c r="B92" s="4" t="s">
        <v>23</v>
      </c>
      <c r="C92" s="4">
        <v>98</v>
      </c>
      <c r="D92" s="5">
        <v>19.600000000000001</v>
      </c>
      <c r="E92" s="6">
        <v>9.9000000000000008E-3</v>
      </c>
      <c r="F92" s="7">
        <v>12.9</v>
      </c>
      <c r="G92" s="8" t="s">
        <v>24</v>
      </c>
      <c r="H92" s="5">
        <v>59.583889999999997</v>
      </c>
      <c r="I92" s="7">
        <f t="shared" si="38"/>
        <v>3.0399943877551014</v>
      </c>
      <c r="J92" s="5">
        <f t="shared" si="39"/>
        <v>6018.5747474747468</v>
      </c>
      <c r="K92" s="7">
        <f t="shared" si="40"/>
        <v>4.618906201550387</v>
      </c>
      <c r="L92" s="5">
        <v>4209.0415949999997</v>
      </c>
      <c r="M92" s="5">
        <v>-3860.1684570000002</v>
      </c>
      <c r="N92" s="9">
        <f>I92/$I$100</f>
        <v>0.20756438776138272</v>
      </c>
    </row>
    <row r="93" spans="1:14" customFormat="1" x14ac:dyDescent="0.8">
      <c r="A93" s="4" t="s">
        <v>22</v>
      </c>
      <c r="B93" s="4" t="s">
        <v>23</v>
      </c>
      <c r="C93" s="4">
        <v>98</v>
      </c>
      <c r="D93" s="5">
        <v>19.600000000000001</v>
      </c>
      <c r="E93" s="6">
        <v>9.9000000000000008E-3</v>
      </c>
      <c r="F93" s="7">
        <v>12.9</v>
      </c>
      <c r="G93" s="8">
        <v>10</v>
      </c>
      <c r="H93" s="5">
        <v>59.497987999999999</v>
      </c>
      <c r="I93" s="7">
        <f t="shared" si="38"/>
        <v>3.0356116326530609</v>
      </c>
      <c r="J93" s="5">
        <f t="shared" si="39"/>
        <v>6009.8977777777773</v>
      </c>
      <c r="K93" s="7">
        <f t="shared" si="40"/>
        <v>4.6122471317829454</v>
      </c>
      <c r="L93" s="5">
        <v>4207.1533200000003</v>
      </c>
      <c r="M93" s="5">
        <v>-3755.207062</v>
      </c>
      <c r="N93" s="9">
        <f t="shared" ref="N93:N101" si="43">I93/$I$100</f>
        <v>0.20726514251174433</v>
      </c>
    </row>
    <row r="94" spans="1:14" customFormat="1" x14ac:dyDescent="0.8">
      <c r="A94" s="4" t="s">
        <v>22</v>
      </c>
      <c r="B94" s="4" t="s">
        <v>23</v>
      </c>
      <c r="C94" s="4">
        <v>98</v>
      </c>
      <c r="D94" s="5">
        <v>19.600000000000001</v>
      </c>
      <c r="E94" s="6">
        <v>9.9000000000000008E-3</v>
      </c>
      <c r="F94" s="7">
        <v>12.9</v>
      </c>
      <c r="G94" s="8">
        <v>20</v>
      </c>
      <c r="H94" s="5">
        <v>59.910812999999997</v>
      </c>
      <c r="I94" s="7">
        <f t="shared" si="38"/>
        <v>3.0566741326530611</v>
      </c>
      <c r="J94" s="5">
        <f t="shared" si="39"/>
        <v>6051.597272727272</v>
      </c>
      <c r="K94" s="7">
        <f t="shared" si="40"/>
        <v>4.6442490697674419</v>
      </c>
      <c r="L94" s="5">
        <v>4179.0008539999999</v>
      </c>
      <c r="M94" s="5">
        <v>-4087.88681</v>
      </c>
      <c r="N94" s="9">
        <f t="shared" si="43"/>
        <v>0.20870324546839242</v>
      </c>
    </row>
    <row r="95" spans="1:14" customFormat="1" x14ac:dyDescent="0.8">
      <c r="A95" s="4" t="s">
        <v>22</v>
      </c>
      <c r="B95" s="4" t="s">
        <v>23</v>
      </c>
      <c r="C95" s="4">
        <v>98</v>
      </c>
      <c r="D95" s="5">
        <v>19.600000000000001</v>
      </c>
      <c r="E95" s="6">
        <v>9.9000000000000008E-3</v>
      </c>
      <c r="F95" s="7">
        <v>12.9</v>
      </c>
      <c r="G95" s="8">
        <v>40</v>
      </c>
      <c r="H95" s="5">
        <v>83.881178000000006</v>
      </c>
      <c r="I95" s="7">
        <f t="shared" si="38"/>
        <v>4.2796519387755101</v>
      </c>
      <c r="J95" s="5">
        <f t="shared" si="39"/>
        <v>8472.8462626262626</v>
      </c>
      <c r="K95" s="7">
        <f t="shared" si="40"/>
        <v>6.5024168992248068</v>
      </c>
      <c r="L95" s="5">
        <v>3452.0912170000001</v>
      </c>
      <c r="M95" s="5">
        <v>-3539.0472410000002</v>
      </c>
      <c r="N95" s="9">
        <f t="shared" si="43"/>
        <v>0.29220558369508215</v>
      </c>
    </row>
    <row r="96" spans="1:14" customFormat="1" x14ac:dyDescent="0.8">
      <c r="A96" s="4" t="s">
        <v>22</v>
      </c>
      <c r="B96" s="4" t="s">
        <v>23</v>
      </c>
      <c r="C96" s="4">
        <v>98</v>
      </c>
      <c r="D96" s="5">
        <v>19.600000000000001</v>
      </c>
      <c r="E96" s="6">
        <v>9.9000000000000008E-3</v>
      </c>
      <c r="F96" s="7">
        <v>12.9</v>
      </c>
      <c r="G96" s="8">
        <v>60</v>
      </c>
      <c r="H96" s="5">
        <v>188.674868</v>
      </c>
      <c r="I96" s="7">
        <f t="shared" si="38"/>
        <v>9.6262687755102032</v>
      </c>
      <c r="J96" s="5">
        <f t="shared" si="39"/>
        <v>19058.067474747473</v>
      </c>
      <c r="K96" s="7">
        <f t="shared" si="40"/>
        <v>14.625958759689922</v>
      </c>
      <c r="L96" s="5">
        <v>4269.3328860000001</v>
      </c>
      <c r="M96" s="5">
        <v>-7258.3770750000003</v>
      </c>
      <c r="N96" s="9">
        <f t="shared" si="43"/>
        <v>0.65726127418635649</v>
      </c>
    </row>
    <row r="97" spans="1:31" x14ac:dyDescent="0.8">
      <c r="A97" s="4" t="s">
        <v>22</v>
      </c>
      <c r="B97" s="4" t="s">
        <v>23</v>
      </c>
      <c r="C97" s="4">
        <v>98</v>
      </c>
      <c r="D97" s="5">
        <v>19.600000000000001</v>
      </c>
      <c r="E97" s="6">
        <v>9.9000000000000008E-3</v>
      </c>
      <c r="F97" s="7">
        <v>12.9</v>
      </c>
      <c r="G97" s="8">
        <v>80</v>
      </c>
      <c r="H97" s="5">
        <v>241.16859199999999</v>
      </c>
      <c r="I97" s="7">
        <f t="shared" si="38"/>
        <v>12.304519999999998</v>
      </c>
      <c r="J97" s="5">
        <f t="shared" si="39"/>
        <v>24360.463838383836</v>
      </c>
      <c r="K97" s="7">
        <f t="shared" si="40"/>
        <v>18.695239689922481</v>
      </c>
      <c r="L97" s="5">
        <v>5894.8898319999998</v>
      </c>
      <c r="M97" s="5">
        <v>-9375.7629390000002</v>
      </c>
      <c r="N97" s="9">
        <f t="shared" si="43"/>
        <v>0.84012660378089965</v>
      </c>
      <c r="P97"/>
      <c r="Q97"/>
      <c r="R97"/>
      <c r="S97"/>
      <c r="T97"/>
      <c r="U97"/>
      <c r="V97"/>
      <c r="W97"/>
      <c r="X97"/>
      <c r="Y97"/>
      <c r="Z97"/>
      <c r="AA97"/>
      <c r="AB97"/>
      <c r="AE97"/>
    </row>
    <row r="98" spans="1:31" x14ac:dyDescent="0.8">
      <c r="A98" s="4" t="s">
        <v>22</v>
      </c>
      <c r="B98" s="4" t="s">
        <v>23</v>
      </c>
      <c r="C98" s="4">
        <v>98</v>
      </c>
      <c r="D98" s="5">
        <v>19.600000000000001</v>
      </c>
      <c r="E98" s="6">
        <v>9.9000000000000008E-3</v>
      </c>
      <c r="F98" s="7">
        <v>12.9</v>
      </c>
      <c r="G98" s="8">
        <v>100</v>
      </c>
      <c r="H98" s="5">
        <v>265.994483</v>
      </c>
      <c r="I98" s="7">
        <f t="shared" si="38"/>
        <v>13.571147091836734</v>
      </c>
      <c r="J98" s="5">
        <f t="shared" si="39"/>
        <v>26868.129595959595</v>
      </c>
      <c r="K98" s="7">
        <f t="shared" si="40"/>
        <v>20.619727364341085</v>
      </c>
      <c r="L98" s="5">
        <v>7162.8189089999996</v>
      </c>
      <c r="M98" s="5">
        <v>-10112.533568999999</v>
      </c>
      <c r="N98" s="9">
        <f t="shared" si="43"/>
        <v>0.92660922292587033</v>
      </c>
      <c r="P98"/>
      <c r="Q98"/>
      <c r="R98"/>
      <c r="S98"/>
      <c r="T98"/>
      <c r="U98"/>
      <c r="V98"/>
      <c r="W98"/>
      <c r="X98"/>
      <c r="Y98"/>
      <c r="Z98"/>
      <c r="AA98"/>
      <c r="AB98"/>
      <c r="AE98"/>
    </row>
    <row r="99" spans="1:31" x14ac:dyDescent="0.8">
      <c r="A99" s="4" t="s">
        <v>22</v>
      </c>
      <c r="B99" s="4" t="s">
        <v>23</v>
      </c>
      <c r="C99" s="4">
        <v>98</v>
      </c>
      <c r="D99" s="5">
        <v>19.600000000000001</v>
      </c>
      <c r="E99" s="6">
        <v>9.9000000000000008E-3</v>
      </c>
      <c r="F99" s="7">
        <v>12.9</v>
      </c>
      <c r="G99" s="8">
        <v>150</v>
      </c>
      <c r="H99" s="5">
        <v>285.634094</v>
      </c>
      <c r="I99" s="7">
        <f t="shared" si="38"/>
        <v>14.573168061224489</v>
      </c>
      <c r="J99" s="5">
        <f t="shared" si="39"/>
        <v>28851.928686868683</v>
      </c>
      <c r="K99" s="7">
        <f t="shared" si="40"/>
        <v>22.142177829457363</v>
      </c>
      <c r="L99" s="5">
        <v>8690.4144290000004</v>
      </c>
      <c r="M99" s="5">
        <v>-10230.255127</v>
      </c>
      <c r="N99" s="9">
        <f t="shared" si="43"/>
        <v>0.99502509562378783</v>
      </c>
      <c r="P99"/>
      <c r="Q99"/>
      <c r="R99"/>
      <c r="S99"/>
      <c r="T99"/>
      <c r="U99"/>
      <c r="V99"/>
      <c r="W99"/>
      <c r="X99"/>
      <c r="Y99"/>
      <c r="Z99"/>
      <c r="AA99"/>
      <c r="AB99"/>
      <c r="AE99"/>
    </row>
    <row r="100" spans="1:31" x14ac:dyDescent="0.8">
      <c r="A100" s="4" t="s">
        <v>22</v>
      </c>
      <c r="B100" s="4" t="s">
        <v>23</v>
      </c>
      <c r="C100" s="4">
        <v>98</v>
      </c>
      <c r="D100" s="5">
        <v>19.600000000000001</v>
      </c>
      <c r="E100" s="6">
        <v>9.9000000000000008E-3</v>
      </c>
      <c r="F100" s="7">
        <v>12.9</v>
      </c>
      <c r="G100" s="8">
        <v>250</v>
      </c>
      <c r="H100" s="5">
        <v>287.06220100000002</v>
      </c>
      <c r="I100" s="7">
        <f t="shared" si="38"/>
        <v>14.646030663265305</v>
      </c>
      <c r="J100" s="5">
        <f t="shared" si="39"/>
        <v>28996.181919191917</v>
      </c>
      <c r="K100" s="7">
        <f t="shared" si="40"/>
        <v>22.252883798449613</v>
      </c>
      <c r="L100" s="5">
        <v>9445.8541870000008</v>
      </c>
      <c r="M100" s="5">
        <v>-9750.8087159999995</v>
      </c>
      <c r="N100" s="9">
        <f t="shared" si="43"/>
        <v>1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E100"/>
    </row>
    <row r="101" spans="1:31" x14ac:dyDescent="0.8">
      <c r="A101" s="4" t="s">
        <v>22</v>
      </c>
      <c r="B101" s="4" t="s">
        <v>23</v>
      </c>
      <c r="C101" s="4">
        <v>98</v>
      </c>
      <c r="D101" s="5">
        <v>19.600000000000001</v>
      </c>
      <c r="E101" s="6">
        <v>9.9000000000000008E-3</v>
      </c>
      <c r="F101" s="7">
        <v>12.9</v>
      </c>
      <c r="G101" s="8" t="s">
        <v>25</v>
      </c>
      <c r="H101" s="5">
        <v>59.740912000000002</v>
      </c>
      <c r="I101" s="7">
        <f t="shared" si="38"/>
        <v>3.048005714285714</v>
      </c>
      <c r="J101" s="5">
        <f t="shared" si="39"/>
        <v>6034.4355555555549</v>
      </c>
      <c r="K101" s="7">
        <f t="shared" si="40"/>
        <v>4.6310784496124029</v>
      </c>
      <c r="L101" s="5">
        <v>4181.0417180000004</v>
      </c>
      <c r="M101" s="5">
        <v>-3777.370453</v>
      </c>
      <c r="N101" s="9">
        <f t="shared" si="43"/>
        <v>0.20811138419439623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  <c r="AE101"/>
    </row>
    <row r="102" spans="1:31" x14ac:dyDescent="0.8">
      <c r="A102" s="4" t="s">
        <v>27</v>
      </c>
      <c r="B102" s="4" t="s">
        <v>23</v>
      </c>
      <c r="C102" s="4">
        <v>109</v>
      </c>
      <c r="D102" s="5">
        <v>27.7</v>
      </c>
      <c r="E102" s="4">
        <v>1.34E-2</v>
      </c>
      <c r="F102" s="4">
        <v>12.15</v>
      </c>
      <c r="G102" s="8" t="s">
        <v>24</v>
      </c>
      <c r="H102" s="5">
        <v>88.900948999999997</v>
      </c>
      <c r="I102" s="7">
        <f t="shared" ref="I102:I158" si="44">H102/D102</f>
        <v>3.2094205415162453</v>
      </c>
      <c r="J102" s="5">
        <f t="shared" ref="J102:J158" si="45">H102/E102</f>
        <v>6634.3991791044773</v>
      </c>
      <c r="K102" s="7">
        <f t="shared" ref="K102:K158" si="46">H102/F102</f>
        <v>7.3169505349794237</v>
      </c>
      <c r="L102" s="5">
        <v>6330.6808469999996</v>
      </c>
      <c r="M102" s="5">
        <v>-5856.8000789999996</v>
      </c>
      <c r="N102" s="9">
        <f>I102/$I$110</f>
        <v>0.21901744756647701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E102"/>
    </row>
    <row r="103" spans="1:31" x14ac:dyDescent="0.8">
      <c r="A103" s="4" t="s">
        <v>27</v>
      </c>
      <c r="B103" s="4" t="s">
        <v>23</v>
      </c>
      <c r="C103" s="4">
        <v>109</v>
      </c>
      <c r="D103" s="5">
        <v>27.7</v>
      </c>
      <c r="E103" s="4">
        <v>1.34E-2</v>
      </c>
      <c r="F103" s="4">
        <v>12.15</v>
      </c>
      <c r="G103" s="8">
        <v>10</v>
      </c>
      <c r="H103" s="5">
        <v>86.338470000000001</v>
      </c>
      <c r="I103" s="7">
        <f t="shared" si="44"/>
        <v>3.1169122743682314</v>
      </c>
      <c r="J103" s="5">
        <f t="shared" si="45"/>
        <v>6443.1694029850742</v>
      </c>
      <c r="K103" s="7">
        <f t="shared" si="46"/>
        <v>7.1060469135802471</v>
      </c>
      <c r="L103" s="5">
        <v>6168.6706539999996</v>
      </c>
      <c r="M103" s="5">
        <v>-5580.024719</v>
      </c>
      <c r="N103" s="9">
        <f t="shared" ref="N103:N111" si="47">I103/$I$110</f>
        <v>0.21270449347165971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E103"/>
    </row>
    <row r="104" spans="1:31" x14ac:dyDescent="0.8">
      <c r="A104" s="4" t="s">
        <v>27</v>
      </c>
      <c r="B104" s="4" t="s">
        <v>23</v>
      </c>
      <c r="C104" s="4">
        <v>109</v>
      </c>
      <c r="D104" s="5">
        <v>27.7</v>
      </c>
      <c r="E104" s="4">
        <v>1.34E-2</v>
      </c>
      <c r="F104" s="4">
        <v>12.15</v>
      </c>
      <c r="G104" s="8">
        <v>20</v>
      </c>
      <c r="H104" s="5">
        <v>86.914441999999994</v>
      </c>
      <c r="I104" s="7">
        <f t="shared" si="44"/>
        <v>3.1377054873646206</v>
      </c>
      <c r="J104" s="5">
        <f t="shared" si="45"/>
        <v>6486.1523880597006</v>
      </c>
      <c r="K104" s="7">
        <f t="shared" si="46"/>
        <v>7.1534520164609043</v>
      </c>
      <c r="L104" s="5">
        <v>6145.8396910000001</v>
      </c>
      <c r="M104" s="5">
        <v>-6050.5676270000004</v>
      </c>
      <c r="N104" s="9">
        <f t="shared" si="47"/>
        <v>0.21412346502065582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E104"/>
    </row>
    <row r="105" spans="1:31" x14ac:dyDescent="0.8">
      <c r="A105" s="4" t="s">
        <v>27</v>
      </c>
      <c r="B105" s="4" t="s">
        <v>23</v>
      </c>
      <c r="C105" s="4">
        <v>109</v>
      </c>
      <c r="D105" s="5">
        <v>27.7</v>
      </c>
      <c r="E105" s="4">
        <v>1.34E-2</v>
      </c>
      <c r="F105" s="4">
        <v>12.15</v>
      </c>
      <c r="G105" s="8">
        <v>40</v>
      </c>
      <c r="H105" s="5">
        <v>110.56373000000001</v>
      </c>
      <c r="I105" s="7">
        <f t="shared" si="44"/>
        <v>3.9914703971119136</v>
      </c>
      <c r="J105" s="5">
        <f t="shared" si="45"/>
        <v>8251.024626865672</v>
      </c>
      <c r="K105" s="7">
        <f t="shared" si="46"/>
        <v>9.0998954732510295</v>
      </c>
      <c r="L105" s="5">
        <v>5091.9342040000001</v>
      </c>
      <c r="M105" s="5">
        <v>-5202.2171019999996</v>
      </c>
      <c r="N105" s="9">
        <f t="shared" si="47"/>
        <v>0.27238613547341461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E105"/>
    </row>
    <row r="106" spans="1:31" x14ac:dyDescent="0.8">
      <c r="A106" s="4" t="s">
        <v>27</v>
      </c>
      <c r="B106" s="4" t="s">
        <v>23</v>
      </c>
      <c r="C106" s="4">
        <v>109</v>
      </c>
      <c r="D106" s="5">
        <v>27.7</v>
      </c>
      <c r="E106" s="4">
        <v>1.34E-2</v>
      </c>
      <c r="F106" s="4">
        <v>12.15</v>
      </c>
      <c r="G106" s="8">
        <v>60</v>
      </c>
      <c r="H106" s="5">
        <v>265.32764100000003</v>
      </c>
      <c r="I106" s="7">
        <f t="shared" si="44"/>
        <v>9.5786151985559584</v>
      </c>
      <c r="J106" s="5">
        <f t="shared" si="45"/>
        <v>19800.570223880597</v>
      </c>
      <c r="K106" s="7">
        <f t="shared" si="46"/>
        <v>21.837665925925929</v>
      </c>
      <c r="L106" s="5">
        <v>5949.9359130000003</v>
      </c>
      <c r="M106" s="5">
        <v>-10526.046753000001</v>
      </c>
      <c r="N106" s="9">
        <f t="shared" si="47"/>
        <v>0.65366436865206634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E106"/>
    </row>
    <row r="107" spans="1:31" x14ac:dyDescent="0.8">
      <c r="A107" s="4" t="s">
        <v>27</v>
      </c>
      <c r="B107" s="4" t="s">
        <v>23</v>
      </c>
      <c r="C107" s="4">
        <v>109</v>
      </c>
      <c r="D107" s="5">
        <v>27.7</v>
      </c>
      <c r="E107" s="4">
        <v>1.34E-2</v>
      </c>
      <c r="F107" s="4">
        <v>12.15</v>
      </c>
      <c r="G107" s="8">
        <v>80</v>
      </c>
      <c r="H107" s="5">
        <v>331.046268</v>
      </c>
      <c r="I107" s="7">
        <f t="shared" si="44"/>
        <v>11.95112880866426</v>
      </c>
      <c r="J107" s="5">
        <f t="shared" si="45"/>
        <v>24704.945373134327</v>
      </c>
      <c r="K107" s="7">
        <f t="shared" si="46"/>
        <v>27.246606419753086</v>
      </c>
      <c r="L107" s="5">
        <v>8165.8554080000004</v>
      </c>
      <c r="M107" s="5">
        <v>-12849.197388000001</v>
      </c>
      <c r="N107" s="9">
        <f t="shared" si="47"/>
        <v>0.81556956882167708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  <c r="AE107"/>
    </row>
    <row r="108" spans="1:31" x14ac:dyDescent="0.8">
      <c r="A108" s="4" t="s">
        <v>27</v>
      </c>
      <c r="B108" s="4" t="s">
        <v>23</v>
      </c>
      <c r="C108" s="4">
        <v>109</v>
      </c>
      <c r="D108" s="5">
        <v>27.7</v>
      </c>
      <c r="E108" s="4">
        <v>1.34E-2</v>
      </c>
      <c r="F108" s="4">
        <v>12.15</v>
      </c>
      <c r="G108" s="8">
        <v>100</v>
      </c>
      <c r="H108" s="5">
        <v>365.990972</v>
      </c>
      <c r="I108" s="7">
        <f t="shared" si="44"/>
        <v>13.21267046931408</v>
      </c>
      <c r="J108" s="5">
        <f t="shared" si="45"/>
        <v>27312.759104477613</v>
      </c>
      <c r="K108" s="7">
        <f t="shared" si="46"/>
        <v>30.122713744855965</v>
      </c>
      <c r="L108" s="5">
        <v>10176.277161</v>
      </c>
      <c r="M108" s="5">
        <v>-13434.753418</v>
      </c>
      <c r="N108" s="9">
        <f t="shared" si="47"/>
        <v>0.90165976203261866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E108"/>
    </row>
    <row r="109" spans="1:31" x14ac:dyDescent="0.8">
      <c r="A109" s="4" t="s">
        <v>27</v>
      </c>
      <c r="B109" s="4" t="s">
        <v>23</v>
      </c>
      <c r="C109" s="4">
        <v>109</v>
      </c>
      <c r="D109" s="5">
        <v>27.7</v>
      </c>
      <c r="E109" s="4">
        <v>1.34E-2</v>
      </c>
      <c r="F109" s="4">
        <v>12.15</v>
      </c>
      <c r="G109" s="8">
        <v>150</v>
      </c>
      <c r="H109" s="5">
        <v>396.78647899999999</v>
      </c>
      <c r="I109" s="7">
        <f t="shared" si="44"/>
        <v>14.324421624548735</v>
      </c>
      <c r="J109" s="5">
        <f t="shared" si="45"/>
        <v>29610.931268656714</v>
      </c>
      <c r="K109" s="7">
        <f t="shared" si="46"/>
        <v>32.657323374485593</v>
      </c>
      <c r="L109" s="5">
        <v>12901.077271</v>
      </c>
      <c r="M109" s="5">
        <v>-13593.521118000001</v>
      </c>
      <c r="N109" s="9">
        <f t="shared" si="47"/>
        <v>0.97752794359337525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E109"/>
    </row>
    <row r="110" spans="1:31" x14ac:dyDescent="0.8">
      <c r="A110" s="4" t="s">
        <v>27</v>
      </c>
      <c r="B110" s="4" t="s">
        <v>23</v>
      </c>
      <c r="C110" s="4">
        <v>109</v>
      </c>
      <c r="D110" s="5">
        <v>27.7</v>
      </c>
      <c r="E110" s="4">
        <v>1.34E-2</v>
      </c>
      <c r="F110" s="4">
        <v>12.15</v>
      </c>
      <c r="G110" s="8">
        <v>250</v>
      </c>
      <c r="H110" s="5">
        <v>405.90806800000001</v>
      </c>
      <c r="I110" s="7">
        <f t="shared" si="44"/>
        <v>14.653720866425994</v>
      </c>
      <c r="J110" s="5">
        <f t="shared" si="45"/>
        <v>30291.646865671642</v>
      </c>
      <c r="K110" s="7">
        <f t="shared" si="46"/>
        <v>33.408071440329216</v>
      </c>
      <c r="L110" s="5">
        <v>14379.898071</v>
      </c>
      <c r="M110" s="5">
        <v>-13104.095459</v>
      </c>
      <c r="N110" s="9">
        <f t="shared" si="47"/>
        <v>1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E110"/>
    </row>
    <row r="111" spans="1:31" x14ac:dyDescent="0.8">
      <c r="A111" s="4" t="s">
        <v>27</v>
      </c>
      <c r="B111" s="4" t="s">
        <v>23</v>
      </c>
      <c r="C111" s="4">
        <v>109</v>
      </c>
      <c r="D111" s="5">
        <v>27.7</v>
      </c>
      <c r="E111" s="4">
        <v>1.34E-2</v>
      </c>
      <c r="F111" s="4">
        <v>12.15</v>
      </c>
      <c r="G111" s="8" t="s">
        <v>25</v>
      </c>
      <c r="H111" s="5">
        <v>81.721315000000004</v>
      </c>
      <c r="I111" s="7">
        <f t="shared" si="44"/>
        <v>2.9502279783393504</v>
      </c>
      <c r="J111" s="5">
        <f t="shared" si="45"/>
        <v>6098.6055970149255</v>
      </c>
      <c r="K111" s="7">
        <f t="shared" si="46"/>
        <v>6.726034156378601</v>
      </c>
      <c r="L111" s="5">
        <v>5838.0508419999996</v>
      </c>
      <c r="M111" s="5">
        <v>-5377.6931759999998</v>
      </c>
      <c r="N111" s="9">
        <f t="shared" si="47"/>
        <v>0.20132961486244713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  <c r="AE111"/>
    </row>
    <row r="112" spans="1:31" x14ac:dyDescent="0.8">
      <c r="A112" s="4" t="s">
        <v>27</v>
      </c>
      <c r="B112" s="4" t="s">
        <v>23</v>
      </c>
      <c r="C112" s="4">
        <v>110</v>
      </c>
      <c r="D112" s="5">
        <v>28.2</v>
      </c>
      <c r="E112" s="4">
        <v>1.29E-2</v>
      </c>
      <c r="F112" s="4">
        <v>13.65</v>
      </c>
      <c r="G112" s="8" t="s">
        <v>24</v>
      </c>
      <c r="H112" s="5">
        <v>104.800273</v>
      </c>
      <c r="I112" s="7">
        <f t="shared" si="44"/>
        <v>3.7163217375886526</v>
      </c>
      <c r="J112" s="5">
        <f t="shared" si="45"/>
        <v>8124.0521705426363</v>
      </c>
      <c r="K112" s="7">
        <f t="shared" si="46"/>
        <v>7.677675677655678</v>
      </c>
      <c r="L112" s="5">
        <v>7433.1359860000002</v>
      </c>
      <c r="M112" s="5">
        <v>-6737.9760740000002</v>
      </c>
      <c r="N112" s="9">
        <f>I112/$I$120</f>
        <v>0.24750850627602708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E112"/>
    </row>
    <row r="113" spans="1:31" x14ac:dyDescent="0.8">
      <c r="A113" s="4" t="s">
        <v>27</v>
      </c>
      <c r="B113" s="4" t="s">
        <v>23</v>
      </c>
      <c r="C113" s="4">
        <v>110</v>
      </c>
      <c r="D113" s="5">
        <v>28.2</v>
      </c>
      <c r="E113" s="4">
        <v>1.29E-2</v>
      </c>
      <c r="F113" s="4">
        <v>13.65</v>
      </c>
      <c r="G113" s="8">
        <v>10</v>
      </c>
      <c r="H113" s="5">
        <v>101.841359</v>
      </c>
      <c r="I113" s="7">
        <f t="shared" si="44"/>
        <v>3.6113957092198583</v>
      </c>
      <c r="J113" s="5">
        <f t="shared" si="45"/>
        <v>7894.6789922480621</v>
      </c>
      <c r="K113" s="7">
        <f t="shared" si="46"/>
        <v>7.4609054212454211</v>
      </c>
      <c r="L113" s="5">
        <v>7051.8913270000003</v>
      </c>
      <c r="M113" s="5">
        <v>-6336.5364069999996</v>
      </c>
      <c r="N113" s="9">
        <f t="shared" ref="N113:N121" si="48">I113/$I$120</f>
        <v>0.24052039104144918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  <c r="AE113"/>
    </row>
    <row r="114" spans="1:31" x14ac:dyDescent="0.8">
      <c r="A114" s="4" t="s">
        <v>27</v>
      </c>
      <c r="B114" s="4" t="s">
        <v>23</v>
      </c>
      <c r="C114" s="4">
        <v>110</v>
      </c>
      <c r="D114" s="5">
        <v>28.2</v>
      </c>
      <c r="E114" s="4">
        <v>1.29E-2</v>
      </c>
      <c r="F114" s="4">
        <v>13.65</v>
      </c>
      <c r="G114" s="8">
        <v>20</v>
      </c>
      <c r="H114" s="5">
        <v>97.073496000000006</v>
      </c>
      <c r="I114" s="7">
        <f t="shared" si="44"/>
        <v>3.4423225531914898</v>
      </c>
      <c r="J114" s="5">
        <f t="shared" si="45"/>
        <v>7525.0772093023261</v>
      </c>
      <c r="K114" s="7">
        <f t="shared" si="46"/>
        <v>7.1116114285714289</v>
      </c>
      <c r="L114" s="5">
        <v>7005.3024290000003</v>
      </c>
      <c r="M114" s="5">
        <v>-6515.7623290000001</v>
      </c>
      <c r="N114" s="9">
        <f t="shared" si="48"/>
        <v>0.22926005158356691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  <c r="AE114"/>
    </row>
    <row r="115" spans="1:31" x14ac:dyDescent="0.8">
      <c r="A115" s="4" t="s">
        <v>27</v>
      </c>
      <c r="B115" s="4" t="s">
        <v>23</v>
      </c>
      <c r="C115" s="4">
        <v>110</v>
      </c>
      <c r="D115" s="5">
        <v>28.2</v>
      </c>
      <c r="E115" s="4">
        <v>1.29E-2</v>
      </c>
      <c r="F115" s="4">
        <v>13.65</v>
      </c>
      <c r="G115" s="8">
        <v>40</v>
      </c>
      <c r="H115" s="5">
        <v>154.01881599999999</v>
      </c>
      <c r="I115" s="7">
        <f t="shared" si="44"/>
        <v>5.4616601418439714</v>
      </c>
      <c r="J115" s="5">
        <f t="shared" si="45"/>
        <v>11939.443100775194</v>
      </c>
      <c r="K115" s="7">
        <f t="shared" si="46"/>
        <v>11.283429743589743</v>
      </c>
      <c r="L115" s="5">
        <v>5669.1589359999998</v>
      </c>
      <c r="M115" s="5">
        <v>-6060.2569579999999</v>
      </c>
      <c r="N115" s="9">
        <f t="shared" si="48"/>
        <v>0.3637487383888996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  <c r="AE115"/>
    </row>
    <row r="116" spans="1:31" x14ac:dyDescent="0.8">
      <c r="A116" s="4" t="s">
        <v>27</v>
      </c>
      <c r="B116" s="4" t="s">
        <v>23</v>
      </c>
      <c r="C116" s="4">
        <v>110</v>
      </c>
      <c r="D116" s="5">
        <v>28.2</v>
      </c>
      <c r="E116" s="4">
        <v>1.29E-2</v>
      </c>
      <c r="F116" s="4">
        <v>13.65</v>
      </c>
      <c r="G116" s="8">
        <v>60</v>
      </c>
      <c r="H116" s="5">
        <v>285.52819699999998</v>
      </c>
      <c r="I116" s="7">
        <f t="shared" si="44"/>
        <v>10.125113368794326</v>
      </c>
      <c r="J116" s="5">
        <f t="shared" si="45"/>
        <v>22133.96875968992</v>
      </c>
      <c r="K116" s="7">
        <f t="shared" si="46"/>
        <v>20.917816630036629</v>
      </c>
      <c r="L116" s="5">
        <v>6688.7359619999997</v>
      </c>
      <c r="M116" s="5">
        <v>-11168.807983000001</v>
      </c>
      <c r="N116" s="9">
        <f t="shared" si="48"/>
        <v>0.67433657867625207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  <c r="AE116"/>
    </row>
    <row r="117" spans="1:31" x14ac:dyDescent="0.8">
      <c r="A117" s="4" t="s">
        <v>27</v>
      </c>
      <c r="B117" s="4" t="s">
        <v>23</v>
      </c>
      <c r="C117" s="4">
        <v>110</v>
      </c>
      <c r="D117" s="5">
        <v>28.2</v>
      </c>
      <c r="E117" s="4">
        <v>1.29E-2</v>
      </c>
      <c r="F117" s="4">
        <v>13.65</v>
      </c>
      <c r="G117" s="8">
        <v>80</v>
      </c>
      <c r="H117" s="5">
        <v>345.90903300000002</v>
      </c>
      <c r="I117" s="7">
        <f t="shared" si="44"/>
        <v>12.266277765957447</v>
      </c>
      <c r="J117" s="5">
        <f t="shared" si="45"/>
        <v>26814.653720930233</v>
      </c>
      <c r="K117" s="7">
        <f t="shared" si="46"/>
        <v>25.341321098901101</v>
      </c>
      <c r="L117" s="5">
        <v>8531.5551759999998</v>
      </c>
      <c r="M117" s="5">
        <v>-13225.097656</v>
      </c>
      <c r="N117" s="9">
        <f t="shared" si="48"/>
        <v>0.8169389793976487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  <c r="AE117"/>
    </row>
    <row r="118" spans="1:31" x14ac:dyDescent="0.8">
      <c r="A118" s="4" t="s">
        <v>27</v>
      </c>
      <c r="B118" s="4" t="s">
        <v>23</v>
      </c>
      <c r="C118" s="4">
        <v>110</v>
      </c>
      <c r="D118" s="5">
        <v>28.2</v>
      </c>
      <c r="E118" s="4">
        <v>1.29E-2</v>
      </c>
      <c r="F118" s="4">
        <v>13.65</v>
      </c>
      <c r="G118" s="8">
        <v>100</v>
      </c>
      <c r="H118" s="5">
        <v>379.231269</v>
      </c>
      <c r="I118" s="7">
        <f t="shared" si="44"/>
        <v>13.447917340425532</v>
      </c>
      <c r="J118" s="5">
        <f t="shared" si="45"/>
        <v>29397.772790697672</v>
      </c>
      <c r="K118" s="7">
        <f t="shared" si="46"/>
        <v>27.782510549450549</v>
      </c>
      <c r="L118" s="5">
        <v>10461.196899</v>
      </c>
      <c r="M118" s="5">
        <v>-13887.557983000001</v>
      </c>
      <c r="N118" s="9">
        <f t="shared" si="48"/>
        <v>0.89563664517698549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E118"/>
    </row>
    <row r="119" spans="1:31" x14ac:dyDescent="0.8">
      <c r="A119" s="4" t="s">
        <v>27</v>
      </c>
      <c r="B119" s="4" t="s">
        <v>23</v>
      </c>
      <c r="C119" s="4">
        <v>110</v>
      </c>
      <c r="D119" s="5">
        <v>28.2</v>
      </c>
      <c r="E119" s="4">
        <v>1.29E-2</v>
      </c>
      <c r="F119" s="4">
        <v>13.65</v>
      </c>
      <c r="G119" s="8">
        <v>150</v>
      </c>
      <c r="H119" s="5">
        <v>416.41842000000003</v>
      </c>
      <c r="I119" s="7">
        <f t="shared" si="44"/>
        <v>14.766610638297873</v>
      </c>
      <c r="J119" s="5">
        <f t="shared" si="45"/>
        <v>32280.497674418606</v>
      </c>
      <c r="K119" s="7">
        <f t="shared" si="46"/>
        <v>30.506843956043959</v>
      </c>
      <c r="L119" s="5">
        <v>12991.760254000001</v>
      </c>
      <c r="M119" s="5">
        <v>-13927.276610999999</v>
      </c>
      <c r="N119" s="9">
        <f t="shared" si="48"/>
        <v>0.9834621434623867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  <c r="AE119"/>
    </row>
    <row r="120" spans="1:31" x14ac:dyDescent="0.8">
      <c r="A120" s="4" t="s">
        <v>27</v>
      </c>
      <c r="B120" s="4" t="s">
        <v>23</v>
      </c>
      <c r="C120" s="4">
        <v>110</v>
      </c>
      <c r="D120" s="5">
        <v>28.2</v>
      </c>
      <c r="E120" s="4">
        <v>1.29E-2</v>
      </c>
      <c r="F120" s="4">
        <v>13.65</v>
      </c>
      <c r="G120" s="8">
        <v>250</v>
      </c>
      <c r="H120" s="5">
        <v>423.42089399999998</v>
      </c>
      <c r="I120" s="7">
        <f t="shared" si="44"/>
        <v>15.014925319148936</v>
      </c>
      <c r="J120" s="5">
        <f t="shared" si="45"/>
        <v>32823.325116279069</v>
      </c>
      <c r="K120" s="7">
        <f t="shared" si="46"/>
        <v>31.019845714285712</v>
      </c>
      <c r="L120" s="5">
        <v>14484.939575</v>
      </c>
      <c r="M120" s="5">
        <v>-13388.656616</v>
      </c>
      <c r="N120" s="9">
        <f t="shared" si="48"/>
        <v>1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  <c r="AE120"/>
    </row>
    <row r="121" spans="1:31" x14ac:dyDescent="0.8">
      <c r="A121" s="4" t="s">
        <v>27</v>
      </c>
      <c r="B121" s="4" t="s">
        <v>23</v>
      </c>
      <c r="C121" s="4">
        <v>110</v>
      </c>
      <c r="D121" s="5">
        <v>28.2</v>
      </c>
      <c r="E121" s="4">
        <v>1.29E-2</v>
      </c>
      <c r="F121" s="4">
        <v>13.65</v>
      </c>
      <c r="G121" s="8" t="s">
        <v>25</v>
      </c>
      <c r="H121" s="5">
        <v>90.157617000000002</v>
      </c>
      <c r="I121" s="7">
        <f t="shared" si="44"/>
        <v>3.1970786170212766</v>
      </c>
      <c r="J121" s="5">
        <f t="shared" si="45"/>
        <v>6988.9625581395348</v>
      </c>
      <c r="K121" s="7">
        <f t="shared" si="46"/>
        <v>6.6049536263736259</v>
      </c>
      <c r="L121" s="5">
        <v>6324.5735169999998</v>
      </c>
      <c r="M121" s="5">
        <v>-5779.7317499999999</v>
      </c>
      <c r="N121" s="9">
        <f t="shared" si="48"/>
        <v>0.21292670786340553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  <c r="AE121"/>
    </row>
    <row r="122" spans="1:31" x14ac:dyDescent="0.8">
      <c r="A122" s="4" t="s">
        <v>27</v>
      </c>
      <c r="B122" s="4" t="s">
        <v>23</v>
      </c>
      <c r="C122" s="4">
        <v>111</v>
      </c>
      <c r="D122" s="5">
        <v>26.5</v>
      </c>
      <c r="E122" s="4">
        <v>1.2500000000000001E-2</v>
      </c>
      <c r="F122" s="4">
        <v>12.64</v>
      </c>
      <c r="G122" s="8" t="s">
        <v>24</v>
      </c>
      <c r="H122" s="5">
        <v>97.646979999999999</v>
      </c>
      <c r="I122" s="7">
        <f t="shared" si="44"/>
        <v>3.6847916981132074</v>
      </c>
      <c r="J122" s="5">
        <f t="shared" si="45"/>
        <v>7811.7583999999997</v>
      </c>
      <c r="K122" s="7">
        <f t="shared" si="46"/>
        <v>7.7252357594936703</v>
      </c>
      <c r="L122" s="5">
        <v>6875.8583070000004</v>
      </c>
      <c r="M122" s="5">
        <v>-6343.9369200000001</v>
      </c>
      <c r="N122" s="9">
        <f>I122/$I$130</f>
        <v>0.24820219859147288</v>
      </c>
      <c r="P122"/>
      <c r="Q122"/>
      <c r="R122"/>
      <c r="S122"/>
      <c r="T122"/>
      <c r="U122"/>
      <c r="V122"/>
      <c r="W122"/>
      <c r="X122"/>
      <c r="Y122"/>
      <c r="Z122"/>
      <c r="AA122"/>
      <c r="AB122"/>
      <c r="AE122"/>
    </row>
    <row r="123" spans="1:31" x14ac:dyDescent="0.8">
      <c r="A123" s="4" t="s">
        <v>27</v>
      </c>
      <c r="B123" s="4" t="s">
        <v>23</v>
      </c>
      <c r="C123" s="4">
        <v>111</v>
      </c>
      <c r="D123" s="5">
        <v>26.5</v>
      </c>
      <c r="E123" s="4">
        <v>1.2500000000000001E-2</v>
      </c>
      <c r="F123" s="4">
        <v>12.64</v>
      </c>
      <c r="G123" s="8">
        <v>10</v>
      </c>
      <c r="H123" s="5">
        <v>92.693845999999994</v>
      </c>
      <c r="I123" s="7">
        <f t="shared" si="44"/>
        <v>3.497880981132075</v>
      </c>
      <c r="J123" s="5">
        <f t="shared" si="45"/>
        <v>7415.5076799999988</v>
      </c>
      <c r="K123" s="7">
        <f t="shared" si="46"/>
        <v>7.3333738924050627</v>
      </c>
      <c r="L123" s="5">
        <v>6539.9551389999997</v>
      </c>
      <c r="M123" s="5">
        <v>-5887.6609799999997</v>
      </c>
      <c r="N123" s="9">
        <f t="shared" ref="N123:N131" si="49">I123/$I$130</f>
        <v>0.23561216509818739</v>
      </c>
      <c r="P123"/>
      <c r="Q123"/>
      <c r="R123"/>
      <c r="S123"/>
      <c r="T123"/>
      <c r="U123"/>
      <c r="V123"/>
      <c r="W123"/>
      <c r="X123"/>
      <c r="Y123"/>
      <c r="Z123"/>
      <c r="AA123"/>
      <c r="AB123"/>
      <c r="AE123"/>
    </row>
    <row r="124" spans="1:31" x14ac:dyDescent="0.8">
      <c r="A124" s="4" t="s">
        <v>27</v>
      </c>
      <c r="B124" s="4" t="s">
        <v>23</v>
      </c>
      <c r="C124" s="4">
        <v>111</v>
      </c>
      <c r="D124" s="5">
        <v>26.5</v>
      </c>
      <c r="E124" s="4">
        <v>1.2500000000000001E-2</v>
      </c>
      <c r="F124" s="4">
        <v>12.64</v>
      </c>
      <c r="G124" s="8">
        <v>20</v>
      </c>
      <c r="H124" s="5">
        <v>92.645100999999997</v>
      </c>
      <c r="I124" s="7">
        <f t="shared" si="44"/>
        <v>3.4960415471698112</v>
      </c>
      <c r="J124" s="5">
        <f t="shared" si="45"/>
        <v>7411.6080799999991</v>
      </c>
      <c r="K124" s="7">
        <f t="shared" si="46"/>
        <v>7.3295174841772148</v>
      </c>
      <c r="L124" s="5">
        <v>6403.8085940000001</v>
      </c>
      <c r="M124" s="5">
        <v>-6353.855133</v>
      </c>
      <c r="N124" s="9">
        <f t="shared" si="49"/>
        <v>0.23548826350726937</v>
      </c>
      <c r="P124"/>
      <c r="Q124"/>
      <c r="R124"/>
      <c r="S124"/>
      <c r="T124"/>
      <c r="U124"/>
      <c r="V124"/>
      <c r="W124"/>
      <c r="X124"/>
      <c r="Y124"/>
      <c r="Z124"/>
      <c r="AA124"/>
      <c r="AB124"/>
      <c r="AE124"/>
    </row>
    <row r="125" spans="1:31" x14ac:dyDescent="0.8">
      <c r="A125" s="4" t="s">
        <v>27</v>
      </c>
      <c r="B125" s="4" t="s">
        <v>23</v>
      </c>
      <c r="C125" s="4">
        <v>111</v>
      </c>
      <c r="D125" s="5">
        <v>26.5</v>
      </c>
      <c r="E125" s="4">
        <v>1.2500000000000001E-2</v>
      </c>
      <c r="F125" s="4">
        <v>12.64</v>
      </c>
      <c r="G125" s="8">
        <v>40</v>
      </c>
      <c r="H125" s="5">
        <v>140.02597499999999</v>
      </c>
      <c r="I125" s="7">
        <f t="shared" si="44"/>
        <v>5.2839990566037729</v>
      </c>
      <c r="J125" s="5">
        <f t="shared" si="45"/>
        <v>11202.077999999998</v>
      </c>
      <c r="K125" s="7">
        <f t="shared" si="46"/>
        <v>11.078004351265822</v>
      </c>
      <c r="L125" s="5">
        <v>5375.9765619999998</v>
      </c>
      <c r="M125" s="5">
        <v>-5528.4500120000002</v>
      </c>
      <c r="N125" s="9">
        <f t="shared" si="49"/>
        <v>0.35592247558413598</v>
      </c>
      <c r="P125"/>
      <c r="Q125"/>
      <c r="R125"/>
      <c r="S125"/>
      <c r="T125"/>
      <c r="U125"/>
      <c r="V125"/>
      <c r="W125"/>
      <c r="X125"/>
      <c r="Y125"/>
      <c r="Z125"/>
      <c r="AA125"/>
      <c r="AB125"/>
      <c r="AE125"/>
    </row>
    <row r="126" spans="1:31" x14ac:dyDescent="0.8">
      <c r="A126" s="4" t="s">
        <v>27</v>
      </c>
      <c r="B126" s="4" t="s">
        <v>23</v>
      </c>
      <c r="C126" s="4">
        <v>111</v>
      </c>
      <c r="D126" s="5">
        <v>26.5</v>
      </c>
      <c r="E126" s="4">
        <v>1.2500000000000001E-2</v>
      </c>
      <c r="F126" s="4">
        <v>12.64</v>
      </c>
      <c r="G126" s="8">
        <v>60</v>
      </c>
      <c r="H126" s="5">
        <v>271.57372700000002</v>
      </c>
      <c r="I126" s="7">
        <f t="shared" si="44"/>
        <v>10.248065169811321</v>
      </c>
      <c r="J126" s="5">
        <f t="shared" si="45"/>
        <v>21725.898160000001</v>
      </c>
      <c r="K126" s="7">
        <f t="shared" si="46"/>
        <v>21.485263212025316</v>
      </c>
      <c r="L126" s="5">
        <v>6313.8198849999999</v>
      </c>
      <c r="M126" s="5">
        <v>-10610.275269</v>
      </c>
      <c r="N126" s="9">
        <f t="shared" si="49"/>
        <v>0.69029473436946487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  <c r="AE126"/>
    </row>
    <row r="127" spans="1:31" x14ac:dyDescent="0.8">
      <c r="A127" s="4" t="s">
        <v>27</v>
      </c>
      <c r="B127" s="4" t="s">
        <v>23</v>
      </c>
      <c r="C127" s="4">
        <v>111</v>
      </c>
      <c r="D127" s="5">
        <v>26.5</v>
      </c>
      <c r="E127" s="4">
        <v>1.2500000000000001E-2</v>
      </c>
      <c r="F127" s="4">
        <v>12.64</v>
      </c>
      <c r="G127" s="8">
        <v>80</v>
      </c>
      <c r="H127" s="5">
        <v>328.90568000000002</v>
      </c>
      <c r="I127" s="7">
        <f t="shared" si="44"/>
        <v>12.411535094339623</v>
      </c>
      <c r="J127" s="5">
        <f t="shared" si="45"/>
        <v>26312.454399999999</v>
      </c>
      <c r="K127" s="7">
        <f t="shared" si="46"/>
        <v>26.021018987341773</v>
      </c>
      <c r="L127" s="5">
        <v>8596.4202879999993</v>
      </c>
      <c r="M127" s="5">
        <v>-12645.568848000001</v>
      </c>
      <c r="N127" s="9">
        <f t="shared" si="49"/>
        <v>0.83602291545753316</v>
      </c>
      <c r="P127"/>
      <c r="Q127"/>
      <c r="R127"/>
      <c r="S127"/>
      <c r="T127"/>
      <c r="U127"/>
      <c r="V127"/>
      <c r="W127"/>
      <c r="X127"/>
      <c r="Y127"/>
      <c r="Z127"/>
      <c r="AA127"/>
      <c r="AB127"/>
      <c r="AE127"/>
    </row>
    <row r="128" spans="1:31" x14ac:dyDescent="0.8">
      <c r="A128" s="4" t="s">
        <v>27</v>
      </c>
      <c r="B128" s="4" t="s">
        <v>23</v>
      </c>
      <c r="C128" s="4">
        <v>111</v>
      </c>
      <c r="D128" s="5">
        <v>26.5</v>
      </c>
      <c r="E128" s="4">
        <v>1.2500000000000001E-2</v>
      </c>
      <c r="F128" s="4">
        <v>12.64</v>
      </c>
      <c r="G128" s="8">
        <v>100</v>
      </c>
      <c r="H128" s="5">
        <v>357.93523399999998</v>
      </c>
      <c r="I128" s="7">
        <f t="shared" si="44"/>
        <v>13.50698996226415</v>
      </c>
      <c r="J128" s="5">
        <f t="shared" si="45"/>
        <v>28634.818719999996</v>
      </c>
      <c r="K128" s="7">
        <f t="shared" si="46"/>
        <v>28.317660917721515</v>
      </c>
      <c r="L128" s="5">
        <v>10352.82135</v>
      </c>
      <c r="M128" s="5">
        <v>-13320.846557999999</v>
      </c>
      <c r="N128" s="9">
        <f t="shared" si="49"/>
        <v>0.90981115885154162</v>
      </c>
      <c r="P128"/>
      <c r="Q128"/>
      <c r="R128"/>
      <c r="S128"/>
      <c r="T128"/>
      <c r="U128"/>
      <c r="V128"/>
      <c r="W128"/>
      <c r="X128"/>
      <c r="Y128"/>
      <c r="Z128"/>
      <c r="AA128"/>
      <c r="AB128"/>
      <c r="AE128"/>
    </row>
    <row r="129" spans="1:31" x14ac:dyDescent="0.8">
      <c r="A129" s="4" t="s">
        <v>27</v>
      </c>
      <c r="B129" s="4" t="s">
        <v>23</v>
      </c>
      <c r="C129" s="4">
        <v>111</v>
      </c>
      <c r="D129" s="5">
        <v>26.5</v>
      </c>
      <c r="E129" s="4">
        <v>1.2500000000000001E-2</v>
      </c>
      <c r="F129" s="4">
        <v>12.64</v>
      </c>
      <c r="G129" s="8">
        <v>150</v>
      </c>
      <c r="H129" s="5">
        <v>386.17221799999999</v>
      </c>
      <c r="I129" s="7">
        <f t="shared" si="44"/>
        <v>14.572536528301887</v>
      </c>
      <c r="J129" s="5">
        <f t="shared" si="45"/>
        <v>30893.777439999998</v>
      </c>
      <c r="K129" s="7">
        <f t="shared" si="46"/>
        <v>30.551599525316455</v>
      </c>
      <c r="L129" s="5">
        <v>12576.141357</v>
      </c>
      <c r="M129" s="5">
        <v>-13325.653076000001</v>
      </c>
      <c r="N129" s="9">
        <f t="shared" si="49"/>
        <v>0.98158482261863667</v>
      </c>
      <c r="P129"/>
      <c r="Q129"/>
      <c r="R129"/>
      <c r="S129"/>
      <c r="T129"/>
      <c r="U129"/>
      <c r="V129"/>
      <c r="W129"/>
      <c r="X129"/>
      <c r="Y129"/>
      <c r="Z129"/>
      <c r="AA129"/>
      <c r="AB129"/>
      <c r="AE129"/>
    </row>
    <row r="130" spans="1:31" x14ac:dyDescent="0.8">
      <c r="A130" s="4" t="s">
        <v>27</v>
      </c>
      <c r="B130" s="4" t="s">
        <v>23</v>
      </c>
      <c r="C130" s="4">
        <v>111</v>
      </c>
      <c r="D130" s="5">
        <v>26.5</v>
      </c>
      <c r="E130" s="4">
        <v>1.2500000000000001E-2</v>
      </c>
      <c r="F130" s="4">
        <v>12.64</v>
      </c>
      <c r="G130" s="8">
        <v>250</v>
      </c>
      <c r="H130" s="5">
        <v>393.41706299999998</v>
      </c>
      <c r="I130" s="7">
        <f t="shared" si="44"/>
        <v>14.845926905660377</v>
      </c>
      <c r="J130" s="5">
        <f t="shared" si="45"/>
        <v>31473.365039999997</v>
      </c>
      <c r="K130" s="7">
        <f t="shared" si="46"/>
        <v>31.124767642405061</v>
      </c>
      <c r="L130" s="5">
        <v>13775.222777999999</v>
      </c>
      <c r="M130" s="5">
        <v>-13245.223999</v>
      </c>
      <c r="N130" s="9">
        <f t="shared" si="49"/>
        <v>1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  <c r="AE130"/>
    </row>
    <row r="131" spans="1:31" x14ac:dyDescent="0.8">
      <c r="A131" s="4" t="s">
        <v>27</v>
      </c>
      <c r="B131" s="4" t="s">
        <v>23</v>
      </c>
      <c r="C131" s="4">
        <v>111</v>
      </c>
      <c r="D131" s="5">
        <v>26.5</v>
      </c>
      <c r="E131" s="4">
        <v>1.2500000000000001E-2</v>
      </c>
      <c r="F131" s="4">
        <v>12.64</v>
      </c>
      <c r="G131" s="8" t="s">
        <v>25</v>
      </c>
      <c r="H131" s="5">
        <v>89.207616999999999</v>
      </c>
      <c r="I131" s="7">
        <f t="shared" si="44"/>
        <v>3.3663251698113208</v>
      </c>
      <c r="J131" s="5">
        <f t="shared" si="45"/>
        <v>7136.6093599999995</v>
      </c>
      <c r="K131" s="7">
        <f t="shared" si="46"/>
        <v>7.0575646360759494</v>
      </c>
      <c r="L131" s="5">
        <v>6243.8201900000004</v>
      </c>
      <c r="M131" s="5">
        <v>-5608.4632869999996</v>
      </c>
      <c r="N131" s="9">
        <f t="shared" si="49"/>
        <v>0.22675075737627579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  <c r="AE131"/>
    </row>
    <row r="132" spans="1:31" x14ac:dyDescent="0.8">
      <c r="A132" s="4" t="s">
        <v>27</v>
      </c>
      <c r="B132" s="4" t="s">
        <v>23</v>
      </c>
      <c r="C132" s="4">
        <v>112</v>
      </c>
      <c r="D132" s="5">
        <v>26.6</v>
      </c>
      <c r="E132" s="4">
        <v>1.4500000000000001E-2</v>
      </c>
      <c r="F132" s="4">
        <v>12.68</v>
      </c>
      <c r="G132" s="8" t="s">
        <v>24</v>
      </c>
      <c r="H132" s="5">
        <v>87.028767999999999</v>
      </c>
      <c r="I132" s="7">
        <f t="shared" si="44"/>
        <v>3.2717581954887218</v>
      </c>
      <c r="J132" s="5">
        <f t="shared" si="45"/>
        <v>6001.9839999999995</v>
      </c>
      <c r="K132" s="7">
        <f t="shared" si="46"/>
        <v>6.8634675078864351</v>
      </c>
      <c r="L132" s="5">
        <v>6126.2474060000004</v>
      </c>
      <c r="M132" s="5">
        <v>-5405.1933289999997</v>
      </c>
      <c r="N132" s="9">
        <f>I132/$I$140</f>
        <v>0.23735245075888295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  <c r="AE132"/>
    </row>
    <row r="133" spans="1:31" x14ac:dyDescent="0.8">
      <c r="A133" s="4" t="s">
        <v>27</v>
      </c>
      <c r="B133" s="4" t="s">
        <v>23</v>
      </c>
      <c r="C133" s="4">
        <v>112</v>
      </c>
      <c r="D133" s="5">
        <v>26.6</v>
      </c>
      <c r="E133" s="4">
        <v>1.4500000000000001E-2</v>
      </c>
      <c r="F133" s="4">
        <v>12.68</v>
      </c>
      <c r="G133" s="8">
        <v>10</v>
      </c>
      <c r="H133" s="5">
        <v>84.158542999999995</v>
      </c>
      <c r="I133" s="7">
        <f t="shared" si="44"/>
        <v>3.1638549999999994</v>
      </c>
      <c r="J133" s="5">
        <f t="shared" si="45"/>
        <v>5804.0374482758616</v>
      </c>
      <c r="K133" s="7">
        <f t="shared" si="46"/>
        <v>6.6371090694006307</v>
      </c>
      <c r="L133" s="5">
        <v>5775.9933469999996</v>
      </c>
      <c r="M133" s="5">
        <v>-4994.1635130000004</v>
      </c>
      <c r="N133" s="9">
        <f t="shared" ref="N133:N141" si="50">I133/$I$140</f>
        <v>0.22952452266527351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E133"/>
    </row>
    <row r="134" spans="1:31" x14ac:dyDescent="0.8">
      <c r="A134" s="4" t="s">
        <v>27</v>
      </c>
      <c r="B134" s="4" t="s">
        <v>23</v>
      </c>
      <c r="C134" s="4">
        <v>112</v>
      </c>
      <c r="D134" s="5">
        <v>26.6</v>
      </c>
      <c r="E134" s="4">
        <v>1.4500000000000001E-2</v>
      </c>
      <c r="F134" s="4">
        <v>12.68</v>
      </c>
      <c r="G134" s="8">
        <v>20</v>
      </c>
      <c r="H134" s="5">
        <v>85.432422000000003</v>
      </c>
      <c r="I134" s="7">
        <f t="shared" si="44"/>
        <v>3.2117451879699246</v>
      </c>
      <c r="J134" s="5">
        <f t="shared" si="45"/>
        <v>5891.8911724137934</v>
      </c>
      <c r="K134" s="7">
        <f t="shared" si="46"/>
        <v>6.7375727129337539</v>
      </c>
      <c r="L134" s="5">
        <v>5805.8662409999997</v>
      </c>
      <c r="M134" s="5">
        <v>-5360.1913450000002</v>
      </c>
      <c r="N134" s="9">
        <f t="shared" si="50"/>
        <v>0.23299875664064446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  <c r="AE134"/>
    </row>
    <row r="135" spans="1:31" x14ac:dyDescent="0.8">
      <c r="A135" s="4" t="s">
        <v>27</v>
      </c>
      <c r="B135" s="4" t="s">
        <v>23</v>
      </c>
      <c r="C135" s="4">
        <v>112</v>
      </c>
      <c r="D135" s="5">
        <v>26.6</v>
      </c>
      <c r="E135" s="4">
        <v>1.4500000000000001E-2</v>
      </c>
      <c r="F135" s="4">
        <v>12.68</v>
      </c>
      <c r="G135" s="8">
        <v>40</v>
      </c>
      <c r="H135" s="5">
        <v>135.358543</v>
      </c>
      <c r="I135" s="7">
        <f t="shared" si="44"/>
        <v>5.0886670300751877</v>
      </c>
      <c r="J135" s="5">
        <f t="shared" si="45"/>
        <v>9335.071931034483</v>
      </c>
      <c r="K135" s="7">
        <f t="shared" si="46"/>
        <v>10.674963958990537</v>
      </c>
      <c r="L135" s="5">
        <v>4820.755005</v>
      </c>
      <c r="M135" s="5">
        <v>-5165.1611329999996</v>
      </c>
      <c r="N135" s="9">
        <f t="shared" si="50"/>
        <v>0.36916163069436581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  <c r="AE135"/>
    </row>
    <row r="136" spans="1:31" x14ac:dyDescent="0.8">
      <c r="A136" s="4" t="s">
        <v>27</v>
      </c>
      <c r="B136" s="4" t="s">
        <v>23</v>
      </c>
      <c r="C136" s="4">
        <v>112</v>
      </c>
      <c r="D136" s="5">
        <v>26.6</v>
      </c>
      <c r="E136" s="4">
        <v>1.4500000000000001E-2</v>
      </c>
      <c r="F136" s="4">
        <v>12.68</v>
      </c>
      <c r="G136" s="8">
        <v>60</v>
      </c>
      <c r="H136" s="5">
        <v>247.242311</v>
      </c>
      <c r="I136" s="7">
        <f t="shared" si="44"/>
        <v>9.2948237218045104</v>
      </c>
      <c r="J136" s="5">
        <f t="shared" si="45"/>
        <v>17051.193862068965</v>
      </c>
      <c r="K136" s="7">
        <f t="shared" si="46"/>
        <v>19.498604968454259</v>
      </c>
      <c r="L136" s="5">
        <v>5791.4161679999997</v>
      </c>
      <c r="M136" s="5">
        <v>-9932.8460689999993</v>
      </c>
      <c r="N136" s="9">
        <f t="shared" si="50"/>
        <v>0.67430080645448087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  <c r="AE136"/>
    </row>
    <row r="137" spans="1:31" x14ac:dyDescent="0.8">
      <c r="A137" s="4" t="s">
        <v>27</v>
      </c>
      <c r="B137" s="4" t="s">
        <v>23</v>
      </c>
      <c r="C137" s="4">
        <v>112</v>
      </c>
      <c r="D137" s="5">
        <v>26.6</v>
      </c>
      <c r="E137" s="4">
        <v>1.4500000000000001E-2</v>
      </c>
      <c r="F137" s="4">
        <v>12.68</v>
      </c>
      <c r="G137" s="8">
        <v>80</v>
      </c>
      <c r="H137" s="5">
        <v>301.92965199999998</v>
      </c>
      <c r="I137" s="7">
        <f t="shared" si="44"/>
        <v>11.350738796992479</v>
      </c>
      <c r="J137" s="5">
        <f t="shared" si="45"/>
        <v>20822.734620689651</v>
      </c>
      <c r="K137" s="7">
        <f t="shared" si="46"/>
        <v>23.811486750788642</v>
      </c>
      <c r="L137" s="5">
        <v>7226.0284419999998</v>
      </c>
      <c r="M137" s="5">
        <v>-11650.802611999999</v>
      </c>
      <c r="N137" s="9">
        <f t="shared" si="50"/>
        <v>0.82344889518574649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  <c r="AE137"/>
    </row>
    <row r="138" spans="1:31" x14ac:dyDescent="0.8">
      <c r="A138" s="4" t="s">
        <v>27</v>
      </c>
      <c r="B138" s="4" t="s">
        <v>23</v>
      </c>
      <c r="C138" s="4">
        <v>112</v>
      </c>
      <c r="D138" s="5">
        <v>26.6</v>
      </c>
      <c r="E138" s="4">
        <v>1.4500000000000001E-2</v>
      </c>
      <c r="F138" s="4">
        <v>12.68</v>
      </c>
      <c r="G138" s="8">
        <v>100</v>
      </c>
      <c r="H138" s="5">
        <v>331.81515300000001</v>
      </c>
      <c r="I138" s="7">
        <f t="shared" si="44"/>
        <v>12.474253872180451</v>
      </c>
      <c r="J138" s="5">
        <f t="shared" si="45"/>
        <v>22883.803655172414</v>
      </c>
      <c r="K138" s="7">
        <f t="shared" si="46"/>
        <v>26.168387460567825</v>
      </c>
      <c r="L138" s="5">
        <v>8534.7824099999998</v>
      </c>
      <c r="M138" s="5">
        <v>-12589.309692000001</v>
      </c>
      <c r="N138" s="9">
        <f t="shared" si="50"/>
        <v>0.90495524150685103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  <c r="AE138"/>
    </row>
    <row r="139" spans="1:31" x14ac:dyDescent="0.8">
      <c r="A139" s="4" t="s">
        <v>27</v>
      </c>
      <c r="B139" s="4" t="s">
        <v>23</v>
      </c>
      <c r="C139" s="4">
        <v>112</v>
      </c>
      <c r="D139" s="5">
        <v>26.6</v>
      </c>
      <c r="E139" s="4">
        <v>1.4500000000000001E-2</v>
      </c>
      <c r="F139" s="4">
        <v>12.68</v>
      </c>
      <c r="G139" s="8">
        <v>150</v>
      </c>
      <c r="H139" s="5">
        <v>362.90954399999998</v>
      </c>
      <c r="I139" s="7">
        <f t="shared" si="44"/>
        <v>13.643215939849624</v>
      </c>
      <c r="J139" s="5">
        <f t="shared" si="45"/>
        <v>25028.244413793102</v>
      </c>
      <c r="K139" s="7">
        <f t="shared" si="46"/>
        <v>28.620626498422713</v>
      </c>
      <c r="L139" s="5">
        <v>10373.161316</v>
      </c>
      <c r="M139" s="5">
        <v>-12922.698974999999</v>
      </c>
      <c r="N139" s="9">
        <f t="shared" si="50"/>
        <v>0.98975857813118373</v>
      </c>
      <c r="P139"/>
      <c r="Q139"/>
      <c r="R139"/>
      <c r="S139"/>
      <c r="T139"/>
      <c r="U139"/>
      <c r="V139"/>
      <c r="W139"/>
      <c r="X139"/>
      <c r="Y139"/>
      <c r="Z139"/>
      <c r="AA139"/>
      <c r="AB139"/>
      <c r="AE139"/>
    </row>
    <row r="140" spans="1:31" x14ac:dyDescent="0.8">
      <c r="A140" s="4" t="s">
        <v>27</v>
      </c>
      <c r="B140" s="4" t="s">
        <v>23</v>
      </c>
      <c r="C140" s="4">
        <v>112</v>
      </c>
      <c r="D140" s="5">
        <v>26.6</v>
      </c>
      <c r="E140" s="4">
        <v>1.4500000000000001E-2</v>
      </c>
      <c r="F140" s="4">
        <v>12.68</v>
      </c>
      <c r="G140" s="8">
        <v>250</v>
      </c>
      <c r="H140" s="5">
        <v>366.66471200000001</v>
      </c>
      <c r="I140" s="7">
        <f t="shared" si="44"/>
        <v>13.784387669172933</v>
      </c>
      <c r="J140" s="5">
        <f t="shared" si="45"/>
        <v>25287.221517241378</v>
      </c>
      <c r="K140" s="7">
        <f t="shared" si="46"/>
        <v>28.916775394321768</v>
      </c>
      <c r="L140" s="5">
        <v>11467.803954999999</v>
      </c>
      <c r="M140" s="5">
        <v>-12378.784180000001</v>
      </c>
      <c r="N140" s="9">
        <f t="shared" si="50"/>
        <v>1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  <c r="AE140"/>
    </row>
    <row r="141" spans="1:31" x14ac:dyDescent="0.8">
      <c r="A141" s="4" t="s">
        <v>27</v>
      </c>
      <c r="B141" s="4" t="s">
        <v>23</v>
      </c>
      <c r="C141" s="4">
        <v>112</v>
      </c>
      <c r="D141" s="5">
        <v>26.6</v>
      </c>
      <c r="E141" s="4">
        <v>1.4500000000000001E-2</v>
      </c>
      <c r="F141" s="4">
        <v>12.68</v>
      </c>
      <c r="G141" s="8" t="s">
        <v>25</v>
      </c>
      <c r="H141" s="5">
        <v>74.543426999999994</v>
      </c>
      <c r="I141" s="7">
        <f t="shared" si="44"/>
        <v>2.8023844736842101</v>
      </c>
      <c r="J141" s="5">
        <f t="shared" si="45"/>
        <v>5140.9259999999995</v>
      </c>
      <c r="K141" s="7">
        <f t="shared" si="46"/>
        <v>5.8788191640378544</v>
      </c>
      <c r="L141" s="5">
        <v>5425.8499149999998</v>
      </c>
      <c r="M141" s="5">
        <v>-4733.2725520000004</v>
      </c>
      <c r="N141" s="9">
        <f t="shared" si="50"/>
        <v>0.20330133923550295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  <c r="AE141"/>
    </row>
    <row r="142" spans="1:31" x14ac:dyDescent="0.8">
      <c r="A142" s="4" t="s">
        <v>27</v>
      </c>
      <c r="B142" s="4" t="s">
        <v>23</v>
      </c>
      <c r="C142" s="4">
        <v>113</v>
      </c>
      <c r="D142" s="5">
        <v>27.6</v>
      </c>
      <c r="E142" s="4">
        <v>1.55E-2</v>
      </c>
      <c r="F142" s="4">
        <v>13.38</v>
      </c>
      <c r="G142" s="8" t="s">
        <v>24</v>
      </c>
      <c r="H142" s="5">
        <v>109.44393700000001</v>
      </c>
      <c r="I142" s="7">
        <f t="shared" si="44"/>
        <v>3.9653600362318842</v>
      </c>
      <c r="J142" s="5">
        <f t="shared" si="45"/>
        <v>7060.8991612903228</v>
      </c>
      <c r="K142" s="7">
        <f t="shared" si="46"/>
        <v>8.1796664424514205</v>
      </c>
      <c r="L142" s="5">
        <v>7737.1406559999996</v>
      </c>
      <c r="M142" s="5">
        <v>-7120.8572389999999</v>
      </c>
      <c r="N142" s="9">
        <f>I142/$I$150</f>
        <v>0.27091924526702676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  <c r="AE142"/>
    </row>
    <row r="143" spans="1:31" x14ac:dyDescent="0.8">
      <c r="A143" s="4" t="s">
        <v>27</v>
      </c>
      <c r="B143" s="4" t="s">
        <v>23</v>
      </c>
      <c r="C143" s="4">
        <v>113</v>
      </c>
      <c r="D143" s="5">
        <v>27.6</v>
      </c>
      <c r="E143" s="4">
        <v>1.55E-2</v>
      </c>
      <c r="F143" s="4">
        <v>13.38</v>
      </c>
      <c r="G143" s="8">
        <v>10</v>
      </c>
      <c r="H143" s="5">
        <v>98.503895</v>
      </c>
      <c r="I143" s="7">
        <f t="shared" si="44"/>
        <v>3.5689817028985504</v>
      </c>
      <c r="J143" s="5">
        <f t="shared" si="45"/>
        <v>6355.09</v>
      </c>
      <c r="K143" s="7">
        <f t="shared" si="46"/>
        <v>7.3620250373692073</v>
      </c>
      <c r="L143" s="5">
        <v>7070.2362059999996</v>
      </c>
      <c r="M143" s="5">
        <v>-6447.9255679999997</v>
      </c>
      <c r="N143" s="9">
        <f t="shared" ref="N143:N151" si="51">I143/$I$150</f>
        <v>0.24383809300703838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  <c r="AE143"/>
    </row>
    <row r="144" spans="1:31" x14ac:dyDescent="0.8">
      <c r="A144" s="4" t="s">
        <v>27</v>
      </c>
      <c r="B144" s="4" t="s">
        <v>23</v>
      </c>
      <c r="C144" s="4">
        <v>113</v>
      </c>
      <c r="D144" s="5">
        <v>27.6</v>
      </c>
      <c r="E144" s="4">
        <v>1.55E-2</v>
      </c>
      <c r="F144" s="4">
        <v>13.38</v>
      </c>
      <c r="G144" s="8">
        <v>20</v>
      </c>
      <c r="H144" s="5">
        <v>97.649758000000006</v>
      </c>
      <c r="I144" s="7">
        <f t="shared" si="44"/>
        <v>3.5380347101449274</v>
      </c>
      <c r="J144" s="5">
        <f t="shared" si="45"/>
        <v>6299.9843870967743</v>
      </c>
      <c r="K144" s="7">
        <f t="shared" si="46"/>
        <v>7.2981881913303441</v>
      </c>
      <c r="L144" s="5">
        <v>6856.0409550000004</v>
      </c>
      <c r="M144" s="5">
        <v>-6900.7492069999998</v>
      </c>
      <c r="N144" s="9">
        <f t="shared" si="51"/>
        <v>0.24172374882555447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  <c r="AE144"/>
    </row>
    <row r="145" spans="1:31" x14ac:dyDescent="0.8">
      <c r="A145" s="4" t="s">
        <v>27</v>
      </c>
      <c r="B145" s="4" t="s">
        <v>23</v>
      </c>
      <c r="C145" s="4">
        <v>113</v>
      </c>
      <c r="D145" s="5">
        <v>27.6</v>
      </c>
      <c r="E145" s="4">
        <v>1.55E-2</v>
      </c>
      <c r="F145" s="4">
        <v>13.38</v>
      </c>
      <c r="G145" s="8">
        <v>40</v>
      </c>
      <c r="H145" s="5">
        <v>132.008408</v>
      </c>
      <c r="I145" s="7">
        <f t="shared" si="44"/>
        <v>4.7829133333333331</v>
      </c>
      <c r="J145" s="5">
        <f t="shared" si="45"/>
        <v>8516.6714838709686</v>
      </c>
      <c r="K145" s="7">
        <f t="shared" si="46"/>
        <v>9.8660992526158449</v>
      </c>
      <c r="L145" s="5">
        <v>5745.6398010000003</v>
      </c>
      <c r="M145" s="5">
        <v>-5667.4575809999997</v>
      </c>
      <c r="N145" s="9">
        <f t="shared" si="51"/>
        <v>0.32677569214511842</v>
      </c>
      <c r="P145"/>
      <c r="Q145"/>
      <c r="R145"/>
      <c r="S145"/>
      <c r="T145"/>
      <c r="U145"/>
      <c r="V145"/>
      <c r="W145"/>
      <c r="X145"/>
      <c r="Y145"/>
      <c r="Z145"/>
      <c r="AA145"/>
      <c r="AB145"/>
      <c r="AE145"/>
    </row>
    <row r="146" spans="1:31" x14ac:dyDescent="0.8">
      <c r="A146" s="4" t="s">
        <v>27</v>
      </c>
      <c r="B146" s="4" t="s">
        <v>23</v>
      </c>
      <c r="C146" s="4">
        <v>113</v>
      </c>
      <c r="D146" s="5">
        <v>27.6</v>
      </c>
      <c r="E146" s="4">
        <v>1.55E-2</v>
      </c>
      <c r="F146" s="4">
        <v>13.38</v>
      </c>
      <c r="G146" s="8">
        <v>60</v>
      </c>
      <c r="H146" s="5">
        <v>271.82300800000002</v>
      </c>
      <c r="I146" s="7">
        <f t="shared" si="44"/>
        <v>9.8486597101449274</v>
      </c>
      <c r="J146" s="5">
        <f t="shared" si="45"/>
        <v>17536.968258064517</v>
      </c>
      <c r="K146" s="7">
        <f t="shared" si="46"/>
        <v>20.315620926756353</v>
      </c>
      <c r="L146" s="5">
        <v>6535.987854</v>
      </c>
      <c r="M146" s="5">
        <v>-10468.521118000001</v>
      </c>
      <c r="N146" s="9">
        <f t="shared" si="51"/>
        <v>0.67287495490566074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  <c r="AE146"/>
    </row>
    <row r="147" spans="1:31" x14ac:dyDescent="0.8">
      <c r="A147" s="4" t="s">
        <v>27</v>
      </c>
      <c r="B147" s="4" t="s">
        <v>23</v>
      </c>
      <c r="C147" s="4">
        <v>113</v>
      </c>
      <c r="D147" s="5">
        <v>27.6</v>
      </c>
      <c r="E147" s="4">
        <v>1.55E-2</v>
      </c>
      <c r="F147" s="4">
        <v>13.38</v>
      </c>
      <c r="G147" s="8">
        <v>80</v>
      </c>
      <c r="H147" s="5">
        <v>336.09637099999998</v>
      </c>
      <c r="I147" s="7">
        <f t="shared" si="44"/>
        <v>12.17740474637681</v>
      </c>
      <c r="J147" s="5">
        <f t="shared" si="45"/>
        <v>21683.636838709677</v>
      </c>
      <c r="K147" s="7">
        <f t="shared" si="46"/>
        <v>25.119310239162928</v>
      </c>
      <c r="L147" s="5">
        <v>8911.6287229999998</v>
      </c>
      <c r="M147" s="5">
        <v>-12496.719359999999</v>
      </c>
      <c r="N147" s="9">
        <f t="shared" si="51"/>
        <v>0.83197824990804747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  <c r="AE147"/>
    </row>
    <row r="148" spans="1:31" x14ac:dyDescent="0.8">
      <c r="A148" s="4" t="s">
        <v>27</v>
      </c>
      <c r="B148" s="4" t="s">
        <v>23</v>
      </c>
      <c r="C148" s="4">
        <v>113</v>
      </c>
      <c r="D148" s="5">
        <v>27.6</v>
      </c>
      <c r="E148" s="4">
        <v>1.55E-2</v>
      </c>
      <c r="F148" s="4">
        <v>13.38</v>
      </c>
      <c r="G148" s="8">
        <v>100</v>
      </c>
      <c r="H148" s="5">
        <v>366.89195599999999</v>
      </c>
      <c r="I148" s="7">
        <f t="shared" si="44"/>
        <v>13.293186811594202</v>
      </c>
      <c r="J148" s="5">
        <f t="shared" si="45"/>
        <v>23670.448774193548</v>
      </c>
      <c r="K148" s="7">
        <f t="shared" si="46"/>
        <v>27.42092346786248</v>
      </c>
      <c r="L148" s="5">
        <v>10879.058838000001</v>
      </c>
      <c r="M148" s="5">
        <v>-12949.066161999999</v>
      </c>
      <c r="N148" s="9">
        <f t="shared" si="51"/>
        <v>0.90821012601240014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E148"/>
    </row>
    <row r="149" spans="1:31" x14ac:dyDescent="0.8">
      <c r="A149" s="4" t="s">
        <v>27</v>
      </c>
      <c r="B149" s="4" t="s">
        <v>23</v>
      </c>
      <c r="C149" s="4">
        <v>113</v>
      </c>
      <c r="D149" s="5">
        <v>27.6</v>
      </c>
      <c r="E149" s="4">
        <v>1.55E-2</v>
      </c>
      <c r="F149" s="4">
        <v>13.38</v>
      </c>
      <c r="G149" s="8">
        <v>150</v>
      </c>
      <c r="H149" s="5">
        <v>396.76163400000002</v>
      </c>
      <c r="I149" s="7">
        <f t="shared" si="44"/>
        <v>14.375421521739129</v>
      </c>
      <c r="J149" s="5">
        <f t="shared" si="45"/>
        <v>25597.524774193549</v>
      </c>
      <c r="K149" s="7">
        <f t="shared" si="46"/>
        <v>29.65333587443946</v>
      </c>
      <c r="L149" s="5">
        <v>13486.633301</v>
      </c>
      <c r="M149" s="5">
        <v>-12706.832886</v>
      </c>
      <c r="N149" s="9">
        <f t="shared" si="51"/>
        <v>0.98214999734697317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E149"/>
    </row>
    <row r="150" spans="1:31" x14ac:dyDescent="0.8">
      <c r="A150" s="4" t="s">
        <v>27</v>
      </c>
      <c r="B150" s="4" t="s">
        <v>23</v>
      </c>
      <c r="C150" s="4">
        <v>113</v>
      </c>
      <c r="D150" s="5">
        <v>27.6</v>
      </c>
      <c r="E150" s="4">
        <v>1.55E-2</v>
      </c>
      <c r="F150" s="4">
        <v>13.38</v>
      </c>
      <c r="G150" s="8">
        <v>250</v>
      </c>
      <c r="H150" s="5">
        <v>403.97254500000003</v>
      </c>
      <c r="I150" s="7">
        <f t="shared" si="44"/>
        <v>14.636686413043478</v>
      </c>
      <c r="J150" s="5">
        <f t="shared" si="45"/>
        <v>26062.744838709677</v>
      </c>
      <c r="K150" s="7">
        <f t="shared" si="46"/>
        <v>30.192267937219732</v>
      </c>
      <c r="L150" s="5">
        <v>14893.737793</v>
      </c>
      <c r="M150" s="5">
        <v>-12234.863281</v>
      </c>
      <c r="N150" s="9">
        <f t="shared" si="51"/>
        <v>1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E150"/>
    </row>
    <row r="151" spans="1:31" x14ac:dyDescent="0.8">
      <c r="A151" s="4" t="s">
        <v>27</v>
      </c>
      <c r="B151" s="4" t="s">
        <v>23</v>
      </c>
      <c r="C151" s="4">
        <v>113</v>
      </c>
      <c r="D151" s="5">
        <v>27.6</v>
      </c>
      <c r="E151" s="4">
        <v>1.55E-2</v>
      </c>
      <c r="F151" s="4">
        <v>13.38</v>
      </c>
      <c r="G151" s="8" t="s">
        <v>25</v>
      </c>
      <c r="H151" s="5">
        <v>86.655088000000006</v>
      </c>
      <c r="I151" s="7">
        <f t="shared" si="44"/>
        <v>3.1396771014492755</v>
      </c>
      <c r="J151" s="5">
        <f t="shared" si="45"/>
        <v>5590.6508387096783</v>
      </c>
      <c r="K151" s="7">
        <f t="shared" si="46"/>
        <v>6.4764639760837071</v>
      </c>
      <c r="L151" s="5">
        <v>6168.2319639999996</v>
      </c>
      <c r="M151" s="5">
        <v>-5661.3159180000002</v>
      </c>
      <c r="N151" s="9">
        <f t="shared" si="51"/>
        <v>0.2145073695540374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  <c r="AE151"/>
    </row>
    <row r="152" spans="1:31" x14ac:dyDescent="0.8">
      <c r="A152" s="4" t="s">
        <v>27</v>
      </c>
      <c r="B152" s="4" t="s">
        <v>23</v>
      </c>
      <c r="C152" s="4">
        <v>114</v>
      </c>
      <c r="D152" s="5">
        <v>25.8</v>
      </c>
      <c r="E152" s="6">
        <v>1.24E-2</v>
      </c>
      <c r="F152" s="7">
        <v>12.21</v>
      </c>
      <c r="G152" s="8" t="s">
        <v>24</v>
      </c>
      <c r="H152" s="5">
        <v>91.925782999999996</v>
      </c>
      <c r="I152" s="7">
        <f t="shared" si="44"/>
        <v>3.56301484496124</v>
      </c>
      <c r="J152" s="5">
        <f t="shared" si="45"/>
        <v>7413.3695967741933</v>
      </c>
      <c r="K152" s="7">
        <f t="shared" si="46"/>
        <v>7.5287291564291552</v>
      </c>
      <c r="L152" s="5">
        <v>6680.9844970000004</v>
      </c>
      <c r="M152" s="5">
        <v>-6278.0570980000002</v>
      </c>
      <c r="N152" s="9">
        <f>I152/$I$160</f>
        <v>0.21904273789438186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E152"/>
    </row>
    <row r="153" spans="1:31" x14ac:dyDescent="0.8">
      <c r="A153" s="4" t="s">
        <v>27</v>
      </c>
      <c r="B153" s="4" t="s">
        <v>23</v>
      </c>
      <c r="C153" s="4">
        <v>114</v>
      </c>
      <c r="D153" s="5">
        <v>25.8</v>
      </c>
      <c r="E153" s="6">
        <v>1.24E-2</v>
      </c>
      <c r="F153" s="7">
        <v>12.21</v>
      </c>
      <c r="G153" s="8">
        <v>10</v>
      </c>
      <c r="H153" s="5">
        <v>86.305070000000001</v>
      </c>
      <c r="I153" s="7">
        <f t="shared" si="44"/>
        <v>3.3451577519379843</v>
      </c>
      <c r="J153" s="5">
        <f t="shared" si="45"/>
        <v>6960.0862903225807</v>
      </c>
      <c r="K153" s="7">
        <f t="shared" si="46"/>
        <v>7.0683923013923007</v>
      </c>
      <c r="L153" s="5">
        <v>6247.940063</v>
      </c>
      <c r="M153" s="5">
        <v>-5760.7460019999999</v>
      </c>
      <c r="N153" s="9">
        <f t="shared" ref="N153:N161" si="52">I153/$I$160</f>
        <v>0.20564958176060658</v>
      </c>
      <c r="P153"/>
      <c r="Q153"/>
      <c r="R153"/>
      <c r="S153"/>
      <c r="T153"/>
      <c r="U153"/>
      <c r="V153"/>
      <c r="W153"/>
      <c r="X153"/>
      <c r="Y153"/>
      <c r="Z153"/>
      <c r="AA153"/>
      <c r="AB153"/>
      <c r="AE153"/>
    </row>
    <row r="154" spans="1:31" x14ac:dyDescent="0.8">
      <c r="A154" s="4" t="s">
        <v>27</v>
      </c>
      <c r="B154" s="4" t="s">
        <v>23</v>
      </c>
      <c r="C154" s="4">
        <v>114</v>
      </c>
      <c r="D154" s="5">
        <v>25.8</v>
      </c>
      <c r="E154" s="6">
        <v>1.24E-2</v>
      </c>
      <c r="F154" s="7">
        <v>12.21</v>
      </c>
      <c r="G154" s="8">
        <v>20</v>
      </c>
      <c r="H154" s="5">
        <v>87.480964</v>
      </c>
      <c r="I154" s="7">
        <f t="shared" si="44"/>
        <v>3.39073503875969</v>
      </c>
      <c r="J154" s="5">
        <f t="shared" si="45"/>
        <v>7054.9164516129031</v>
      </c>
      <c r="K154" s="7">
        <f t="shared" si="46"/>
        <v>7.1646981162981156</v>
      </c>
      <c r="L154" s="5">
        <v>6303.520203</v>
      </c>
      <c r="M154" s="5">
        <v>-6287.1742249999998</v>
      </c>
      <c r="N154" s="9">
        <f t="shared" si="52"/>
        <v>0.20845152733917813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  <c r="AE154"/>
    </row>
    <row r="155" spans="1:31" x14ac:dyDescent="0.8">
      <c r="A155" s="4" t="s">
        <v>27</v>
      </c>
      <c r="B155" s="4" t="s">
        <v>23</v>
      </c>
      <c r="C155" s="4">
        <v>114</v>
      </c>
      <c r="D155" s="5">
        <v>25.8</v>
      </c>
      <c r="E155" s="6">
        <v>1.24E-2</v>
      </c>
      <c r="F155" s="7">
        <v>12.21</v>
      </c>
      <c r="G155" s="8">
        <v>40</v>
      </c>
      <c r="H155" s="5">
        <v>102.15097299999999</v>
      </c>
      <c r="I155" s="7">
        <f t="shared" si="44"/>
        <v>3.9593400387596898</v>
      </c>
      <c r="J155" s="5">
        <f t="shared" si="45"/>
        <v>8237.9816935483868</v>
      </c>
      <c r="K155" s="7">
        <f t="shared" si="46"/>
        <v>8.3661730548730535</v>
      </c>
      <c r="L155" s="5">
        <v>5209.5603940000001</v>
      </c>
      <c r="M155" s="5">
        <v>-5208.3969120000002</v>
      </c>
      <c r="N155" s="9">
        <f t="shared" si="52"/>
        <v>0.24340754110840784</v>
      </c>
      <c r="P155"/>
      <c r="Q155"/>
      <c r="R155"/>
      <c r="S155"/>
      <c r="T155"/>
      <c r="U155"/>
      <c r="V155"/>
      <c r="W155"/>
      <c r="X155"/>
      <c r="Y155"/>
      <c r="Z155"/>
      <c r="AA155"/>
      <c r="AB155"/>
      <c r="AE155"/>
    </row>
    <row r="156" spans="1:31" x14ac:dyDescent="0.8">
      <c r="A156" s="4" t="s">
        <v>27</v>
      </c>
      <c r="B156" s="4" t="s">
        <v>23</v>
      </c>
      <c r="C156" s="4">
        <v>114</v>
      </c>
      <c r="D156" s="5">
        <v>25.8</v>
      </c>
      <c r="E156" s="6">
        <v>1.24E-2</v>
      </c>
      <c r="F156" s="7">
        <v>12.21</v>
      </c>
      <c r="G156" s="8">
        <v>60</v>
      </c>
      <c r="H156" s="5">
        <v>266.93177100000003</v>
      </c>
      <c r="I156" s="7">
        <f t="shared" si="44"/>
        <v>10.346192674418605</v>
      </c>
      <c r="J156" s="5">
        <f t="shared" si="45"/>
        <v>21526.755725806455</v>
      </c>
      <c r="K156" s="7">
        <f t="shared" si="46"/>
        <v>21.861733906633908</v>
      </c>
      <c r="L156" s="5">
        <v>6116.6381840000004</v>
      </c>
      <c r="M156" s="5">
        <v>-10591.430664</v>
      </c>
      <c r="N156" s="9">
        <f t="shared" si="52"/>
        <v>0.63605077969078783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  <c r="AE156"/>
    </row>
    <row r="157" spans="1:31" x14ac:dyDescent="0.8">
      <c r="A157" s="4" t="s">
        <v>27</v>
      </c>
      <c r="B157" s="4" t="s">
        <v>23</v>
      </c>
      <c r="C157" s="4">
        <v>114</v>
      </c>
      <c r="D157" s="5">
        <v>25.8</v>
      </c>
      <c r="E157" s="6">
        <v>1.24E-2</v>
      </c>
      <c r="F157" s="7">
        <v>12.21</v>
      </c>
      <c r="G157" s="8">
        <v>80</v>
      </c>
      <c r="H157" s="5">
        <v>341.00145800000001</v>
      </c>
      <c r="I157" s="7">
        <f t="shared" si="44"/>
        <v>13.217110775193799</v>
      </c>
      <c r="J157" s="5">
        <f t="shared" si="45"/>
        <v>27500.117580645165</v>
      </c>
      <c r="K157" s="7">
        <f t="shared" si="46"/>
        <v>27.928047338247339</v>
      </c>
      <c r="L157" s="5">
        <v>8927.9556269999994</v>
      </c>
      <c r="M157" s="5">
        <v>-13361.282348999999</v>
      </c>
      <c r="N157" s="9">
        <f t="shared" si="52"/>
        <v>0.81254562701191313</v>
      </c>
      <c r="P157"/>
      <c r="Q157"/>
      <c r="R157"/>
      <c r="S157"/>
      <c r="T157"/>
      <c r="U157"/>
      <c r="V157"/>
      <c r="W157"/>
      <c r="X157"/>
      <c r="Y157"/>
      <c r="Z157"/>
      <c r="AA157"/>
      <c r="AB157"/>
      <c r="AE157"/>
    </row>
    <row r="158" spans="1:31" x14ac:dyDescent="0.8">
      <c r="A158" s="4" t="s">
        <v>27</v>
      </c>
      <c r="B158" s="4" t="s">
        <v>23</v>
      </c>
      <c r="C158" s="4">
        <v>114</v>
      </c>
      <c r="D158" s="5">
        <v>25.8</v>
      </c>
      <c r="E158" s="6">
        <v>1.24E-2</v>
      </c>
      <c r="F158" s="7">
        <v>12.21</v>
      </c>
      <c r="G158" s="8">
        <v>100</v>
      </c>
      <c r="H158" s="5">
        <v>376.020962</v>
      </c>
      <c r="I158" s="7">
        <f t="shared" si="44"/>
        <v>14.574455891472867</v>
      </c>
      <c r="J158" s="5">
        <f t="shared" si="45"/>
        <v>30324.271129032259</v>
      </c>
      <c r="K158" s="7">
        <f t="shared" si="46"/>
        <v>30.796147583947583</v>
      </c>
      <c r="L158" s="5">
        <v>11275.71106</v>
      </c>
      <c r="M158" s="5">
        <v>-14154.357910000001</v>
      </c>
      <c r="N158" s="9">
        <f t="shared" si="52"/>
        <v>0.89599085625584851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  <c r="AE158"/>
    </row>
    <row r="159" spans="1:31" x14ac:dyDescent="0.8">
      <c r="A159" s="4" t="s">
        <v>27</v>
      </c>
      <c r="B159" s="4" t="s">
        <v>23</v>
      </c>
      <c r="C159" s="4">
        <v>114</v>
      </c>
      <c r="D159" s="5">
        <v>25.8</v>
      </c>
      <c r="E159" s="6">
        <v>1.24E-2</v>
      </c>
      <c r="F159" s="7">
        <v>12.21</v>
      </c>
      <c r="G159" s="8">
        <v>150</v>
      </c>
      <c r="H159" s="5">
        <v>411.70395000000002</v>
      </c>
      <c r="I159" s="7">
        <f t="shared" ref="I159:I201" si="53">H159/D159</f>
        <v>15.957517441860466</v>
      </c>
      <c r="J159" s="5">
        <f t="shared" ref="J159:J201" si="54">H159/E159</f>
        <v>33201.931451612909</v>
      </c>
      <c r="K159" s="7">
        <f t="shared" ref="K159:K201" si="55">H159/F159</f>
        <v>33.718587223587221</v>
      </c>
      <c r="L159" s="5">
        <v>14378.814697</v>
      </c>
      <c r="M159" s="5">
        <v>-14229.202271</v>
      </c>
      <c r="N159" s="9">
        <f t="shared" si="52"/>
        <v>0.98101704948144641</v>
      </c>
      <c r="P159"/>
      <c r="Q159"/>
      <c r="R159"/>
      <c r="S159"/>
      <c r="T159"/>
      <c r="U159"/>
      <c r="V159"/>
      <c r="W159"/>
      <c r="X159"/>
      <c r="Y159"/>
      <c r="Z159"/>
      <c r="AA159"/>
      <c r="AB159"/>
      <c r="AE159"/>
    </row>
    <row r="160" spans="1:31" x14ac:dyDescent="0.8">
      <c r="A160" s="4" t="s">
        <v>27</v>
      </c>
      <c r="B160" s="4" t="s">
        <v>23</v>
      </c>
      <c r="C160" s="4">
        <v>114</v>
      </c>
      <c r="D160" s="5">
        <v>25.8</v>
      </c>
      <c r="E160" s="6">
        <v>1.24E-2</v>
      </c>
      <c r="F160" s="7">
        <v>12.21</v>
      </c>
      <c r="G160" s="8">
        <v>250</v>
      </c>
      <c r="H160" s="5">
        <v>419.67053499999997</v>
      </c>
      <c r="I160" s="7">
        <f t="shared" si="53"/>
        <v>16.266299806201548</v>
      </c>
      <c r="J160" s="5">
        <f t="shared" si="54"/>
        <v>33844.397983870964</v>
      </c>
      <c r="K160" s="7">
        <f t="shared" si="55"/>
        <v>34.371051187551181</v>
      </c>
      <c r="L160" s="5">
        <v>16136.474609000001</v>
      </c>
      <c r="M160" s="5">
        <v>-13544.281005999999</v>
      </c>
      <c r="N160" s="9">
        <f t="shared" si="52"/>
        <v>1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  <c r="AE160"/>
    </row>
    <row r="161" spans="1:31" x14ac:dyDescent="0.8">
      <c r="A161" s="4" t="s">
        <v>27</v>
      </c>
      <c r="B161" s="4" t="s">
        <v>23</v>
      </c>
      <c r="C161" s="4">
        <v>114</v>
      </c>
      <c r="D161" s="5">
        <v>25.8</v>
      </c>
      <c r="E161" s="6">
        <v>1.24E-2</v>
      </c>
      <c r="F161" s="7">
        <v>12.21</v>
      </c>
      <c r="G161" s="8" t="s">
        <v>25</v>
      </c>
      <c r="H161" s="5">
        <v>79.866108999999994</v>
      </c>
      <c r="I161" s="7">
        <f t="shared" si="53"/>
        <v>3.0955856201550382</v>
      </c>
      <c r="J161" s="5">
        <f t="shared" si="54"/>
        <v>6440.8152419354838</v>
      </c>
      <c r="K161" s="7">
        <f t="shared" si="55"/>
        <v>6.5410408681408674</v>
      </c>
      <c r="L161" s="5">
        <v>5770.2445980000002</v>
      </c>
      <c r="M161" s="5">
        <v>-5389.2898560000003</v>
      </c>
      <c r="N161" s="9">
        <f t="shared" si="52"/>
        <v>0.19030668664884942</v>
      </c>
      <c r="P161"/>
      <c r="Q161"/>
      <c r="R161"/>
      <c r="S161"/>
      <c r="T161"/>
      <c r="U161"/>
      <c r="V161"/>
      <c r="W161"/>
      <c r="X161"/>
      <c r="Y161"/>
      <c r="Z161"/>
      <c r="AA161"/>
      <c r="AB161"/>
      <c r="AE161"/>
    </row>
    <row r="162" spans="1:31" x14ac:dyDescent="0.8">
      <c r="A162" s="4" t="s">
        <v>27</v>
      </c>
      <c r="B162" s="4" t="s">
        <v>23</v>
      </c>
      <c r="C162" s="4">
        <v>115</v>
      </c>
      <c r="D162" s="5">
        <v>29.3</v>
      </c>
      <c r="E162" s="4">
        <v>1.46E-2</v>
      </c>
      <c r="F162" s="4">
        <v>13.79</v>
      </c>
      <c r="G162" s="8" t="s">
        <v>24</v>
      </c>
      <c r="H162" s="5">
        <v>90.102930999999998</v>
      </c>
      <c r="I162" s="7">
        <f t="shared" si="53"/>
        <v>3.0751853583617748</v>
      </c>
      <c r="J162" s="5">
        <f t="shared" si="54"/>
        <v>6171.4336301369858</v>
      </c>
      <c r="K162" s="7">
        <f t="shared" si="55"/>
        <v>6.5339326323422773</v>
      </c>
      <c r="L162" s="5">
        <v>6390.4647830000004</v>
      </c>
      <c r="M162" s="5">
        <v>-5672.8668209999996</v>
      </c>
      <c r="N162" s="9">
        <f>I162/$I$170</f>
        <v>0.21322434072947752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  <c r="AE162"/>
    </row>
    <row r="163" spans="1:31" x14ac:dyDescent="0.8">
      <c r="A163" s="4" t="s">
        <v>27</v>
      </c>
      <c r="B163" s="4" t="s">
        <v>23</v>
      </c>
      <c r="C163" s="4">
        <v>115</v>
      </c>
      <c r="D163" s="5">
        <v>29.3</v>
      </c>
      <c r="E163" s="4">
        <v>1.46E-2</v>
      </c>
      <c r="F163" s="4">
        <v>13.79</v>
      </c>
      <c r="G163" s="8">
        <v>10</v>
      </c>
      <c r="H163" s="5">
        <v>87.674023000000005</v>
      </c>
      <c r="I163" s="7">
        <f t="shared" si="53"/>
        <v>2.9922874744027306</v>
      </c>
      <c r="J163" s="5">
        <f t="shared" si="54"/>
        <v>6005.0700684931508</v>
      </c>
      <c r="K163" s="7">
        <f t="shared" si="55"/>
        <v>6.3577971718636705</v>
      </c>
      <c r="L163" s="5">
        <v>6272.6631159999997</v>
      </c>
      <c r="M163" s="5">
        <v>-5499.7711179999997</v>
      </c>
      <c r="N163" s="9">
        <f t="shared" ref="N163:N171" si="56">I163/$I$170</f>
        <v>0.20747644439309137</v>
      </c>
      <c r="P163"/>
      <c r="Q163"/>
      <c r="R163"/>
      <c r="S163"/>
      <c r="T163"/>
      <c r="U163"/>
      <c r="V163"/>
      <c r="W163"/>
      <c r="X163"/>
      <c r="Y163"/>
      <c r="Z163"/>
      <c r="AA163"/>
      <c r="AB163"/>
      <c r="AE163"/>
    </row>
    <row r="164" spans="1:31" x14ac:dyDescent="0.8">
      <c r="A164" s="4" t="s">
        <v>27</v>
      </c>
      <c r="B164" s="4" t="s">
        <v>23</v>
      </c>
      <c r="C164" s="4">
        <v>115</v>
      </c>
      <c r="D164" s="5">
        <v>29.3</v>
      </c>
      <c r="E164" s="4">
        <v>1.46E-2</v>
      </c>
      <c r="F164" s="4">
        <v>13.79</v>
      </c>
      <c r="G164" s="8">
        <v>20</v>
      </c>
      <c r="H164" s="5">
        <v>90.095716999999993</v>
      </c>
      <c r="I164" s="7">
        <f t="shared" si="53"/>
        <v>3.074939146757679</v>
      </c>
      <c r="J164" s="5">
        <f t="shared" si="54"/>
        <v>6170.939520547945</v>
      </c>
      <c r="K164" s="7">
        <f t="shared" si="55"/>
        <v>6.5334094996374183</v>
      </c>
      <c r="L164" s="5">
        <v>6219.7113040000004</v>
      </c>
      <c r="M164" s="5">
        <v>-6062.503815</v>
      </c>
      <c r="N164" s="9">
        <f t="shared" si="56"/>
        <v>0.21320726913838772</v>
      </c>
      <c r="P164"/>
      <c r="Q164"/>
      <c r="R164"/>
      <c r="S164"/>
      <c r="T164"/>
      <c r="U164"/>
      <c r="V164"/>
      <c r="W164"/>
      <c r="X164"/>
      <c r="Y164"/>
      <c r="Z164"/>
      <c r="AA164"/>
      <c r="AB164"/>
      <c r="AE164"/>
    </row>
    <row r="165" spans="1:31" x14ac:dyDescent="0.8">
      <c r="A165" s="4" t="s">
        <v>27</v>
      </c>
      <c r="B165" s="4" t="s">
        <v>23</v>
      </c>
      <c r="C165" s="4">
        <v>115</v>
      </c>
      <c r="D165" s="5">
        <v>29.3</v>
      </c>
      <c r="E165" s="4">
        <v>1.46E-2</v>
      </c>
      <c r="F165" s="4">
        <v>13.79</v>
      </c>
      <c r="G165" s="8">
        <v>40</v>
      </c>
      <c r="H165" s="5">
        <v>100.767416</v>
      </c>
      <c r="I165" s="7">
        <f t="shared" si="53"/>
        <v>3.4391609556313991</v>
      </c>
      <c r="J165" s="5">
        <f t="shared" si="54"/>
        <v>6901.8778082191775</v>
      </c>
      <c r="K165" s="7">
        <f t="shared" si="55"/>
        <v>7.3072817984046416</v>
      </c>
      <c r="L165" s="5">
        <v>5293.8957209999999</v>
      </c>
      <c r="M165" s="5">
        <v>-4888.622284</v>
      </c>
      <c r="N165" s="9">
        <f t="shared" si="56"/>
        <v>0.23846134199133881</v>
      </c>
      <c r="P165"/>
      <c r="Q165"/>
      <c r="R165"/>
      <c r="S165"/>
      <c r="T165"/>
      <c r="U165"/>
      <c r="V165"/>
      <c r="W165"/>
      <c r="X165"/>
      <c r="Y165"/>
      <c r="Z165"/>
      <c r="AA165"/>
      <c r="AB165"/>
      <c r="AE165"/>
    </row>
    <row r="166" spans="1:31" x14ac:dyDescent="0.8">
      <c r="A166" s="4" t="s">
        <v>27</v>
      </c>
      <c r="B166" s="4" t="s">
        <v>23</v>
      </c>
      <c r="C166" s="4">
        <v>115</v>
      </c>
      <c r="D166" s="5">
        <v>29.3</v>
      </c>
      <c r="E166" s="4">
        <v>1.46E-2</v>
      </c>
      <c r="F166" s="4">
        <v>13.79</v>
      </c>
      <c r="G166" s="8">
        <v>60</v>
      </c>
      <c r="H166" s="5">
        <v>257.27394299999997</v>
      </c>
      <c r="I166" s="7">
        <f t="shared" si="53"/>
        <v>8.7806806484641626</v>
      </c>
      <c r="J166" s="5">
        <f t="shared" si="54"/>
        <v>17621.502945205477</v>
      </c>
      <c r="K166" s="7">
        <f t="shared" si="55"/>
        <v>18.656558593183465</v>
      </c>
      <c r="L166" s="5">
        <v>5990.680695</v>
      </c>
      <c r="M166" s="5">
        <v>-10066.925048999999</v>
      </c>
      <c r="N166" s="9">
        <f t="shared" si="56"/>
        <v>0.60882666384124806</v>
      </c>
      <c r="P166"/>
      <c r="Q166"/>
      <c r="R166"/>
      <c r="S166"/>
      <c r="T166"/>
      <c r="U166"/>
      <c r="V166"/>
      <c r="W166"/>
      <c r="X166"/>
      <c r="Y166"/>
      <c r="Z166"/>
      <c r="AA166"/>
      <c r="AB166"/>
      <c r="AE166"/>
    </row>
    <row r="167" spans="1:31" x14ac:dyDescent="0.8">
      <c r="A167" s="4" t="s">
        <v>27</v>
      </c>
      <c r="B167" s="4" t="s">
        <v>23</v>
      </c>
      <c r="C167" s="4">
        <v>115</v>
      </c>
      <c r="D167" s="5">
        <v>29.3</v>
      </c>
      <c r="E167" s="4">
        <v>1.46E-2</v>
      </c>
      <c r="F167" s="4">
        <v>13.79</v>
      </c>
      <c r="G167" s="8">
        <v>80</v>
      </c>
      <c r="H167" s="5">
        <v>341.27275900000001</v>
      </c>
      <c r="I167" s="7">
        <f t="shared" si="53"/>
        <v>11.647534436860068</v>
      </c>
      <c r="J167" s="5">
        <f t="shared" si="54"/>
        <v>23374.846506849317</v>
      </c>
      <c r="K167" s="7">
        <f t="shared" si="55"/>
        <v>24.747843292240756</v>
      </c>
      <c r="L167" s="5">
        <v>8145.8892820000001</v>
      </c>
      <c r="M167" s="5">
        <v>-12661.956786999999</v>
      </c>
      <c r="N167" s="9">
        <f t="shared" si="56"/>
        <v>0.80760590403773724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E167"/>
    </row>
    <row r="168" spans="1:31" x14ac:dyDescent="0.8">
      <c r="A168" s="4" t="s">
        <v>27</v>
      </c>
      <c r="B168" s="4" t="s">
        <v>23</v>
      </c>
      <c r="C168" s="4">
        <v>115</v>
      </c>
      <c r="D168" s="5">
        <v>29.3</v>
      </c>
      <c r="E168" s="4">
        <v>1.46E-2</v>
      </c>
      <c r="F168" s="4">
        <v>13.79</v>
      </c>
      <c r="G168" s="8">
        <v>100</v>
      </c>
      <c r="H168" s="5">
        <v>380.15464600000001</v>
      </c>
      <c r="I168" s="7">
        <f t="shared" si="53"/>
        <v>12.974561296928329</v>
      </c>
      <c r="J168" s="5">
        <f t="shared" si="54"/>
        <v>26037.989452054797</v>
      </c>
      <c r="K168" s="7">
        <f t="shared" si="55"/>
        <v>27.567414503263237</v>
      </c>
      <c r="L168" s="5">
        <v>10190.429687</v>
      </c>
      <c r="M168" s="5">
        <v>-13352.401733000001</v>
      </c>
      <c r="N168" s="9">
        <f t="shared" si="56"/>
        <v>0.89961805758125568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E168"/>
    </row>
    <row r="169" spans="1:31" x14ac:dyDescent="0.8">
      <c r="A169" s="4" t="s">
        <v>27</v>
      </c>
      <c r="B169" s="4" t="s">
        <v>23</v>
      </c>
      <c r="C169" s="4">
        <v>115</v>
      </c>
      <c r="D169" s="5">
        <v>29.3</v>
      </c>
      <c r="E169" s="4">
        <v>1.46E-2</v>
      </c>
      <c r="F169" s="4">
        <v>13.79</v>
      </c>
      <c r="G169" s="8">
        <v>150</v>
      </c>
      <c r="H169" s="5">
        <v>421.15948800000001</v>
      </c>
      <c r="I169" s="7">
        <f t="shared" si="53"/>
        <v>14.374043959044368</v>
      </c>
      <c r="J169" s="5">
        <f t="shared" si="54"/>
        <v>28846.540273972601</v>
      </c>
      <c r="K169" s="7">
        <f t="shared" si="55"/>
        <v>30.540934590282816</v>
      </c>
      <c r="L169" s="5">
        <v>13115.524292</v>
      </c>
      <c r="M169" s="5">
        <v>-13145.660400000001</v>
      </c>
      <c r="N169" s="9">
        <f t="shared" si="56"/>
        <v>0.99665408410259471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E169"/>
    </row>
    <row r="170" spans="1:31" x14ac:dyDescent="0.8">
      <c r="A170" s="4" t="s">
        <v>27</v>
      </c>
      <c r="B170" s="4" t="s">
        <v>23</v>
      </c>
      <c r="C170" s="4">
        <v>115</v>
      </c>
      <c r="D170" s="5">
        <v>29.3</v>
      </c>
      <c r="E170" s="4">
        <v>1.46E-2</v>
      </c>
      <c r="F170" s="4">
        <v>13.79</v>
      </c>
      <c r="G170" s="8">
        <v>250</v>
      </c>
      <c r="H170" s="5">
        <v>422.57338299999998</v>
      </c>
      <c r="I170" s="7">
        <f t="shared" si="53"/>
        <v>14.42229976109215</v>
      </c>
      <c r="J170" s="5">
        <f t="shared" si="54"/>
        <v>28943.382397260273</v>
      </c>
      <c r="K170" s="7">
        <f t="shared" si="55"/>
        <v>30.643465047135606</v>
      </c>
      <c r="L170" s="5">
        <v>14892.364502</v>
      </c>
      <c r="M170" s="5">
        <v>-11970.230103</v>
      </c>
      <c r="N170" s="9">
        <f t="shared" si="56"/>
        <v>1</v>
      </c>
      <c r="P170"/>
      <c r="Q170"/>
      <c r="R170"/>
      <c r="S170"/>
      <c r="T170"/>
      <c r="U170"/>
      <c r="V170"/>
      <c r="W170"/>
      <c r="X170"/>
      <c r="Y170"/>
      <c r="Z170"/>
      <c r="AA170"/>
      <c r="AB170"/>
      <c r="AE170"/>
    </row>
    <row r="171" spans="1:31" x14ac:dyDescent="0.8">
      <c r="A171" s="4" t="s">
        <v>27</v>
      </c>
      <c r="B171" s="4" t="s">
        <v>23</v>
      </c>
      <c r="C171" s="4">
        <v>115</v>
      </c>
      <c r="D171" s="5">
        <v>29.3</v>
      </c>
      <c r="E171" s="4">
        <v>1.46E-2</v>
      </c>
      <c r="F171" s="4">
        <v>13.79</v>
      </c>
      <c r="G171" s="8" t="s">
        <v>25</v>
      </c>
      <c r="H171" s="5">
        <v>71.287349000000006</v>
      </c>
      <c r="I171" s="7">
        <f t="shared" si="53"/>
        <v>2.4330153242320822</v>
      </c>
      <c r="J171" s="5">
        <f t="shared" si="54"/>
        <v>4882.6951369863018</v>
      </c>
      <c r="K171" s="7">
        <f t="shared" si="55"/>
        <v>5.1694959390862953</v>
      </c>
      <c r="L171" s="5">
        <v>5146.0533139999998</v>
      </c>
      <c r="M171" s="5">
        <v>-4614.2578119999998</v>
      </c>
      <c r="N171" s="9">
        <f t="shared" si="56"/>
        <v>0.16869815248160108</v>
      </c>
      <c r="P171"/>
      <c r="Q171"/>
      <c r="R171"/>
      <c r="S171"/>
      <c r="T171"/>
      <c r="U171"/>
      <c r="V171"/>
      <c r="W171"/>
      <c r="X171"/>
      <c r="Y171"/>
      <c r="Z171"/>
      <c r="AA171"/>
      <c r="AB171"/>
      <c r="AE171"/>
    </row>
    <row r="172" spans="1:31" x14ac:dyDescent="0.8">
      <c r="A172" s="4" t="s">
        <v>27</v>
      </c>
      <c r="B172" s="4" t="s">
        <v>23</v>
      </c>
      <c r="C172" s="4">
        <v>116</v>
      </c>
      <c r="D172" s="5">
        <v>26.7</v>
      </c>
      <c r="E172" s="4">
        <v>1.29E-2</v>
      </c>
      <c r="F172" s="4">
        <v>13.33</v>
      </c>
      <c r="G172" s="8" t="s">
        <v>24</v>
      </c>
      <c r="H172" s="5">
        <v>73.015449000000004</v>
      </c>
      <c r="I172" s="7">
        <f t="shared" si="53"/>
        <v>2.7346610112359553</v>
      </c>
      <c r="J172" s="5">
        <f t="shared" si="54"/>
        <v>5660.1123255813955</v>
      </c>
      <c r="K172" s="7">
        <f t="shared" si="55"/>
        <v>5.4775280570142542</v>
      </c>
      <c r="L172" s="5">
        <v>5193.1381229999997</v>
      </c>
      <c r="M172" s="5">
        <v>-4825.439453</v>
      </c>
      <c r="N172" s="9">
        <f>I172/$I$180</f>
        <v>0.19306026861899236</v>
      </c>
      <c r="P172"/>
      <c r="Q172"/>
      <c r="R172"/>
      <c r="S172"/>
      <c r="T172"/>
      <c r="U172"/>
      <c r="V172"/>
      <c r="W172"/>
      <c r="X172"/>
      <c r="Y172"/>
      <c r="Z172"/>
      <c r="AA172"/>
      <c r="AB172"/>
      <c r="AE172"/>
    </row>
    <row r="173" spans="1:31" x14ac:dyDescent="0.8">
      <c r="A173" s="4" t="s">
        <v>27</v>
      </c>
      <c r="B173" s="4" t="s">
        <v>23</v>
      </c>
      <c r="C173" s="4">
        <v>116</v>
      </c>
      <c r="D173" s="5">
        <v>26.7</v>
      </c>
      <c r="E173" s="4">
        <v>1.29E-2</v>
      </c>
      <c r="F173" s="4">
        <v>13.33</v>
      </c>
      <c r="G173" s="8">
        <v>10</v>
      </c>
      <c r="H173" s="5">
        <v>70.124076000000002</v>
      </c>
      <c r="I173" s="7">
        <f t="shared" si="53"/>
        <v>2.6263698876404495</v>
      </c>
      <c r="J173" s="5">
        <f t="shared" si="54"/>
        <v>5435.9748837209308</v>
      </c>
      <c r="K173" s="7">
        <f t="shared" si="55"/>
        <v>5.2606208552138032</v>
      </c>
      <c r="L173" s="5">
        <v>4995.7275390000004</v>
      </c>
      <c r="M173" s="5">
        <v>-4545.1736449999999</v>
      </c>
      <c r="N173" s="9">
        <f t="shared" ref="N173:N181" si="57">I173/$I$180</f>
        <v>0.18541518452099959</v>
      </c>
      <c r="P173"/>
      <c r="Q173"/>
      <c r="R173"/>
      <c r="S173"/>
      <c r="T173"/>
      <c r="U173"/>
      <c r="V173"/>
      <c r="W173"/>
      <c r="X173"/>
      <c r="Y173"/>
      <c r="Z173"/>
      <c r="AA173"/>
      <c r="AB173"/>
      <c r="AE173"/>
    </row>
    <row r="174" spans="1:31" x14ac:dyDescent="0.8">
      <c r="A174" s="4" t="s">
        <v>27</v>
      </c>
      <c r="B174" s="4" t="s">
        <v>23</v>
      </c>
      <c r="C174" s="4">
        <v>116</v>
      </c>
      <c r="D174" s="5">
        <v>26.7</v>
      </c>
      <c r="E174" s="4">
        <v>1.29E-2</v>
      </c>
      <c r="F174" s="4">
        <v>13.33</v>
      </c>
      <c r="G174" s="8">
        <v>20</v>
      </c>
      <c r="H174" s="5">
        <v>71.029419000000004</v>
      </c>
      <c r="I174" s="7">
        <f t="shared" si="53"/>
        <v>2.6602778651685397</v>
      </c>
      <c r="J174" s="5">
        <f t="shared" si="54"/>
        <v>5506.1565116279071</v>
      </c>
      <c r="K174" s="7">
        <f t="shared" si="55"/>
        <v>5.3285385596399104</v>
      </c>
      <c r="L174" s="5">
        <v>5062.6945500000002</v>
      </c>
      <c r="M174" s="5">
        <v>-4984.4551090000004</v>
      </c>
      <c r="N174" s="9">
        <f t="shared" si="57"/>
        <v>0.18780900343420417</v>
      </c>
      <c r="P174"/>
      <c r="Q174"/>
      <c r="R174"/>
      <c r="S174"/>
      <c r="T174"/>
      <c r="U174"/>
      <c r="V174"/>
      <c r="W174"/>
      <c r="X174"/>
      <c r="Y174"/>
      <c r="Z174"/>
      <c r="AA174"/>
      <c r="AB174"/>
      <c r="AE174"/>
    </row>
    <row r="175" spans="1:31" x14ac:dyDescent="0.8">
      <c r="A175" s="4" t="s">
        <v>27</v>
      </c>
      <c r="B175" s="4" t="s">
        <v>23</v>
      </c>
      <c r="C175" s="4">
        <v>116</v>
      </c>
      <c r="D175" s="5">
        <v>26.7</v>
      </c>
      <c r="E175" s="4">
        <v>1.29E-2</v>
      </c>
      <c r="F175" s="4">
        <v>13.33</v>
      </c>
      <c r="G175" s="8">
        <v>40</v>
      </c>
      <c r="H175" s="5">
        <v>95.451763</v>
      </c>
      <c r="I175" s="7">
        <f t="shared" si="53"/>
        <v>3.5749723970037453</v>
      </c>
      <c r="J175" s="5">
        <f t="shared" si="54"/>
        <v>7399.3614728682169</v>
      </c>
      <c r="K175" s="7">
        <f t="shared" si="55"/>
        <v>7.1606723930982747</v>
      </c>
      <c r="L175" s="5">
        <v>4183.8645939999997</v>
      </c>
      <c r="M175" s="5">
        <v>-4381.2561040000001</v>
      </c>
      <c r="N175" s="9">
        <f t="shared" si="57"/>
        <v>0.25238416331503205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  <c r="AE175"/>
    </row>
    <row r="176" spans="1:31" x14ac:dyDescent="0.8">
      <c r="A176" s="4" t="s">
        <v>27</v>
      </c>
      <c r="B176" s="4" t="s">
        <v>23</v>
      </c>
      <c r="C176" s="4">
        <v>116</v>
      </c>
      <c r="D176" s="5">
        <v>26.7</v>
      </c>
      <c r="E176" s="4">
        <v>1.29E-2</v>
      </c>
      <c r="F176" s="4">
        <v>13.33</v>
      </c>
      <c r="G176" s="8">
        <v>60</v>
      </c>
      <c r="H176" s="5">
        <v>231.52757199999999</v>
      </c>
      <c r="I176" s="7">
        <f t="shared" si="53"/>
        <v>8.6714446441947572</v>
      </c>
      <c r="J176" s="5">
        <f t="shared" si="54"/>
        <v>17947.873798449611</v>
      </c>
      <c r="K176" s="7">
        <f t="shared" si="55"/>
        <v>17.368910127531883</v>
      </c>
      <c r="L176" s="5">
        <v>5068.4738159999997</v>
      </c>
      <c r="M176" s="5">
        <v>-9042.6635740000002</v>
      </c>
      <c r="N176" s="9">
        <f t="shared" si="57"/>
        <v>0.61218243337821687</v>
      </c>
      <c r="P176"/>
      <c r="Q176"/>
      <c r="R176"/>
      <c r="S176"/>
      <c r="T176"/>
      <c r="U176"/>
      <c r="V176"/>
      <c r="W176"/>
      <c r="X176"/>
      <c r="Y176"/>
      <c r="Z176"/>
      <c r="AA176"/>
      <c r="AB176"/>
      <c r="AE176"/>
    </row>
    <row r="177" spans="1:31" x14ac:dyDescent="0.8">
      <c r="A177" s="4" t="s">
        <v>27</v>
      </c>
      <c r="B177" s="4" t="s">
        <v>23</v>
      </c>
      <c r="C177" s="4">
        <v>116</v>
      </c>
      <c r="D177" s="5">
        <v>26.7</v>
      </c>
      <c r="E177" s="4">
        <v>1.29E-2</v>
      </c>
      <c r="F177" s="4">
        <v>13.33</v>
      </c>
      <c r="G177" s="8">
        <v>80</v>
      </c>
      <c r="H177" s="5">
        <v>298.43664899999999</v>
      </c>
      <c r="I177" s="7">
        <f t="shared" si="53"/>
        <v>11.177402584269663</v>
      </c>
      <c r="J177" s="5">
        <f t="shared" si="54"/>
        <v>23134.623953488372</v>
      </c>
      <c r="K177" s="7">
        <f t="shared" si="55"/>
        <v>22.388345761440359</v>
      </c>
      <c r="L177" s="5">
        <v>7118.9117429999997</v>
      </c>
      <c r="M177" s="5">
        <v>-11519.927979</v>
      </c>
      <c r="N177" s="9">
        <f t="shared" si="57"/>
        <v>0.78909683376311135</v>
      </c>
      <c r="P177"/>
      <c r="Q177"/>
      <c r="R177"/>
      <c r="S177"/>
      <c r="T177"/>
      <c r="U177"/>
      <c r="V177"/>
      <c r="W177"/>
      <c r="X177"/>
      <c r="Y177"/>
      <c r="Z177"/>
      <c r="AA177"/>
      <c r="AB177"/>
      <c r="AE177"/>
    </row>
    <row r="178" spans="1:31" x14ac:dyDescent="0.8">
      <c r="A178" s="4" t="s">
        <v>27</v>
      </c>
      <c r="B178" s="4" t="s">
        <v>23</v>
      </c>
      <c r="C178" s="4">
        <v>116</v>
      </c>
      <c r="D178" s="5">
        <v>26.7</v>
      </c>
      <c r="E178" s="4">
        <v>1.29E-2</v>
      </c>
      <c r="F178" s="4">
        <v>13.33</v>
      </c>
      <c r="G178" s="8">
        <v>100</v>
      </c>
      <c r="H178" s="5">
        <v>335.31536</v>
      </c>
      <c r="I178" s="7">
        <f t="shared" si="53"/>
        <v>12.558627715355806</v>
      </c>
      <c r="J178" s="5">
        <f t="shared" si="54"/>
        <v>25993.438759689921</v>
      </c>
      <c r="K178" s="7">
        <f t="shared" si="55"/>
        <v>25.154940735183796</v>
      </c>
      <c r="L178" s="5">
        <v>8949.3942260000003</v>
      </c>
      <c r="M178" s="5">
        <v>-12301.254272</v>
      </c>
      <c r="N178" s="9">
        <f t="shared" si="57"/>
        <v>0.88660789408655316</v>
      </c>
      <c r="P178"/>
      <c r="Q178"/>
      <c r="R178"/>
      <c r="S178"/>
      <c r="T178"/>
      <c r="U178"/>
      <c r="V178"/>
      <c r="W178"/>
      <c r="X178"/>
      <c r="Y178"/>
      <c r="Z178"/>
      <c r="AA178"/>
      <c r="AB178"/>
      <c r="AE178"/>
    </row>
    <row r="179" spans="1:31" x14ac:dyDescent="0.8">
      <c r="A179" s="4" t="s">
        <v>27</v>
      </c>
      <c r="B179" s="4" t="s">
        <v>23</v>
      </c>
      <c r="C179" s="4">
        <v>116</v>
      </c>
      <c r="D179" s="5">
        <v>26.7</v>
      </c>
      <c r="E179" s="4">
        <v>1.29E-2</v>
      </c>
      <c r="F179" s="4">
        <v>13.33</v>
      </c>
      <c r="G179" s="8">
        <v>150</v>
      </c>
      <c r="H179" s="5">
        <v>371.24063699999999</v>
      </c>
      <c r="I179" s="7">
        <f t="shared" si="53"/>
        <v>13.904143707865169</v>
      </c>
      <c r="J179" s="5">
        <f t="shared" si="54"/>
        <v>28778.343953488373</v>
      </c>
      <c r="K179" s="7">
        <f t="shared" si="55"/>
        <v>27.850010277569393</v>
      </c>
      <c r="L179" s="5">
        <v>11425.323485999999</v>
      </c>
      <c r="M179" s="5">
        <v>-12402.72522</v>
      </c>
      <c r="N179" s="9">
        <f t="shared" si="57"/>
        <v>0.98159797800470727</v>
      </c>
      <c r="P179"/>
      <c r="Q179"/>
      <c r="R179"/>
      <c r="S179"/>
      <c r="T179"/>
      <c r="U179"/>
      <c r="V179"/>
      <c r="W179"/>
      <c r="X179"/>
      <c r="Y179"/>
      <c r="Z179"/>
      <c r="AA179"/>
      <c r="AB179"/>
      <c r="AE179"/>
    </row>
    <row r="180" spans="1:31" x14ac:dyDescent="0.8">
      <c r="A180" s="4" t="s">
        <v>27</v>
      </c>
      <c r="B180" s="4" t="s">
        <v>23</v>
      </c>
      <c r="C180" s="4">
        <v>116</v>
      </c>
      <c r="D180" s="5">
        <v>26.7</v>
      </c>
      <c r="E180" s="4">
        <v>1.29E-2</v>
      </c>
      <c r="F180" s="4">
        <v>13.33</v>
      </c>
      <c r="G180" s="8">
        <v>250</v>
      </c>
      <c r="H180" s="5">
        <v>378.200287</v>
      </c>
      <c r="I180" s="7">
        <f t="shared" si="53"/>
        <v>14.164804756554307</v>
      </c>
      <c r="J180" s="5">
        <f t="shared" si="54"/>
        <v>29317.851705426358</v>
      </c>
      <c r="K180" s="7">
        <f t="shared" si="55"/>
        <v>28.372114553638411</v>
      </c>
      <c r="L180" s="5">
        <v>12890.045166</v>
      </c>
      <c r="M180" s="5">
        <v>-11878.768921000001</v>
      </c>
      <c r="N180" s="9">
        <f t="shared" si="57"/>
        <v>1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  <c r="AE180"/>
    </row>
    <row r="181" spans="1:31" x14ac:dyDescent="0.8">
      <c r="A181" s="4" t="s">
        <v>27</v>
      </c>
      <c r="B181" s="4" t="s">
        <v>23</v>
      </c>
      <c r="C181" s="4">
        <v>116</v>
      </c>
      <c r="D181" s="5">
        <v>26.7</v>
      </c>
      <c r="E181" s="4">
        <v>1.29E-2</v>
      </c>
      <c r="F181" s="4">
        <v>13.33</v>
      </c>
      <c r="G181" s="8" t="s">
        <v>25</v>
      </c>
      <c r="H181" s="5">
        <v>65.430217999999996</v>
      </c>
      <c r="I181" s="7">
        <f t="shared" si="53"/>
        <v>2.4505699625468162</v>
      </c>
      <c r="J181" s="5">
        <f t="shared" si="54"/>
        <v>5072.1099224806203</v>
      </c>
      <c r="K181" s="7">
        <f t="shared" si="55"/>
        <v>4.9084934733683419</v>
      </c>
      <c r="L181" s="5">
        <v>4701.2710569999999</v>
      </c>
      <c r="M181" s="5">
        <v>-4326.3053890000001</v>
      </c>
      <c r="N181" s="9">
        <f t="shared" si="57"/>
        <v>0.17300414687416668</v>
      </c>
      <c r="P181"/>
      <c r="Q181"/>
      <c r="R181"/>
      <c r="S181"/>
      <c r="T181"/>
      <c r="U181"/>
      <c r="V181"/>
      <c r="W181"/>
      <c r="X181"/>
      <c r="Y181"/>
      <c r="Z181"/>
      <c r="AA181"/>
      <c r="AB181"/>
      <c r="AE181"/>
    </row>
    <row r="182" spans="1:31" x14ac:dyDescent="0.8">
      <c r="A182" s="4" t="s">
        <v>27</v>
      </c>
      <c r="B182" s="4" t="s">
        <v>23</v>
      </c>
      <c r="C182" s="4">
        <v>117</v>
      </c>
      <c r="D182" s="5">
        <v>26.1</v>
      </c>
      <c r="E182" s="4">
        <v>1.17E-2</v>
      </c>
      <c r="F182" s="7">
        <v>12.4</v>
      </c>
      <c r="G182" s="8" t="s">
        <v>24</v>
      </c>
      <c r="H182" s="5">
        <v>82.335289000000003</v>
      </c>
      <c r="I182" s="7">
        <f t="shared" si="53"/>
        <v>3.15460877394636</v>
      </c>
      <c r="J182" s="5">
        <f t="shared" si="54"/>
        <v>7037.2041880341885</v>
      </c>
      <c r="K182" s="7">
        <f t="shared" si="55"/>
        <v>6.6399426612903225</v>
      </c>
      <c r="L182" s="5">
        <v>5975.5249020000001</v>
      </c>
      <c r="M182" s="5">
        <v>-5417.4156190000003</v>
      </c>
      <c r="N182" s="9">
        <f>I182/$I$190</f>
        <v>0.20389404587693288</v>
      </c>
      <c r="P182"/>
      <c r="Q182"/>
      <c r="R182"/>
      <c r="S182"/>
      <c r="T182"/>
      <c r="U182"/>
      <c r="V182"/>
      <c r="W182"/>
      <c r="X182"/>
      <c r="Y182"/>
      <c r="Z182"/>
      <c r="AA182"/>
      <c r="AB182"/>
      <c r="AE182"/>
    </row>
    <row r="183" spans="1:31" x14ac:dyDescent="0.8">
      <c r="A183" s="4" t="s">
        <v>27</v>
      </c>
      <c r="B183" s="4" t="s">
        <v>23</v>
      </c>
      <c r="C183" s="4">
        <v>117</v>
      </c>
      <c r="D183" s="5">
        <v>26.1</v>
      </c>
      <c r="E183" s="4">
        <v>1.17E-2</v>
      </c>
      <c r="F183" s="7">
        <v>12.4</v>
      </c>
      <c r="G183" s="8">
        <v>10</v>
      </c>
      <c r="H183" s="5">
        <v>80.922325999999998</v>
      </c>
      <c r="I183" s="7">
        <f t="shared" si="53"/>
        <v>3.1004722605363981</v>
      </c>
      <c r="J183" s="5">
        <f t="shared" si="54"/>
        <v>6916.4381196581189</v>
      </c>
      <c r="K183" s="7">
        <f t="shared" si="55"/>
        <v>6.5259940322580645</v>
      </c>
      <c r="L183" s="5">
        <v>5784.713745</v>
      </c>
      <c r="M183" s="5">
        <v>-5027.9693600000001</v>
      </c>
      <c r="N183" s="9">
        <f t="shared" ref="N183:N191" si="58">I183/$I$190</f>
        <v>0.20039500255974224</v>
      </c>
      <c r="P183"/>
      <c r="Q183"/>
      <c r="R183"/>
      <c r="S183"/>
      <c r="T183"/>
      <c r="U183"/>
      <c r="V183"/>
      <c r="W183"/>
      <c r="X183"/>
      <c r="Y183"/>
      <c r="Z183"/>
      <c r="AA183"/>
      <c r="AB183"/>
      <c r="AE183"/>
    </row>
    <row r="184" spans="1:31" x14ac:dyDescent="0.8">
      <c r="A184" s="4" t="s">
        <v>27</v>
      </c>
      <c r="B184" s="4" t="s">
        <v>23</v>
      </c>
      <c r="C184" s="4">
        <v>117</v>
      </c>
      <c r="D184" s="5">
        <v>26.1</v>
      </c>
      <c r="E184" s="4">
        <v>1.17E-2</v>
      </c>
      <c r="F184" s="7">
        <v>12.4</v>
      </c>
      <c r="G184" s="8">
        <v>20</v>
      </c>
      <c r="H184" s="5">
        <v>80.504374999999996</v>
      </c>
      <c r="I184" s="7">
        <f t="shared" si="53"/>
        <v>3.0844588122605359</v>
      </c>
      <c r="J184" s="5">
        <f t="shared" si="54"/>
        <v>6880.7158119658116</v>
      </c>
      <c r="K184" s="7">
        <f t="shared" si="55"/>
        <v>6.4922883064516128</v>
      </c>
      <c r="L184" s="5">
        <v>5728.7788389999996</v>
      </c>
      <c r="M184" s="5">
        <v>-5633.4686279999996</v>
      </c>
      <c r="N184" s="9">
        <f t="shared" si="58"/>
        <v>0.19935999410342517</v>
      </c>
      <c r="P184"/>
      <c r="Q184"/>
      <c r="R184"/>
      <c r="S184"/>
      <c r="T184"/>
      <c r="U184"/>
      <c r="V184"/>
      <c r="W184"/>
      <c r="X184"/>
      <c r="Y184"/>
      <c r="Z184"/>
      <c r="AA184"/>
      <c r="AB184"/>
      <c r="AE184"/>
    </row>
    <row r="185" spans="1:31" x14ac:dyDescent="0.8">
      <c r="A185" s="4" t="s">
        <v>27</v>
      </c>
      <c r="B185" s="4" t="s">
        <v>23</v>
      </c>
      <c r="C185" s="4">
        <v>117</v>
      </c>
      <c r="D185" s="5">
        <v>26.1</v>
      </c>
      <c r="E185" s="4">
        <v>1.17E-2</v>
      </c>
      <c r="F185" s="7">
        <v>12.4</v>
      </c>
      <c r="G185" s="8">
        <v>40</v>
      </c>
      <c r="H185" s="5">
        <v>114.375016</v>
      </c>
      <c r="I185" s="7">
        <f t="shared" si="53"/>
        <v>4.382184521072797</v>
      </c>
      <c r="J185" s="5">
        <f t="shared" si="54"/>
        <v>9775.6423931623922</v>
      </c>
      <c r="K185" s="7">
        <f t="shared" si="55"/>
        <v>9.2237916129032254</v>
      </c>
      <c r="L185" s="5">
        <v>4720.600128</v>
      </c>
      <c r="M185" s="5">
        <v>-4579.4448849999999</v>
      </c>
      <c r="N185" s="9">
        <f t="shared" si="58"/>
        <v>0.28323681185450061</v>
      </c>
      <c r="P185"/>
      <c r="Q185"/>
      <c r="R185"/>
      <c r="S185"/>
      <c r="T185"/>
      <c r="U185"/>
      <c r="V185"/>
      <c r="W185"/>
      <c r="X185"/>
      <c r="Y185"/>
      <c r="Z185"/>
      <c r="AA185"/>
      <c r="AB185"/>
      <c r="AE185"/>
    </row>
    <row r="186" spans="1:31" x14ac:dyDescent="0.8">
      <c r="A186" s="4" t="s">
        <v>27</v>
      </c>
      <c r="B186" s="4" t="s">
        <v>23</v>
      </c>
      <c r="C186" s="4">
        <v>117</v>
      </c>
      <c r="D186" s="5">
        <v>26.1</v>
      </c>
      <c r="E186" s="4">
        <v>1.17E-2</v>
      </c>
      <c r="F186" s="7">
        <v>12.4</v>
      </c>
      <c r="G186" s="8">
        <v>60</v>
      </c>
      <c r="H186" s="5">
        <v>249.18671599999999</v>
      </c>
      <c r="I186" s="7">
        <f t="shared" si="53"/>
        <v>9.547383754789271</v>
      </c>
      <c r="J186" s="5">
        <f t="shared" si="54"/>
        <v>21298.009914529914</v>
      </c>
      <c r="K186" s="7">
        <f t="shared" si="55"/>
        <v>20.095702903225806</v>
      </c>
      <c r="L186" s="5">
        <v>5717.5521849999996</v>
      </c>
      <c r="M186" s="5">
        <v>-9411.6363529999999</v>
      </c>
      <c r="N186" s="9">
        <f t="shared" si="58"/>
        <v>0.61708276391701544</v>
      </c>
      <c r="P186"/>
      <c r="Q186"/>
      <c r="R186"/>
      <c r="S186"/>
      <c r="T186"/>
      <c r="U186"/>
      <c r="V186"/>
      <c r="W186"/>
      <c r="X186"/>
      <c r="Y186"/>
      <c r="Z186"/>
      <c r="AA186"/>
      <c r="AB186"/>
      <c r="AE186"/>
    </row>
    <row r="187" spans="1:31" x14ac:dyDescent="0.8">
      <c r="A187" s="4" t="s">
        <v>27</v>
      </c>
      <c r="B187" s="4" t="s">
        <v>23</v>
      </c>
      <c r="C187" s="4">
        <v>117</v>
      </c>
      <c r="D187" s="5">
        <v>26.1</v>
      </c>
      <c r="E187" s="4">
        <v>1.17E-2</v>
      </c>
      <c r="F187" s="7">
        <v>12.4</v>
      </c>
      <c r="G187" s="8">
        <v>80</v>
      </c>
      <c r="H187" s="5">
        <v>321.693557</v>
      </c>
      <c r="I187" s="7">
        <f t="shared" si="53"/>
        <v>12.325423639846743</v>
      </c>
      <c r="J187" s="5">
        <f t="shared" si="54"/>
        <v>27495.175811965812</v>
      </c>
      <c r="K187" s="7">
        <f t="shared" si="55"/>
        <v>25.943028790322579</v>
      </c>
      <c r="L187" s="5">
        <v>7889.396667</v>
      </c>
      <c r="M187" s="5">
        <v>-11806.121826000001</v>
      </c>
      <c r="N187" s="9">
        <f t="shared" si="58"/>
        <v>0.79663776815396525</v>
      </c>
      <c r="P187"/>
      <c r="Q187"/>
      <c r="R187"/>
      <c r="S187"/>
      <c r="T187"/>
      <c r="U187"/>
      <c r="V187"/>
      <c r="W187"/>
      <c r="X187"/>
      <c r="Y187"/>
      <c r="Z187"/>
      <c r="AA187"/>
      <c r="AB187"/>
      <c r="AE187"/>
    </row>
    <row r="188" spans="1:31" x14ac:dyDescent="0.8">
      <c r="A188" s="4" t="s">
        <v>27</v>
      </c>
      <c r="B188" s="4" t="s">
        <v>23</v>
      </c>
      <c r="C188" s="4">
        <v>117</v>
      </c>
      <c r="D188" s="5">
        <v>26.1</v>
      </c>
      <c r="E188" s="4">
        <v>1.17E-2</v>
      </c>
      <c r="F188" s="7">
        <v>12.4</v>
      </c>
      <c r="G188" s="8">
        <v>100</v>
      </c>
      <c r="H188" s="5">
        <v>353.07621399999999</v>
      </c>
      <c r="I188" s="7">
        <f t="shared" si="53"/>
        <v>13.527824291187738</v>
      </c>
      <c r="J188" s="5">
        <f t="shared" si="54"/>
        <v>30177.454188034186</v>
      </c>
      <c r="K188" s="7">
        <f t="shared" si="55"/>
        <v>28.473888225806451</v>
      </c>
      <c r="L188" s="5">
        <v>9651.5350340000005</v>
      </c>
      <c r="M188" s="5">
        <v>-12802.124023</v>
      </c>
      <c r="N188" s="9">
        <f t="shared" si="58"/>
        <v>0.87435337447312256</v>
      </c>
      <c r="P188"/>
      <c r="Q188"/>
      <c r="R188"/>
      <c r="S188"/>
      <c r="T188"/>
      <c r="U188"/>
      <c r="V188"/>
      <c r="W188"/>
      <c r="X188"/>
      <c r="Y188"/>
      <c r="Z188"/>
      <c r="AA188"/>
      <c r="AB188"/>
      <c r="AE188"/>
    </row>
    <row r="189" spans="1:31" x14ac:dyDescent="0.8">
      <c r="A189" s="4" t="s">
        <v>27</v>
      </c>
      <c r="B189" s="4" t="s">
        <v>23</v>
      </c>
      <c r="C189" s="4">
        <v>117</v>
      </c>
      <c r="D189" s="5">
        <v>26.1</v>
      </c>
      <c r="E189" s="4">
        <v>1.17E-2</v>
      </c>
      <c r="F189" s="7">
        <v>12.4</v>
      </c>
      <c r="G189" s="8">
        <v>150</v>
      </c>
      <c r="H189" s="5">
        <v>394.92236700000001</v>
      </c>
      <c r="I189" s="7">
        <f t="shared" si="53"/>
        <v>15.131125172413793</v>
      </c>
      <c r="J189" s="5">
        <f t="shared" si="54"/>
        <v>33754.048461538463</v>
      </c>
      <c r="K189" s="7">
        <f t="shared" si="55"/>
        <v>31.848577983870968</v>
      </c>
      <c r="L189" s="5">
        <v>12446.426391999999</v>
      </c>
      <c r="M189" s="5">
        <v>-13456.283568999999</v>
      </c>
      <c r="N189" s="9">
        <f t="shared" si="58"/>
        <v>0.97798064709440602</v>
      </c>
      <c r="P189"/>
      <c r="Q189"/>
      <c r="R189"/>
      <c r="S189"/>
      <c r="T189"/>
      <c r="U189"/>
      <c r="V189"/>
      <c r="W189"/>
      <c r="X189"/>
      <c r="Y189"/>
      <c r="Z189"/>
      <c r="AA189"/>
      <c r="AB189"/>
      <c r="AE189"/>
    </row>
    <row r="190" spans="1:31" x14ac:dyDescent="0.8">
      <c r="A190" s="4" t="s">
        <v>27</v>
      </c>
      <c r="B190" s="4" t="s">
        <v>23</v>
      </c>
      <c r="C190" s="4">
        <v>117</v>
      </c>
      <c r="D190" s="5">
        <v>26.1</v>
      </c>
      <c r="E190" s="4">
        <v>1.17E-2</v>
      </c>
      <c r="F190" s="7">
        <v>12.4</v>
      </c>
      <c r="G190" s="8">
        <v>250</v>
      </c>
      <c r="H190" s="5">
        <v>403.81409200000002</v>
      </c>
      <c r="I190" s="7">
        <f t="shared" si="53"/>
        <v>15.471804291187739</v>
      </c>
      <c r="J190" s="5">
        <f t="shared" si="54"/>
        <v>34514.024957264955</v>
      </c>
      <c r="K190" s="7">
        <f t="shared" si="55"/>
        <v>32.565652580645164</v>
      </c>
      <c r="L190" s="5">
        <v>14029.602051</v>
      </c>
      <c r="M190" s="5">
        <v>-12799.789429</v>
      </c>
      <c r="N190" s="9">
        <f t="shared" si="58"/>
        <v>1</v>
      </c>
      <c r="P190"/>
      <c r="Q190"/>
      <c r="R190"/>
      <c r="S190"/>
      <c r="T190"/>
      <c r="U190"/>
      <c r="V190"/>
      <c r="W190"/>
      <c r="X190"/>
      <c r="Y190"/>
      <c r="Z190"/>
      <c r="AA190"/>
      <c r="AB190"/>
      <c r="AE190"/>
    </row>
    <row r="191" spans="1:31" x14ac:dyDescent="0.8">
      <c r="A191" s="4" t="s">
        <v>27</v>
      </c>
      <c r="B191" s="4" t="s">
        <v>23</v>
      </c>
      <c r="C191" s="4">
        <v>117</v>
      </c>
      <c r="D191" s="5">
        <v>26.1</v>
      </c>
      <c r="E191" s="4">
        <v>1.17E-2</v>
      </c>
      <c r="F191" s="7">
        <v>12.4</v>
      </c>
      <c r="G191" s="8" t="s">
        <v>25</v>
      </c>
      <c r="H191" s="5">
        <v>67.960222000000002</v>
      </c>
      <c r="I191" s="7">
        <f t="shared" si="53"/>
        <v>2.6038399233716474</v>
      </c>
      <c r="J191" s="5">
        <f t="shared" si="54"/>
        <v>5808.5659829059832</v>
      </c>
      <c r="K191" s="7">
        <f t="shared" si="55"/>
        <v>5.4806630645161292</v>
      </c>
      <c r="L191" s="5">
        <v>4866.8594359999997</v>
      </c>
      <c r="M191" s="5">
        <v>-4473.487854</v>
      </c>
      <c r="N191" s="9">
        <f t="shared" si="58"/>
        <v>0.1682958156893643</v>
      </c>
      <c r="P191"/>
      <c r="Q191"/>
      <c r="R191"/>
      <c r="S191"/>
      <c r="T191"/>
      <c r="U191"/>
      <c r="V191"/>
      <c r="W191"/>
      <c r="X191"/>
      <c r="Y191"/>
      <c r="Z191"/>
      <c r="AA191"/>
      <c r="AB191"/>
      <c r="AE191"/>
    </row>
    <row r="192" spans="1:31" x14ac:dyDescent="0.8">
      <c r="A192" s="4" t="s">
        <v>27</v>
      </c>
      <c r="B192" s="4" t="s">
        <v>23</v>
      </c>
      <c r="C192" s="4">
        <v>118</v>
      </c>
      <c r="D192" s="5">
        <v>28.7</v>
      </c>
      <c r="E192" s="4">
        <v>1.35E-2</v>
      </c>
      <c r="F192" s="4">
        <v>12.84</v>
      </c>
      <c r="G192" s="8" t="s">
        <v>24</v>
      </c>
      <c r="H192" s="5">
        <v>67.327413000000007</v>
      </c>
      <c r="I192" s="7">
        <f t="shared" si="53"/>
        <v>2.3459028919860629</v>
      </c>
      <c r="J192" s="5">
        <f t="shared" si="54"/>
        <v>4987.2157777777784</v>
      </c>
      <c r="K192" s="7">
        <f t="shared" si="55"/>
        <v>5.2435679906542063</v>
      </c>
      <c r="L192" s="5">
        <v>4831.8481449999999</v>
      </c>
      <c r="M192" s="5">
        <v>-4493.7705990000004</v>
      </c>
      <c r="N192" s="9">
        <f>I192/$I$200</f>
        <v>0.16343804766927977</v>
      </c>
      <c r="P192"/>
      <c r="Q192"/>
      <c r="R192"/>
      <c r="S192"/>
      <c r="T192"/>
      <c r="U192"/>
      <c r="V192"/>
      <c r="W192"/>
      <c r="X192"/>
      <c r="Y192"/>
      <c r="Z192"/>
      <c r="AA192"/>
      <c r="AB192"/>
      <c r="AE192"/>
    </row>
    <row r="193" spans="1:31" x14ac:dyDescent="0.8">
      <c r="A193" s="4" t="s">
        <v>27</v>
      </c>
      <c r="B193" s="4" t="s">
        <v>23</v>
      </c>
      <c r="C193" s="4">
        <v>118</v>
      </c>
      <c r="D193" s="5">
        <v>28.7</v>
      </c>
      <c r="E193" s="4">
        <v>1.35E-2</v>
      </c>
      <c r="F193" s="4">
        <v>12.84</v>
      </c>
      <c r="G193" s="8">
        <v>10</v>
      </c>
      <c r="H193" s="5">
        <v>67.427835000000002</v>
      </c>
      <c r="I193" s="7">
        <f t="shared" si="53"/>
        <v>2.3494019163763067</v>
      </c>
      <c r="J193" s="5">
        <f t="shared" si="54"/>
        <v>4994.6544444444444</v>
      </c>
      <c r="K193" s="7">
        <f t="shared" si="55"/>
        <v>5.2513890186915892</v>
      </c>
      <c r="L193" s="5">
        <v>4824.714661</v>
      </c>
      <c r="M193" s="5">
        <v>-4381.5231320000003</v>
      </c>
      <c r="N193" s="9">
        <f t="shared" ref="N193:N201" si="59">I193/$I$200</f>
        <v>0.16368182319683561</v>
      </c>
      <c r="P193"/>
      <c r="Q193"/>
      <c r="R193"/>
      <c r="S193"/>
      <c r="T193"/>
      <c r="U193"/>
      <c r="V193"/>
      <c r="W193"/>
      <c r="X193"/>
      <c r="Y193"/>
      <c r="Z193"/>
      <c r="AA193"/>
      <c r="AB193"/>
      <c r="AE193"/>
    </row>
    <row r="194" spans="1:31" x14ac:dyDescent="0.8">
      <c r="A194" s="4" t="s">
        <v>27</v>
      </c>
      <c r="B194" s="4" t="s">
        <v>23</v>
      </c>
      <c r="C194" s="4">
        <v>118</v>
      </c>
      <c r="D194" s="5">
        <v>28.7</v>
      </c>
      <c r="E194" s="4">
        <v>1.35E-2</v>
      </c>
      <c r="F194" s="4">
        <v>12.84</v>
      </c>
      <c r="G194" s="8">
        <v>20</v>
      </c>
      <c r="H194" s="5">
        <v>69.072315000000003</v>
      </c>
      <c r="I194" s="7">
        <f t="shared" si="53"/>
        <v>2.4067008710801394</v>
      </c>
      <c r="J194" s="5">
        <f t="shared" si="54"/>
        <v>5116.4677777777779</v>
      </c>
      <c r="K194" s="7">
        <f t="shared" si="55"/>
        <v>5.3794637850467293</v>
      </c>
      <c r="L194" s="5">
        <v>4935.932159</v>
      </c>
      <c r="M194" s="5">
        <v>-4709.320068</v>
      </c>
      <c r="N194" s="9">
        <f t="shared" si="59"/>
        <v>0.16767381677946705</v>
      </c>
      <c r="P194"/>
      <c r="Q194"/>
      <c r="R194"/>
      <c r="S194"/>
      <c r="T194"/>
      <c r="U194"/>
      <c r="V194"/>
      <c r="W194"/>
      <c r="X194"/>
      <c r="Y194"/>
      <c r="Z194"/>
      <c r="AA194"/>
      <c r="AB194"/>
      <c r="AE194"/>
    </row>
    <row r="195" spans="1:31" x14ac:dyDescent="0.8">
      <c r="A195" s="4" t="s">
        <v>27</v>
      </c>
      <c r="B195" s="4" t="s">
        <v>23</v>
      </c>
      <c r="C195" s="4">
        <v>118</v>
      </c>
      <c r="D195" s="5">
        <v>28.7</v>
      </c>
      <c r="E195" s="4">
        <v>1.35E-2</v>
      </c>
      <c r="F195" s="4">
        <v>12.84</v>
      </c>
      <c r="G195" s="8">
        <v>40</v>
      </c>
      <c r="H195" s="5">
        <v>83.865768000000003</v>
      </c>
      <c r="I195" s="7">
        <f t="shared" si="53"/>
        <v>2.9221521951219516</v>
      </c>
      <c r="J195" s="5">
        <f t="shared" si="54"/>
        <v>6212.279111111111</v>
      </c>
      <c r="K195" s="7">
        <f t="shared" si="55"/>
        <v>6.5316018691588784</v>
      </c>
      <c r="L195" s="5">
        <v>3966.5222170000002</v>
      </c>
      <c r="M195" s="5">
        <v>-4276.275635</v>
      </c>
      <c r="N195" s="9">
        <f t="shared" si="59"/>
        <v>0.20358508930388813</v>
      </c>
      <c r="P195"/>
      <c r="Q195"/>
      <c r="R195"/>
      <c r="S195"/>
      <c r="T195"/>
      <c r="U195"/>
      <c r="V195"/>
      <c r="W195"/>
      <c r="X195"/>
      <c r="Y195"/>
      <c r="Z195"/>
      <c r="AA195"/>
      <c r="AB195"/>
      <c r="AE195"/>
    </row>
    <row r="196" spans="1:31" x14ac:dyDescent="0.8">
      <c r="A196" s="4" t="s">
        <v>27</v>
      </c>
      <c r="B196" s="4" t="s">
        <v>23</v>
      </c>
      <c r="C196" s="4">
        <v>118</v>
      </c>
      <c r="D196" s="5">
        <v>28.7</v>
      </c>
      <c r="E196" s="4">
        <v>1.35E-2</v>
      </c>
      <c r="F196" s="4">
        <v>12.84</v>
      </c>
      <c r="G196" s="8">
        <v>60</v>
      </c>
      <c r="H196" s="5">
        <v>238.38318200000001</v>
      </c>
      <c r="I196" s="7">
        <f t="shared" si="53"/>
        <v>8.3060342160278751</v>
      </c>
      <c r="J196" s="5">
        <f t="shared" si="54"/>
        <v>17658.013481481481</v>
      </c>
      <c r="K196" s="7">
        <f t="shared" si="55"/>
        <v>18.565668380062306</v>
      </c>
      <c r="L196" s="5">
        <v>4841.0797119999997</v>
      </c>
      <c r="M196" s="5">
        <v>-9480.2856449999999</v>
      </c>
      <c r="N196" s="9">
        <f t="shared" si="59"/>
        <v>0.57867783904411407</v>
      </c>
      <c r="P196"/>
      <c r="Q196"/>
      <c r="R196"/>
      <c r="S196"/>
      <c r="T196"/>
      <c r="U196"/>
      <c r="V196"/>
      <c r="W196"/>
      <c r="X196"/>
      <c r="Y196"/>
      <c r="Z196"/>
      <c r="AA196"/>
      <c r="AB196"/>
      <c r="AE196"/>
    </row>
    <row r="197" spans="1:31" x14ac:dyDescent="0.8">
      <c r="A197" s="4" t="s">
        <v>27</v>
      </c>
      <c r="B197" s="4" t="s">
        <v>23</v>
      </c>
      <c r="C197" s="4">
        <v>118</v>
      </c>
      <c r="D197" s="5">
        <v>28.7</v>
      </c>
      <c r="E197" s="4">
        <v>1.35E-2</v>
      </c>
      <c r="F197" s="4">
        <v>12.84</v>
      </c>
      <c r="G197" s="8">
        <v>80</v>
      </c>
      <c r="H197" s="5">
        <v>321.504952</v>
      </c>
      <c r="I197" s="7">
        <f t="shared" si="53"/>
        <v>11.202263135888503</v>
      </c>
      <c r="J197" s="5">
        <f t="shared" si="54"/>
        <v>23815.181629629631</v>
      </c>
      <c r="K197" s="7">
        <f t="shared" si="55"/>
        <v>25.03932647975078</v>
      </c>
      <c r="L197" s="5">
        <v>6968.0404660000004</v>
      </c>
      <c r="M197" s="5">
        <v>-12512.359619000001</v>
      </c>
      <c r="N197" s="9">
        <f t="shared" si="59"/>
        <v>0.78045686488630572</v>
      </c>
      <c r="P197"/>
      <c r="Q197"/>
      <c r="R197"/>
      <c r="S197"/>
      <c r="T197"/>
      <c r="U197"/>
      <c r="V197"/>
      <c r="W197"/>
      <c r="X197"/>
      <c r="Y197"/>
      <c r="Z197"/>
      <c r="AA197"/>
      <c r="AB197"/>
      <c r="AE197"/>
    </row>
    <row r="198" spans="1:31" x14ac:dyDescent="0.8">
      <c r="A198" s="4" t="s">
        <v>27</v>
      </c>
      <c r="B198" s="4" t="s">
        <v>23</v>
      </c>
      <c r="C198" s="4">
        <v>118</v>
      </c>
      <c r="D198" s="5">
        <v>28.7</v>
      </c>
      <c r="E198" s="4">
        <v>1.35E-2</v>
      </c>
      <c r="F198" s="4">
        <v>12.84</v>
      </c>
      <c r="G198" s="8">
        <v>100</v>
      </c>
      <c r="H198" s="5">
        <v>363.95835499999998</v>
      </c>
      <c r="I198" s="7">
        <f t="shared" si="53"/>
        <v>12.681475783972125</v>
      </c>
      <c r="J198" s="5">
        <f t="shared" si="54"/>
        <v>26959.878148148146</v>
      </c>
      <c r="K198" s="7">
        <f t="shared" si="55"/>
        <v>28.345666277258566</v>
      </c>
      <c r="L198" s="5">
        <v>8946.4187619999993</v>
      </c>
      <c r="M198" s="5">
        <v>-13552.932739</v>
      </c>
      <c r="N198" s="9">
        <f t="shared" si="59"/>
        <v>0.88351297522931183</v>
      </c>
      <c r="P198"/>
      <c r="Q198"/>
      <c r="R198"/>
      <c r="S198"/>
      <c r="T198"/>
      <c r="U198"/>
      <c r="V198"/>
      <c r="W198"/>
      <c r="X198"/>
      <c r="Y198"/>
      <c r="Z198"/>
      <c r="AA198"/>
      <c r="AB198"/>
      <c r="AE198"/>
    </row>
    <row r="199" spans="1:31" x14ac:dyDescent="0.8">
      <c r="A199" s="4" t="s">
        <v>27</v>
      </c>
      <c r="B199" s="4" t="s">
        <v>23</v>
      </c>
      <c r="C199" s="4">
        <v>118</v>
      </c>
      <c r="D199" s="5">
        <v>28.7</v>
      </c>
      <c r="E199" s="4">
        <v>1.35E-2</v>
      </c>
      <c r="F199" s="4">
        <v>12.84</v>
      </c>
      <c r="G199" s="8">
        <v>150</v>
      </c>
      <c r="H199" s="5">
        <v>405.68147199999999</v>
      </c>
      <c r="I199" s="7">
        <f t="shared" si="53"/>
        <v>14.135242926829267</v>
      </c>
      <c r="J199" s="5">
        <f t="shared" si="54"/>
        <v>30050.479407407405</v>
      </c>
      <c r="K199" s="7">
        <f t="shared" si="55"/>
        <v>31.595130218068537</v>
      </c>
      <c r="L199" s="5">
        <v>11877.441406</v>
      </c>
      <c r="M199" s="5">
        <v>-13945.388794</v>
      </c>
      <c r="N199" s="9">
        <f t="shared" si="59"/>
        <v>0.9847963081438994</v>
      </c>
      <c r="P199"/>
      <c r="Q199"/>
      <c r="R199"/>
      <c r="S199"/>
      <c r="T199"/>
      <c r="U199"/>
      <c r="V199"/>
      <c r="W199"/>
      <c r="X199"/>
      <c r="Y199"/>
      <c r="Z199"/>
      <c r="AA199"/>
      <c r="AB199"/>
      <c r="AE199"/>
    </row>
    <row r="200" spans="1:31" x14ac:dyDescent="0.8">
      <c r="A200" s="4" t="s">
        <v>27</v>
      </c>
      <c r="B200" s="4" t="s">
        <v>23</v>
      </c>
      <c r="C200" s="4">
        <v>118</v>
      </c>
      <c r="D200" s="5">
        <v>28.7</v>
      </c>
      <c r="E200" s="4">
        <v>1.35E-2</v>
      </c>
      <c r="F200" s="4">
        <v>12.84</v>
      </c>
      <c r="G200" s="8">
        <v>250</v>
      </c>
      <c r="H200" s="5">
        <v>411.94454999999999</v>
      </c>
      <c r="I200" s="7">
        <f t="shared" si="53"/>
        <v>14.353468641114983</v>
      </c>
      <c r="J200" s="5">
        <f t="shared" si="54"/>
        <v>30514.411111111112</v>
      </c>
      <c r="K200" s="7">
        <f t="shared" si="55"/>
        <v>32.082908878504675</v>
      </c>
      <c r="L200" s="5">
        <v>13610.809326000001</v>
      </c>
      <c r="M200" s="5">
        <v>-13082.229614</v>
      </c>
      <c r="N200" s="9">
        <f t="shared" si="59"/>
        <v>1</v>
      </c>
      <c r="P200"/>
      <c r="Q200"/>
      <c r="R200"/>
      <c r="S200"/>
      <c r="T200"/>
      <c r="U200"/>
      <c r="V200"/>
      <c r="W200"/>
      <c r="X200"/>
      <c r="Y200"/>
      <c r="Z200"/>
      <c r="AA200"/>
      <c r="AB200"/>
      <c r="AE200"/>
    </row>
    <row r="201" spans="1:31" x14ac:dyDescent="0.8">
      <c r="A201" s="4" t="s">
        <v>27</v>
      </c>
      <c r="B201" s="4" t="s">
        <v>23</v>
      </c>
      <c r="C201" s="4">
        <v>118</v>
      </c>
      <c r="D201" s="5">
        <v>28.7</v>
      </c>
      <c r="E201" s="4">
        <v>1.35E-2</v>
      </c>
      <c r="F201" s="4">
        <v>12.84</v>
      </c>
      <c r="G201" s="8" t="s">
        <v>25</v>
      </c>
      <c r="H201" s="5">
        <v>60.679766000000001</v>
      </c>
      <c r="I201" s="7">
        <f t="shared" si="53"/>
        <v>2.1142775609756099</v>
      </c>
      <c r="J201" s="5">
        <f t="shared" si="54"/>
        <v>4494.7974814814816</v>
      </c>
      <c r="K201" s="7">
        <f t="shared" si="55"/>
        <v>4.7258384735202492</v>
      </c>
      <c r="L201" s="5">
        <v>4366.5695189999997</v>
      </c>
      <c r="M201" s="5">
        <v>-4028.511047</v>
      </c>
      <c r="N201" s="9">
        <f t="shared" si="59"/>
        <v>0.14730081026681868</v>
      </c>
      <c r="P201"/>
      <c r="Q201"/>
      <c r="R201"/>
      <c r="S201"/>
      <c r="T201"/>
      <c r="U201"/>
      <c r="V201"/>
      <c r="W201"/>
      <c r="X201"/>
      <c r="Y201"/>
      <c r="Z201"/>
      <c r="AA201"/>
      <c r="AB201"/>
      <c r="AE201"/>
    </row>
  </sheetData>
  <mergeCells count="30">
    <mergeCell ref="AD1:AE1"/>
    <mergeCell ref="R13:S13"/>
    <mergeCell ref="T13:U13"/>
    <mergeCell ref="V13:W13"/>
    <mergeCell ref="X13:Y13"/>
    <mergeCell ref="Z13:AA13"/>
    <mergeCell ref="AB13:AC13"/>
    <mergeCell ref="AD13:AE13"/>
    <mergeCell ref="R1:S1"/>
    <mergeCell ref="T1:U1"/>
    <mergeCell ref="V1:W1"/>
    <mergeCell ref="X1:Y1"/>
    <mergeCell ref="Z1:AA1"/>
    <mergeCell ref="AB1:AC1"/>
    <mergeCell ref="P2:P11"/>
    <mergeCell ref="P26:P35"/>
    <mergeCell ref="AD25:AE25"/>
    <mergeCell ref="R37:S37"/>
    <mergeCell ref="T37:U37"/>
    <mergeCell ref="V37:W37"/>
    <mergeCell ref="X37:Y37"/>
    <mergeCell ref="Z37:AA37"/>
    <mergeCell ref="AB37:AC37"/>
    <mergeCell ref="AD37:AE37"/>
    <mergeCell ref="R25:S25"/>
    <mergeCell ref="T25:U25"/>
    <mergeCell ref="V25:W25"/>
    <mergeCell ref="X25:Y25"/>
    <mergeCell ref="Z25:AA25"/>
    <mergeCell ref="AB25:A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11"/>
  <sheetViews>
    <sheetView tabSelected="1" topLeftCell="M22" workbookViewId="0">
      <selection activeCell="V26" sqref="V26:W34"/>
    </sheetView>
  </sheetViews>
  <sheetFormatPr defaultColWidth="10.83203125" defaultRowHeight="16" x14ac:dyDescent="0.8"/>
  <cols>
    <col min="1" max="2" width="10.83203125" style="14"/>
    <col min="3" max="3" width="13.83203125" style="4" customWidth="1"/>
    <col min="4" max="4" width="11.33203125" style="4" customWidth="1"/>
    <col min="5" max="5" width="14.5" style="4" customWidth="1"/>
    <col min="6" max="6" width="13.5" style="4" customWidth="1"/>
    <col min="7" max="7" width="14.33203125" style="8" customWidth="1"/>
    <col min="8" max="8" width="16.6640625" customWidth="1"/>
    <col min="9" max="9" width="11.6640625" style="4" customWidth="1"/>
    <col min="10" max="10" width="14.6640625" style="4" customWidth="1"/>
    <col min="11" max="11" width="15.6640625" style="4" customWidth="1"/>
    <col min="12" max="13" width="23" customWidth="1"/>
    <col min="14" max="14" width="16" style="18" customWidth="1"/>
    <col min="16" max="16" width="16.83203125" style="10" customWidth="1"/>
    <col min="17" max="17" width="15" style="10" customWidth="1"/>
    <col min="18" max="19" width="8.83203125" style="10" customWidth="1"/>
    <col min="20" max="21" width="9.6640625" style="10" customWidth="1"/>
    <col min="22" max="23" width="11.83203125" style="10" customWidth="1"/>
    <col min="24" max="25" width="11.1640625" style="10" customWidth="1"/>
    <col min="26" max="27" width="16.1640625" style="10" customWidth="1"/>
    <col min="28" max="28" width="15.33203125" style="10" customWidth="1"/>
    <col min="29" max="29" width="15.33203125" customWidth="1"/>
    <col min="30" max="30" width="9.33203125" customWidth="1"/>
    <col min="31" max="31" width="9.33203125" style="10" customWidth="1"/>
  </cols>
  <sheetData>
    <row r="1" spans="1:31" x14ac:dyDescent="0.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15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5" t="s">
        <v>13</v>
      </c>
      <c r="P1" s="3" t="s">
        <v>14</v>
      </c>
      <c r="Q1" s="3" t="s">
        <v>6</v>
      </c>
      <c r="R1" s="20" t="s">
        <v>15</v>
      </c>
      <c r="S1" s="20"/>
      <c r="T1" s="20" t="s">
        <v>16</v>
      </c>
      <c r="U1" s="20"/>
      <c r="V1" s="20" t="s">
        <v>17</v>
      </c>
      <c r="W1" s="20"/>
      <c r="X1" s="20" t="s">
        <v>18</v>
      </c>
      <c r="Y1" s="20"/>
      <c r="Z1" s="20" t="s">
        <v>19</v>
      </c>
      <c r="AA1" s="20"/>
      <c r="AB1" s="20" t="s">
        <v>20</v>
      </c>
      <c r="AC1" s="20"/>
      <c r="AD1" s="20" t="s">
        <v>21</v>
      </c>
      <c r="AE1" s="20"/>
    </row>
    <row r="2" spans="1:31" x14ac:dyDescent="0.8">
      <c r="A2" s="4" t="s">
        <v>22</v>
      </c>
      <c r="B2" s="4" t="s">
        <v>33</v>
      </c>
      <c r="C2" s="4">
        <v>41</v>
      </c>
      <c r="D2" s="5">
        <v>21.5</v>
      </c>
      <c r="E2" s="6">
        <v>0.15</v>
      </c>
      <c r="F2" s="7">
        <v>13.2</v>
      </c>
      <c r="G2" s="8" t="s">
        <v>24</v>
      </c>
      <c r="H2" s="5">
        <v>78.018592999999996</v>
      </c>
      <c r="I2" s="7">
        <f>H2/D2</f>
        <v>3.6287717674418603</v>
      </c>
      <c r="J2" s="5">
        <f>H2/E2</f>
        <v>520.12395333333336</v>
      </c>
      <c r="K2" s="7">
        <f>H2/F2</f>
        <v>5.9104994696969699</v>
      </c>
      <c r="L2" s="5">
        <v>5471.2753300000004</v>
      </c>
      <c r="M2" s="5">
        <v>-4833.7478639999999</v>
      </c>
      <c r="N2" s="16">
        <f>I2/$I$10</f>
        <v>0.24282311090499165</v>
      </c>
      <c r="P2" s="19" t="s">
        <v>28</v>
      </c>
      <c r="Q2" s="8" t="s">
        <v>24</v>
      </c>
      <c r="R2" s="11">
        <f>AVERAGE(H2,H12,H22,H32,H42,H52,H62,H72,H82,H92)</f>
        <v>69.585256799999996</v>
      </c>
      <c r="S2" s="11">
        <f t="shared" ref="S2:S11" si="0">STDEV(H2,H12,H22,H32,H42,H52,H62,H72,H82,H92)/SQRT(COUNT(H2,H12,H22,H32,H42,H52,H62,H72,H82,H92))</f>
        <v>4.9533078957307968</v>
      </c>
      <c r="T2" s="12">
        <f t="shared" ref="T2:T11" si="1">AVERAGE(I2,I12,I22,I32,I42,I52,I62,I72,I82,I92)</f>
        <v>3.1773933514029293</v>
      </c>
      <c r="U2" s="12">
        <f t="shared" ref="U2:U11" si="2">STDEV(I2,I12,I22,I32,I42,I52,I62,I72,I82,I92)/SQRT(COUNT(I2,I12,I22,I32,I42,I52,I62,I72,I82,I92))</f>
        <v>0.23424184206151952</v>
      </c>
      <c r="V2" s="11">
        <f t="shared" ref="V2:V11" si="3">AVERAGE(J2,J12,J22,J32,J42,J52,J62,J72,J82,J92)</f>
        <v>4945.4769539777126</v>
      </c>
      <c r="W2" s="11">
        <f t="shared" ref="W2:W11" si="4">STDEV(J2,J12,J22,J32,J42,J52,J62,J72,J82,J92)/SQRT(COUNT(J2,J12,J22,J32,J42,J52,J62,J72,J82,J92))</f>
        <v>634.3037682782475</v>
      </c>
      <c r="X2" s="12">
        <f t="shared" ref="X2:X11" si="5">AVERAGE(K2,K12,K22,K32,K42,K52,K62,K72,K82,K92)</f>
        <v>5.3919985356441327</v>
      </c>
      <c r="Y2" s="12">
        <f t="shared" ref="Y2:Y11" si="6">STDEV(K2,K12,K22,K32,K42,K52,K62,K72,K82,K92)/SQRT(COUNT(K2,K12,K22,K32,K42,K52,K62,K72,K82,K92))</f>
        <v>0.34489213598783969</v>
      </c>
      <c r="Z2" s="11">
        <f t="shared" ref="Z2:Z11" si="7">AVERAGE(L2,L12,L22,L32,L42,L52,L62,L72,L82,L92)</f>
        <v>4987.8551484</v>
      </c>
      <c r="AA2" s="11">
        <f t="shared" ref="AA2:AA11" si="8">STDEV(L2,L12,L22,L32,L42,L52,L62,L72,L82,L92)/SQRT(COUNT(L2,L12,L22,L32,L42,L52,L62,L72,L82,L92))</f>
        <v>335.33154564075522</v>
      </c>
      <c r="AB2" s="11">
        <f t="shared" ref="AB2:AB11" si="9">AVERAGE(M2,M12,M22,M32,M42,M52,M62,M72,M82,M92)</f>
        <v>-4603.3098222000008</v>
      </c>
      <c r="AC2" s="11">
        <f t="shared" ref="AC2:AC11" si="10">STDEV(M2,M12,M22,M32,M42,M52,M62,M72,M82,M92)/SQRT(COUNT(M2,M12,M22,M32,M42,M52,M62,M72,M82,M92))</f>
        <v>295.23081531368348</v>
      </c>
      <c r="AD2" s="13">
        <f t="shared" ref="AD2:AD11" si="11">AVERAGE(N2,N12,N22,N32,N42,N52,N62,N72,N82,N92)</f>
        <v>0.19145939492411806</v>
      </c>
      <c r="AE2" s="13">
        <f t="shared" ref="AE2:AE11" si="12">STDEV(N2,N12,N22,N32,N42,N52,N62,N72,N82,N92)/SQRT(COUNT(N2,N12,N22,N32,N42,N52,N62,N72,N82,N92))</f>
        <v>1.4055708487936126E-2</v>
      </c>
    </row>
    <row r="3" spans="1:31" x14ac:dyDescent="0.8">
      <c r="A3" s="4" t="s">
        <v>22</v>
      </c>
      <c r="B3" s="4" t="s">
        <v>33</v>
      </c>
      <c r="C3" s="4">
        <v>41</v>
      </c>
      <c r="D3" s="5">
        <v>21.5</v>
      </c>
      <c r="E3" s="6">
        <v>0.15</v>
      </c>
      <c r="F3" s="7">
        <v>13.2</v>
      </c>
      <c r="G3" s="8">
        <v>10</v>
      </c>
      <c r="H3" s="5">
        <v>79.718588999999994</v>
      </c>
      <c r="I3" s="7">
        <f t="shared" ref="I3:I66" si="13">H3/D3</f>
        <v>3.7078413488372091</v>
      </c>
      <c r="J3" s="5">
        <f t="shared" ref="J3:J66" si="14">H3/E3</f>
        <v>531.45726000000002</v>
      </c>
      <c r="K3" s="7">
        <f t="shared" ref="K3:K66" si="15">H3/F3</f>
        <v>6.0392870454545458</v>
      </c>
      <c r="L3" s="5">
        <v>5396.9993590000004</v>
      </c>
      <c r="M3" s="5">
        <v>-4493.1869509999997</v>
      </c>
      <c r="N3" s="16">
        <f t="shared" ref="N3:N11" si="16">I3/$I$10</f>
        <v>0.24811413579243152</v>
      </c>
      <c r="P3" s="19"/>
      <c r="Q3" s="8">
        <v>10</v>
      </c>
      <c r="R3" s="11">
        <f t="shared" ref="R3:R11" si="17">AVERAGE(H3,H13,H23,H33,H43,H53,H63,H73,H83,H93)</f>
        <v>69.761026099999995</v>
      </c>
      <c r="S3" s="11">
        <f t="shared" si="0"/>
        <v>4.9336953743900027</v>
      </c>
      <c r="T3" s="12">
        <f t="shared" si="1"/>
        <v>3.1854842653705404</v>
      </c>
      <c r="U3" s="12">
        <f t="shared" si="2"/>
        <v>0.23291650150146651</v>
      </c>
      <c r="V3" s="11">
        <f t="shared" si="3"/>
        <v>4952.5936474449645</v>
      </c>
      <c r="W3" s="11">
        <f t="shared" si="4"/>
        <v>638.68717592337202</v>
      </c>
      <c r="X3" s="12">
        <f t="shared" si="5"/>
        <v>5.4071821958326209</v>
      </c>
      <c r="Y3" s="12">
        <f t="shared" si="6"/>
        <v>0.34745254502737194</v>
      </c>
      <c r="Z3" s="11">
        <f t="shared" si="7"/>
        <v>4916.8462753000003</v>
      </c>
      <c r="AA3" s="11">
        <f t="shared" si="8"/>
        <v>320.80570268489782</v>
      </c>
      <c r="AB3" s="11">
        <f t="shared" si="9"/>
        <v>-4384.2435836999994</v>
      </c>
      <c r="AC3" s="11">
        <f t="shared" si="10"/>
        <v>266.08428099622665</v>
      </c>
      <c r="AD3" s="13">
        <f t="shared" si="11"/>
        <v>0.19206168954767058</v>
      </c>
      <c r="AE3" s="13">
        <f t="shared" si="12"/>
        <v>1.4249361367709195E-2</v>
      </c>
    </row>
    <row r="4" spans="1:31" x14ac:dyDescent="0.8">
      <c r="A4" s="4" t="s">
        <v>22</v>
      </c>
      <c r="B4" s="4" t="s">
        <v>33</v>
      </c>
      <c r="C4" s="4">
        <v>41</v>
      </c>
      <c r="D4" s="5">
        <v>21.5</v>
      </c>
      <c r="E4" s="6">
        <v>0.15</v>
      </c>
      <c r="F4" s="7">
        <v>13.2</v>
      </c>
      <c r="G4" s="8">
        <v>20</v>
      </c>
      <c r="H4" s="5">
        <v>81.578462999999999</v>
      </c>
      <c r="I4" s="7">
        <f t="shared" si="13"/>
        <v>3.7943471162790696</v>
      </c>
      <c r="J4" s="5">
        <f t="shared" si="14"/>
        <v>543.85642000000007</v>
      </c>
      <c r="K4" s="7">
        <f t="shared" si="15"/>
        <v>6.1801865909090914</v>
      </c>
      <c r="L4" s="5">
        <v>5179.0924070000001</v>
      </c>
      <c r="M4" s="5">
        <v>-5052.6695250000002</v>
      </c>
      <c r="N4" s="16">
        <f t="shared" si="16"/>
        <v>0.25390276095478626</v>
      </c>
      <c r="P4" s="19"/>
      <c r="Q4" s="8">
        <v>20</v>
      </c>
      <c r="R4" s="11">
        <f t="shared" si="17"/>
        <v>70.752353999999997</v>
      </c>
      <c r="S4" s="11">
        <f t="shared" si="0"/>
        <v>4.9436590654541526</v>
      </c>
      <c r="T4" s="12">
        <f t="shared" si="1"/>
        <v>3.2305647452531532</v>
      </c>
      <c r="U4" s="12">
        <f t="shared" si="2"/>
        <v>0.23305063105659651</v>
      </c>
      <c r="V4" s="11">
        <f t="shared" si="3"/>
        <v>5015.3746988458333</v>
      </c>
      <c r="W4" s="11">
        <f t="shared" si="4"/>
        <v>639.24628384523407</v>
      </c>
      <c r="X4" s="12">
        <f t="shared" si="5"/>
        <v>5.4839107862446372</v>
      </c>
      <c r="Y4" s="12">
        <f t="shared" si="6"/>
        <v>0.34684871904043157</v>
      </c>
      <c r="Z4" s="11">
        <f t="shared" si="7"/>
        <v>4950.1848221</v>
      </c>
      <c r="AA4" s="11">
        <f t="shared" si="8"/>
        <v>311.04185393120787</v>
      </c>
      <c r="AB4" s="11">
        <f t="shared" si="9"/>
        <v>-4804.9423217000003</v>
      </c>
      <c r="AC4" s="11">
        <f t="shared" si="10"/>
        <v>306.98123488966269</v>
      </c>
      <c r="AD4" s="13">
        <f t="shared" si="11"/>
        <v>0.19475167234230001</v>
      </c>
      <c r="AE4" s="13">
        <f t="shared" si="12"/>
        <v>1.4240594081908453E-2</v>
      </c>
    </row>
    <row r="5" spans="1:31" x14ac:dyDescent="0.8">
      <c r="A5" s="4" t="s">
        <v>22</v>
      </c>
      <c r="B5" s="4" t="s">
        <v>33</v>
      </c>
      <c r="C5" s="4">
        <v>41</v>
      </c>
      <c r="D5" s="5">
        <v>21.5</v>
      </c>
      <c r="E5" s="6">
        <v>0.15</v>
      </c>
      <c r="F5" s="7">
        <v>13.2</v>
      </c>
      <c r="G5" s="8">
        <v>40</v>
      </c>
      <c r="H5" s="5">
        <v>98.925740000000005</v>
      </c>
      <c r="I5" s="7">
        <f t="shared" si="13"/>
        <v>4.6011972093023257</v>
      </c>
      <c r="J5" s="5">
        <f t="shared" si="14"/>
        <v>659.50493333333338</v>
      </c>
      <c r="K5" s="7">
        <f t="shared" si="15"/>
        <v>7.494374242424243</v>
      </c>
      <c r="L5" s="5">
        <v>4470.2987670000002</v>
      </c>
      <c r="M5" s="5">
        <v>-4478.9466860000002</v>
      </c>
      <c r="N5" s="16">
        <f t="shared" si="16"/>
        <v>0.30789399054374605</v>
      </c>
      <c r="O5" s="4"/>
      <c r="P5" s="19"/>
      <c r="Q5" s="8">
        <v>40</v>
      </c>
      <c r="R5" s="11">
        <f t="shared" si="17"/>
        <v>80.358123100000014</v>
      </c>
      <c r="S5" s="11">
        <f t="shared" si="0"/>
        <v>6.8237104418572248</v>
      </c>
      <c r="T5" s="12">
        <f t="shared" si="1"/>
        <v>3.6737869044271632</v>
      </c>
      <c r="U5" s="12">
        <f t="shared" si="2"/>
        <v>0.32814729560365891</v>
      </c>
      <c r="V5" s="11">
        <f t="shared" si="3"/>
        <v>5624.3472378392526</v>
      </c>
      <c r="W5" s="11">
        <f t="shared" si="4"/>
        <v>735.40023780646925</v>
      </c>
      <c r="X5" s="12">
        <f t="shared" si="5"/>
        <v>6.2173360074890036</v>
      </c>
      <c r="Y5" s="12">
        <f t="shared" si="6"/>
        <v>0.47576703907404916</v>
      </c>
      <c r="Z5" s="11">
        <f t="shared" si="7"/>
        <v>4009.3664170000002</v>
      </c>
      <c r="AA5" s="11">
        <f t="shared" si="8"/>
        <v>290.52470329152465</v>
      </c>
      <c r="AB5" s="11">
        <f t="shared" si="9"/>
        <v>-3895.9627152000003</v>
      </c>
      <c r="AC5" s="11">
        <f t="shared" si="10"/>
        <v>306.27713902991269</v>
      </c>
      <c r="AD5" s="13">
        <f t="shared" si="11"/>
        <v>0.22241324185596439</v>
      </c>
      <c r="AE5" s="13">
        <f t="shared" si="12"/>
        <v>2.1287976925382337E-2</v>
      </c>
    </row>
    <row r="6" spans="1:31" x14ac:dyDescent="0.8">
      <c r="A6" s="4" t="s">
        <v>22</v>
      </c>
      <c r="B6" s="4" t="s">
        <v>33</v>
      </c>
      <c r="C6" s="4">
        <v>41</v>
      </c>
      <c r="D6" s="5">
        <v>21.5</v>
      </c>
      <c r="E6" s="6">
        <v>0.15</v>
      </c>
      <c r="F6" s="7">
        <v>13.2</v>
      </c>
      <c r="G6" s="8">
        <v>60</v>
      </c>
      <c r="H6" s="5">
        <v>206.95064300000001</v>
      </c>
      <c r="I6" s="7">
        <f t="shared" si="13"/>
        <v>9.6256113023255825</v>
      </c>
      <c r="J6" s="5">
        <f t="shared" si="14"/>
        <v>1379.6709533333335</v>
      </c>
      <c r="K6" s="7">
        <f t="shared" si="15"/>
        <v>15.678079015151518</v>
      </c>
      <c r="L6" s="5">
        <v>5188.7168879999999</v>
      </c>
      <c r="M6" s="5">
        <v>-8824.8596190000007</v>
      </c>
      <c r="N6" s="16">
        <f t="shared" si="16"/>
        <v>0.64410798765684407</v>
      </c>
      <c r="O6" s="4"/>
      <c r="P6" s="19"/>
      <c r="Q6" s="8">
        <v>60</v>
      </c>
      <c r="R6" s="11">
        <f t="shared" si="17"/>
        <v>190.42708010000001</v>
      </c>
      <c r="S6" s="11">
        <f t="shared" si="0"/>
        <v>16.338008765173299</v>
      </c>
      <c r="T6" s="12">
        <f t="shared" si="1"/>
        <v>8.6710136496553147</v>
      </c>
      <c r="U6" s="12">
        <f t="shared" si="2"/>
        <v>0.72154844026553289</v>
      </c>
      <c r="V6" s="11">
        <f t="shared" si="3"/>
        <v>13583.918933096429</v>
      </c>
      <c r="W6" s="11">
        <f t="shared" si="4"/>
        <v>1896.1997005964718</v>
      </c>
      <c r="X6" s="12">
        <f t="shared" si="5"/>
        <v>14.73576714568363</v>
      </c>
      <c r="Y6" s="12">
        <f t="shared" si="6"/>
        <v>1.1584081714365839</v>
      </c>
      <c r="Z6" s="11">
        <f t="shared" si="7"/>
        <v>4908.9824676000007</v>
      </c>
      <c r="AA6" s="11">
        <f t="shared" si="8"/>
        <v>289.04066342758875</v>
      </c>
      <c r="AB6" s="11">
        <f t="shared" si="9"/>
        <v>-7988.1828307999995</v>
      </c>
      <c r="AC6" s="11">
        <f t="shared" si="10"/>
        <v>703.80232074766388</v>
      </c>
      <c r="AD6" s="13">
        <f t="shared" si="11"/>
        <v>0.52160184060277881</v>
      </c>
      <c r="AE6" s="13">
        <f t="shared" si="12"/>
        <v>4.2277146829179393E-2</v>
      </c>
    </row>
    <row r="7" spans="1:31" x14ac:dyDescent="0.8">
      <c r="A7" s="4" t="s">
        <v>22</v>
      </c>
      <c r="B7" s="4" t="s">
        <v>33</v>
      </c>
      <c r="C7" s="4">
        <v>41</v>
      </c>
      <c r="D7" s="5">
        <v>21.5</v>
      </c>
      <c r="E7" s="6">
        <v>0.15</v>
      </c>
      <c r="F7" s="7">
        <v>13.2</v>
      </c>
      <c r="G7" s="8">
        <v>80</v>
      </c>
      <c r="H7" s="5">
        <v>255.853655</v>
      </c>
      <c r="I7" s="7">
        <f t="shared" si="13"/>
        <v>11.900170000000001</v>
      </c>
      <c r="J7" s="5">
        <f t="shared" si="14"/>
        <v>1705.6910333333335</v>
      </c>
      <c r="K7" s="7">
        <f t="shared" si="15"/>
        <v>19.382852651515154</v>
      </c>
      <c r="L7" s="5">
        <v>6558.5327150000003</v>
      </c>
      <c r="M7" s="5">
        <v>-10425.643921000001</v>
      </c>
      <c r="N7" s="16">
        <f t="shared" si="16"/>
        <v>0.7963124949396676</v>
      </c>
      <c r="O7" s="4"/>
      <c r="P7" s="19"/>
      <c r="Q7" s="8">
        <v>80</v>
      </c>
      <c r="R7" s="11">
        <f t="shared" si="17"/>
        <v>278.95084319999995</v>
      </c>
      <c r="S7" s="11">
        <f t="shared" si="0"/>
        <v>11.010393762524265</v>
      </c>
      <c r="T7" s="12">
        <f t="shared" si="1"/>
        <v>12.689068561670142</v>
      </c>
      <c r="U7" s="12">
        <f t="shared" si="2"/>
        <v>0.4319135775464194</v>
      </c>
      <c r="V7" s="11">
        <f t="shared" si="3"/>
        <v>20312.87858629923</v>
      </c>
      <c r="W7" s="11">
        <f t="shared" si="4"/>
        <v>2359.25037065165</v>
      </c>
      <c r="X7" s="12">
        <f t="shared" si="5"/>
        <v>21.693842705966645</v>
      </c>
      <c r="Y7" s="12">
        <f t="shared" si="6"/>
        <v>0.77166433721181593</v>
      </c>
      <c r="Z7" s="11">
        <f t="shared" si="7"/>
        <v>7107.6286316000014</v>
      </c>
      <c r="AA7" s="11">
        <f t="shared" si="8"/>
        <v>276.18378824179501</v>
      </c>
      <c r="AB7" s="11">
        <f t="shared" si="9"/>
        <v>-11784.8091126</v>
      </c>
      <c r="AC7" s="11">
        <f t="shared" si="10"/>
        <v>426.00118931414704</v>
      </c>
      <c r="AD7" s="13">
        <f t="shared" si="11"/>
        <v>0.76340941756366276</v>
      </c>
      <c r="AE7" s="13">
        <f t="shared" si="12"/>
        <v>1.5178352595496439E-2</v>
      </c>
    </row>
    <row r="8" spans="1:31" x14ac:dyDescent="0.8">
      <c r="A8" s="4" t="s">
        <v>22</v>
      </c>
      <c r="B8" s="4" t="s">
        <v>33</v>
      </c>
      <c r="C8" s="4">
        <v>41</v>
      </c>
      <c r="D8" s="5">
        <v>21.5</v>
      </c>
      <c r="E8" s="6">
        <v>0.15</v>
      </c>
      <c r="F8" s="7">
        <v>13.2</v>
      </c>
      <c r="G8" s="8">
        <v>100</v>
      </c>
      <c r="H8" s="5">
        <v>286.04287900000003</v>
      </c>
      <c r="I8" s="7">
        <f t="shared" si="13"/>
        <v>13.304319953488374</v>
      </c>
      <c r="J8" s="5">
        <f t="shared" si="14"/>
        <v>1906.9525266666669</v>
      </c>
      <c r="K8" s="7">
        <f t="shared" si="15"/>
        <v>21.669915075757579</v>
      </c>
      <c r="L8" s="5">
        <v>7728.3782959999999</v>
      </c>
      <c r="M8" s="5">
        <v>-11421.554565</v>
      </c>
      <c r="N8" s="16">
        <f t="shared" si="16"/>
        <v>0.89027267809097921</v>
      </c>
      <c r="O8" s="4"/>
      <c r="P8" s="19"/>
      <c r="Q8" s="8">
        <v>100</v>
      </c>
      <c r="R8" s="11">
        <f t="shared" si="17"/>
        <v>320.03014229999997</v>
      </c>
      <c r="S8" s="11">
        <f t="shared" si="0"/>
        <v>10.128678145597116</v>
      </c>
      <c r="T8" s="12">
        <f t="shared" si="1"/>
        <v>14.554366586662491</v>
      </c>
      <c r="U8" s="12">
        <f t="shared" si="2"/>
        <v>0.3537323105098536</v>
      </c>
      <c r="V8" s="11">
        <f t="shared" si="3"/>
        <v>23365.279218129992</v>
      </c>
      <c r="W8" s="11">
        <f t="shared" si="4"/>
        <v>2643.6367209909013</v>
      </c>
      <c r="X8" s="12">
        <f t="shared" si="5"/>
        <v>24.916576969707542</v>
      </c>
      <c r="Y8" s="12">
        <f t="shared" si="6"/>
        <v>0.76248667049274776</v>
      </c>
      <c r="Z8" s="11">
        <f t="shared" si="7"/>
        <v>8943.5615538999991</v>
      </c>
      <c r="AA8" s="11">
        <f t="shared" si="8"/>
        <v>309.36819377785724</v>
      </c>
      <c r="AB8" s="11">
        <f t="shared" si="9"/>
        <v>-13244.615173400001</v>
      </c>
      <c r="AC8" s="11">
        <f t="shared" si="10"/>
        <v>441.37702464109736</v>
      </c>
      <c r="AD8" s="13">
        <f t="shared" si="11"/>
        <v>0.87653149626123883</v>
      </c>
      <c r="AE8" s="13">
        <f t="shared" si="12"/>
        <v>5.3095343146930202E-3</v>
      </c>
    </row>
    <row r="9" spans="1:31" x14ac:dyDescent="0.8">
      <c r="A9" s="4" t="s">
        <v>22</v>
      </c>
      <c r="B9" s="4" t="s">
        <v>33</v>
      </c>
      <c r="C9" s="4">
        <v>41</v>
      </c>
      <c r="D9" s="5">
        <v>21.5</v>
      </c>
      <c r="E9" s="6">
        <v>0.15</v>
      </c>
      <c r="F9" s="7">
        <v>13.2</v>
      </c>
      <c r="G9" s="8">
        <v>150</v>
      </c>
      <c r="H9" s="5">
        <v>313.46386200000001</v>
      </c>
      <c r="I9" s="7">
        <f t="shared" si="13"/>
        <v>14.579714511627907</v>
      </c>
      <c r="J9" s="5">
        <f t="shared" si="14"/>
        <v>2089.7590800000003</v>
      </c>
      <c r="K9" s="7">
        <f t="shared" si="15"/>
        <v>23.747262272727273</v>
      </c>
      <c r="L9" s="5">
        <v>9427.627563</v>
      </c>
      <c r="M9" s="5">
        <v>-11934.509276999999</v>
      </c>
      <c r="N9" s="16">
        <f t="shared" si="16"/>
        <v>0.97561705742543969</v>
      </c>
      <c r="O9" s="4"/>
      <c r="P9" s="19"/>
      <c r="Q9" s="8">
        <v>150</v>
      </c>
      <c r="R9" s="11">
        <f t="shared" si="17"/>
        <v>354.17275080000002</v>
      </c>
      <c r="S9" s="11">
        <f t="shared" si="0"/>
        <v>10.829718773570631</v>
      </c>
      <c r="T9" s="12">
        <f t="shared" si="1"/>
        <v>16.107731795724899</v>
      </c>
      <c r="U9" s="12">
        <f t="shared" si="2"/>
        <v>0.37455057058467817</v>
      </c>
      <c r="V9" s="11">
        <f t="shared" si="3"/>
        <v>25879.682613834746</v>
      </c>
      <c r="W9" s="11">
        <f t="shared" si="4"/>
        <v>2913.9292675288125</v>
      </c>
      <c r="X9" s="12">
        <f t="shared" si="5"/>
        <v>27.584125712314126</v>
      </c>
      <c r="Y9" s="12">
        <f t="shared" si="6"/>
        <v>0.84448393347681316</v>
      </c>
      <c r="Z9" s="11">
        <f t="shared" si="7"/>
        <v>11438.264465300001</v>
      </c>
      <c r="AA9" s="11">
        <f t="shared" si="8"/>
        <v>449.47101491382352</v>
      </c>
      <c r="AB9" s="11">
        <f t="shared" si="9"/>
        <v>-13917.602539099997</v>
      </c>
      <c r="AC9" s="11">
        <f t="shared" si="10"/>
        <v>469.79456143070001</v>
      </c>
      <c r="AD9" s="13">
        <f t="shared" si="11"/>
        <v>0.97017724368113689</v>
      </c>
      <c r="AE9" s="13">
        <f t="shared" si="12"/>
        <v>2.6806042291306286E-3</v>
      </c>
    </row>
    <row r="10" spans="1:31" x14ac:dyDescent="0.8">
      <c r="A10" s="4" t="s">
        <v>22</v>
      </c>
      <c r="B10" s="4" t="s">
        <v>33</v>
      </c>
      <c r="C10" s="4">
        <v>41</v>
      </c>
      <c r="D10" s="5">
        <v>21.5</v>
      </c>
      <c r="E10" s="6">
        <v>0.15</v>
      </c>
      <c r="F10" s="7">
        <v>13.2</v>
      </c>
      <c r="G10" s="8">
        <v>250</v>
      </c>
      <c r="H10" s="5">
        <v>321.29805399999998</v>
      </c>
      <c r="I10" s="7">
        <f t="shared" si="13"/>
        <v>14.94409553488372</v>
      </c>
      <c r="J10" s="5">
        <f t="shared" si="14"/>
        <v>2141.9870266666667</v>
      </c>
      <c r="K10" s="7">
        <f t="shared" si="15"/>
        <v>24.340761666666666</v>
      </c>
      <c r="L10" s="5">
        <v>10433.609009</v>
      </c>
      <c r="M10" s="5">
        <v>-11393.356323</v>
      </c>
      <c r="N10" s="16">
        <f t="shared" si="16"/>
        <v>1</v>
      </c>
      <c r="O10" s="4"/>
      <c r="P10" s="19"/>
      <c r="Q10" s="8">
        <v>250</v>
      </c>
      <c r="R10" s="11">
        <f t="shared" si="17"/>
        <v>365.06352529999992</v>
      </c>
      <c r="S10" s="11">
        <f t="shared" si="0"/>
        <v>11.09909655264253</v>
      </c>
      <c r="T10" s="12">
        <f t="shared" si="1"/>
        <v>16.604493684095409</v>
      </c>
      <c r="U10" s="12">
        <f t="shared" si="2"/>
        <v>0.39096696653464996</v>
      </c>
      <c r="V10" s="11">
        <f t="shared" si="3"/>
        <v>26692.343432880094</v>
      </c>
      <c r="W10" s="11">
        <f t="shared" si="4"/>
        <v>3005.3515282555513</v>
      </c>
      <c r="X10" s="12">
        <f t="shared" si="5"/>
        <v>28.43449484788648</v>
      </c>
      <c r="Y10" s="12">
        <f t="shared" si="6"/>
        <v>0.87186887533688906</v>
      </c>
      <c r="Z10" s="11">
        <f t="shared" si="7"/>
        <v>12938.012695199999</v>
      </c>
      <c r="AA10" s="11">
        <f t="shared" si="8"/>
        <v>528.26247534088191</v>
      </c>
      <c r="AB10" s="11">
        <f t="shared" si="9"/>
        <v>-13234.791564999998</v>
      </c>
      <c r="AC10" s="11">
        <f t="shared" si="10"/>
        <v>452.60010726078406</v>
      </c>
      <c r="AD10" s="13">
        <f t="shared" si="11"/>
        <v>1</v>
      </c>
      <c r="AE10" s="13">
        <f t="shared" si="12"/>
        <v>0</v>
      </c>
    </row>
    <row r="11" spans="1:31" x14ac:dyDescent="0.8">
      <c r="A11" s="4" t="s">
        <v>22</v>
      </c>
      <c r="B11" s="4" t="s">
        <v>33</v>
      </c>
      <c r="C11" s="4">
        <v>41</v>
      </c>
      <c r="D11" s="5">
        <v>21.5</v>
      </c>
      <c r="E11" s="6">
        <v>0.15</v>
      </c>
      <c r="F11" s="7">
        <v>13.2</v>
      </c>
      <c r="G11" s="8" t="s">
        <v>25</v>
      </c>
      <c r="H11" s="5">
        <v>75.104084</v>
      </c>
      <c r="I11" s="7">
        <f t="shared" si="13"/>
        <v>3.4932132093023256</v>
      </c>
      <c r="J11" s="5">
        <f t="shared" si="14"/>
        <v>500.69389333333334</v>
      </c>
      <c r="K11" s="7">
        <f t="shared" si="15"/>
        <v>5.689703333333334</v>
      </c>
      <c r="L11" s="5">
        <v>5150.6614689999997</v>
      </c>
      <c r="M11" s="5">
        <v>-4572.4525450000001</v>
      </c>
      <c r="N11" s="16">
        <f t="shared" si="16"/>
        <v>0.23375206623567041</v>
      </c>
      <c r="O11" s="4"/>
      <c r="P11" s="19"/>
      <c r="Q11" s="8" t="s">
        <v>25</v>
      </c>
      <c r="R11" s="11">
        <f t="shared" si="17"/>
        <v>64.762419899999983</v>
      </c>
      <c r="S11" s="11">
        <f t="shared" si="0"/>
        <v>4.2228481170577075</v>
      </c>
      <c r="T11" s="12">
        <f t="shared" si="1"/>
        <v>2.9628648065804266</v>
      </c>
      <c r="U11" s="12">
        <f t="shared" si="2"/>
        <v>0.21048591939765351</v>
      </c>
      <c r="V11" s="11">
        <f t="shared" si="3"/>
        <v>4586.3047238345034</v>
      </c>
      <c r="W11" s="11">
        <f t="shared" si="4"/>
        <v>568.75232863024314</v>
      </c>
      <c r="X11" s="12">
        <f t="shared" si="5"/>
        <v>5.0249507482754652</v>
      </c>
      <c r="Y11" s="12">
        <f t="shared" si="6"/>
        <v>0.30101569005497758</v>
      </c>
      <c r="Z11" s="11">
        <f t="shared" si="7"/>
        <v>4654.8692704000005</v>
      </c>
      <c r="AA11" s="11">
        <f t="shared" si="8"/>
        <v>282.30604131655593</v>
      </c>
      <c r="AB11" s="11">
        <f t="shared" si="9"/>
        <v>-4255.2436828999998</v>
      </c>
      <c r="AC11" s="11">
        <f t="shared" si="10"/>
        <v>238.05746682253783</v>
      </c>
      <c r="AD11" s="13">
        <f t="shared" si="11"/>
        <v>0.17855717293072837</v>
      </c>
      <c r="AE11" s="13">
        <f t="shared" si="12"/>
        <v>1.2790427595135418E-2</v>
      </c>
    </row>
    <row r="12" spans="1:31" x14ac:dyDescent="0.8">
      <c r="A12" s="4" t="s">
        <v>22</v>
      </c>
      <c r="B12" s="4" t="s">
        <v>33</v>
      </c>
      <c r="C12" s="4">
        <v>42</v>
      </c>
      <c r="D12" s="5">
        <v>21.1</v>
      </c>
      <c r="E12" s="6">
        <v>1.3299999999999999E-2</v>
      </c>
      <c r="F12" s="7">
        <v>13.68</v>
      </c>
      <c r="G12" s="8" t="s">
        <v>24</v>
      </c>
      <c r="H12" s="5">
        <v>89.871116000000001</v>
      </c>
      <c r="I12" s="7">
        <f t="shared" si="13"/>
        <v>4.2592945971563978</v>
      </c>
      <c r="J12" s="5">
        <f t="shared" si="14"/>
        <v>6757.2267669172934</v>
      </c>
      <c r="K12" s="7">
        <f t="shared" si="15"/>
        <v>6.5695260233918127</v>
      </c>
      <c r="L12" s="5">
        <v>6322.0024110000004</v>
      </c>
      <c r="M12" s="5">
        <v>-5804.9201970000004</v>
      </c>
      <c r="N12" s="16">
        <f>I12/$I$20</f>
        <v>0.25209408635879904</v>
      </c>
      <c r="O12" s="4"/>
      <c r="R12" s="10" t="s">
        <v>29</v>
      </c>
      <c r="S12" s="11" t="s">
        <v>30</v>
      </c>
      <c r="T12" s="10" t="s">
        <v>29</v>
      </c>
      <c r="U12" s="11" t="s">
        <v>30</v>
      </c>
      <c r="V12" s="10" t="s">
        <v>29</v>
      </c>
      <c r="W12" s="11" t="s">
        <v>30</v>
      </c>
      <c r="X12" s="10" t="s">
        <v>29</v>
      </c>
      <c r="Y12" s="11" t="s">
        <v>30</v>
      </c>
      <c r="Z12" s="10" t="s">
        <v>29</v>
      </c>
      <c r="AA12" s="11" t="s">
        <v>30</v>
      </c>
      <c r="AB12" s="10" t="s">
        <v>29</v>
      </c>
      <c r="AC12" s="11" t="s">
        <v>30</v>
      </c>
      <c r="AD12" s="10" t="s">
        <v>29</v>
      </c>
      <c r="AE12" s="11" t="s">
        <v>30</v>
      </c>
    </row>
    <row r="13" spans="1:31" x14ac:dyDescent="0.8">
      <c r="A13" s="4" t="s">
        <v>22</v>
      </c>
      <c r="B13" s="4" t="s">
        <v>33</v>
      </c>
      <c r="C13" s="4">
        <v>42</v>
      </c>
      <c r="D13" s="5">
        <v>21.1</v>
      </c>
      <c r="E13" s="6">
        <v>1.3299999999999999E-2</v>
      </c>
      <c r="F13" s="7">
        <v>13.68</v>
      </c>
      <c r="G13" s="8">
        <v>10</v>
      </c>
      <c r="H13" s="5">
        <v>87.028709000000006</v>
      </c>
      <c r="I13" s="7">
        <f t="shared" si="13"/>
        <v>4.1245833649289096</v>
      </c>
      <c r="J13" s="5">
        <f t="shared" si="14"/>
        <v>6543.511954887219</v>
      </c>
      <c r="K13" s="7">
        <f t="shared" si="15"/>
        <v>6.3617477339181292</v>
      </c>
      <c r="L13" s="5">
        <v>6069.6792599999999</v>
      </c>
      <c r="M13" s="5">
        <v>-5353.1837459999997</v>
      </c>
      <c r="N13" s="16">
        <f t="shared" ref="N13:N21" si="18">I13/$I$20</f>
        <v>0.24412095742018813</v>
      </c>
      <c r="O13" s="4"/>
      <c r="P13" s="3"/>
      <c r="Q13" s="3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1" x14ac:dyDescent="0.8">
      <c r="A14" s="4" t="s">
        <v>22</v>
      </c>
      <c r="B14" s="4" t="s">
        <v>33</v>
      </c>
      <c r="C14" s="4">
        <v>42</v>
      </c>
      <c r="D14" s="5">
        <v>21.1</v>
      </c>
      <c r="E14" s="6">
        <v>1.3299999999999999E-2</v>
      </c>
      <c r="F14" s="7">
        <v>13.68</v>
      </c>
      <c r="G14" s="8">
        <v>20</v>
      </c>
      <c r="H14" s="5">
        <v>86.976541999999995</v>
      </c>
      <c r="I14" s="7">
        <f t="shared" si="13"/>
        <v>4.1221109952606634</v>
      </c>
      <c r="J14" s="5">
        <f t="shared" si="14"/>
        <v>6539.5896240601505</v>
      </c>
      <c r="K14" s="7">
        <f t="shared" si="15"/>
        <v>6.3579343567251456</v>
      </c>
      <c r="L14" s="5">
        <v>6023.7312320000001</v>
      </c>
      <c r="M14" s="5">
        <v>-5847.4540710000001</v>
      </c>
      <c r="N14" s="16">
        <f t="shared" si="18"/>
        <v>0.243974625731116</v>
      </c>
      <c r="O14" s="4"/>
      <c r="Q14" s="8"/>
      <c r="R14" s="11"/>
      <c r="S14" s="11"/>
      <c r="T14" s="12"/>
      <c r="U14" s="12"/>
      <c r="V14" s="11"/>
      <c r="W14" s="11"/>
      <c r="X14" s="12"/>
      <c r="Y14" s="12"/>
      <c r="Z14" s="11"/>
      <c r="AA14" s="11"/>
      <c r="AB14" s="11"/>
      <c r="AC14" s="11"/>
      <c r="AD14" s="13"/>
      <c r="AE14" s="13"/>
    </row>
    <row r="15" spans="1:31" x14ac:dyDescent="0.8">
      <c r="A15" s="4" t="s">
        <v>22</v>
      </c>
      <c r="B15" s="4" t="s">
        <v>33</v>
      </c>
      <c r="C15" s="4">
        <v>42</v>
      </c>
      <c r="D15" s="5">
        <v>21.1</v>
      </c>
      <c r="E15" s="6">
        <v>1.3299999999999999E-2</v>
      </c>
      <c r="F15" s="7">
        <v>13.68</v>
      </c>
      <c r="G15" s="8">
        <v>40</v>
      </c>
      <c r="H15" s="5">
        <v>114.375443</v>
      </c>
      <c r="I15" s="7">
        <f t="shared" si="13"/>
        <v>5.4206371090047396</v>
      </c>
      <c r="J15" s="5">
        <f t="shared" si="14"/>
        <v>8599.6573684210525</v>
      </c>
      <c r="K15" s="7">
        <f t="shared" si="15"/>
        <v>8.3607779970760241</v>
      </c>
      <c r="L15" s="5">
        <v>4990.5776980000001</v>
      </c>
      <c r="M15" s="5">
        <v>-5152.9693600000001</v>
      </c>
      <c r="N15" s="16">
        <f t="shared" si="18"/>
        <v>0.32083025212425198</v>
      </c>
      <c r="O15" s="4"/>
      <c r="Q15" s="8"/>
      <c r="R15" s="11"/>
      <c r="S15" s="11"/>
      <c r="T15" s="12"/>
      <c r="U15" s="12"/>
      <c r="V15" s="11"/>
      <c r="W15" s="11"/>
      <c r="X15" s="12"/>
      <c r="Y15" s="12"/>
      <c r="Z15" s="11"/>
      <c r="AA15" s="11"/>
      <c r="AB15" s="11"/>
      <c r="AC15" s="11"/>
      <c r="AD15" s="13"/>
      <c r="AE15" s="13"/>
    </row>
    <row r="16" spans="1:31" x14ac:dyDescent="0.8">
      <c r="A16" s="4" t="s">
        <v>22</v>
      </c>
      <c r="B16" s="4" t="s">
        <v>33</v>
      </c>
      <c r="C16" s="4">
        <v>42</v>
      </c>
      <c r="D16" s="5">
        <v>21.1</v>
      </c>
      <c r="E16" s="6">
        <v>1.3299999999999999E-2</v>
      </c>
      <c r="F16" s="7">
        <v>13.68</v>
      </c>
      <c r="G16" s="8">
        <v>60</v>
      </c>
      <c r="H16" s="5">
        <v>242.709812</v>
      </c>
      <c r="I16" s="7">
        <f t="shared" si="13"/>
        <v>11.502834691943127</v>
      </c>
      <c r="J16" s="5">
        <f t="shared" si="14"/>
        <v>18248.858045112782</v>
      </c>
      <c r="K16" s="7">
        <f t="shared" si="15"/>
        <v>17.741945321637427</v>
      </c>
      <c r="L16" s="5">
        <v>5851.7837520000003</v>
      </c>
      <c r="M16" s="5">
        <v>-9897.5372310000002</v>
      </c>
      <c r="N16" s="16">
        <f t="shared" si="18"/>
        <v>0.68081616240812981</v>
      </c>
      <c r="O16" s="4"/>
      <c r="Q16" s="8"/>
      <c r="R16" s="11"/>
      <c r="S16" s="11"/>
      <c r="T16" s="12"/>
      <c r="U16" s="12"/>
      <c r="V16" s="11"/>
      <c r="W16" s="11"/>
      <c r="X16" s="12"/>
      <c r="Y16" s="12"/>
      <c r="Z16" s="11"/>
      <c r="AA16" s="11"/>
      <c r="AB16" s="11"/>
      <c r="AC16" s="11"/>
      <c r="AD16" s="13"/>
      <c r="AE16" s="13"/>
    </row>
    <row r="17" spans="1:31" x14ac:dyDescent="0.8">
      <c r="A17" s="4" t="s">
        <v>22</v>
      </c>
      <c r="B17" s="4" t="s">
        <v>33</v>
      </c>
      <c r="C17" s="4">
        <v>42</v>
      </c>
      <c r="D17" s="5">
        <v>21.1</v>
      </c>
      <c r="E17" s="6">
        <v>1.3299999999999999E-2</v>
      </c>
      <c r="F17" s="7">
        <v>13.68</v>
      </c>
      <c r="G17" s="8">
        <v>80</v>
      </c>
      <c r="H17" s="5">
        <v>295.19285100000002</v>
      </c>
      <c r="I17" s="7">
        <f t="shared" si="13"/>
        <v>13.99018251184834</v>
      </c>
      <c r="J17" s="5">
        <f t="shared" si="14"/>
        <v>22194.95120300752</v>
      </c>
      <c r="K17" s="7">
        <f t="shared" si="15"/>
        <v>21.578424780701756</v>
      </c>
      <c r="L17" s="5">
        <v>7753.0288700000001</v>
      </c>
      <c r="M17" s="5">
        <v>-11759.567261</v>
      </c>
      <c r="N17" s="16">
        <f t="shared" si="18"/>
        <v>0.82803436058915847</v>
      </c>
      <c r="O17" s="4"/>
      <c r="Q17" s="8"/>
      <c r="R17" s="11"/>
      <c r="S17" s="11"/>
      <c r="T17" s="12"/>
      <c r="U17" s="12"/>
      <c r="V17" s="11"/>
      <c r="W17" s="11"/>
      <c r="X17" s="12"/>
      <c r="Y17" s="12"/>
      <c r="Z17" s="11"/>
      <c r="AA17" s="11"/>
      <c r="AB17" s="11"/>
      <c r="AC17" s="11"/>
      <c r="AD17" s="13"/>
      <c r="AE17" s="13"/>
    </row>
    <row r="18" spans="1:31" x14ac:dyDescent="0.8">
      <c r="A18" s="4" t="s">
        <v>22</v>
      </c>
      <c r="B18" s="4" t="s">
        <v>33</v>
      </c>
      <c r="C18" s="4">
        <v>42</v>
      </c>
      <c r="D18" s="5">
        <v>21.1</v>
      </c>
      <c r="E18" s="6">
        <v>1.3299999999999999E-2</v>
      </c>
      <c r="F18" s="7">
        <v>13.68</v>
      </c>
      <c r="G18" s="8">
        <v>100</v>
      </c>
      <c r="H18" s="5">
        <v>322.01371499999999</v>
      </c>
      <c r="I18" s="7">
        <f t="shared" si="13"/>
        <v>15.261313507109003</v>
      </c>
      <c r="J18" s="5">
        <f t="shared" si="14"/>
        <v>24211.557518796992</v>
      </c>
      <c r="K18" s="7">
        <f t="shared" si="15"/>
        <v>23.539014254385965</v>
      </c>
      <c r="L18" s="5">
        <v>9212.9135129999995</v>
      </c>
      <c r="M18" s="5">
        <v>-12342.910766999999</v>
      </c>
      <c r="N18" s="16">
        <f t="shared" si="18"/>
        <v>0.90326855714051324</v>
      </c>
      <c r="O18" s="4"/>
      <c r="Q18" s="8"/>
      <c r="R18" s="11"/>
      <c r="S18" s="11"/>
      <c r="T18" s="12"/>
      <c r="U18" s="12"/>
      <c r="V18" s="11"/>
      <c r="W18" s="11"/>
      <c r="X18" s="12"/>
      <c r="Y18" s="12"/>
      <c r="Z18" s="11"/>
      <c r="AA18" s="11"/>
      <c r="AB18" s="11"/>
      <c r="AC18" s="11"/>
      <c r="AD18" s="13"/>
      <c r="AE18" s="13"/>
    </row>
    <row r="19" spans="1:31" x14ac:dyDescent="0.8">
      <c r="A19" s="4" t="s">
        <v>22</v>
      </c>
      <c r="B19" s="4" t="s">
        <v>33</v>
      </c>
      <c r="C19" s="4">
        <v>42</v>
      </c>
      <c r="D19" s="5">
        <v>21.1</v>
      </c>
      <c r="E19" s="6">
        <v>1.3299999999999999E-2</v>
      </c>
      <c r="F19" s="7">
        <v>13.68</v>
      </c>
      <c r="G19" s="8">
        <v>150</v>
      </c>
      <c r="H19" s="5">
        <v>347.77328299999999</v>
      </c>
      <c r="I19" s="7">
        <f t="shared" si="13"/>
        <v>16.482146113744076</v>
      </c>
      <c r="J19" s="5">
        <f t="shared" si="14"/>
        <v>26148.367142857143</v>
      </c>
      <c r="K19" s="7">
        <f t="shared" si="15"/>
        <v>25.422023611111111</v>
      </c>
      <c r="L19" s="5">
        <v>11125.526427999999</v>
      </c>
      <c r="M19" s="5">
        <v>-12533.569336</v>
      </c>
      <c r="N19" s="16">
        <f t="shared" si="18"/>
        <v>0.97552575221036597</v>
      </c>
      <c r="O19" s="4"/>
      <c r="Q19" s="8"/>
      <c r="R19" s="11"/>
      <c r="S19" s="11"/>
      <c r="T19" s="12"/>
      <c r="U19" s="12"/>
      <c r="V19" s="11"/>
      <c r="W19" s="11"/>
      <c r="X19" s="12"/>
      <c r="Y19" s="12"/>
      <c r="Z19" s="11"/>
      <c r="AA19" s="11"/>
      <c r="AB19" s="11"/>
      <c r="AC19" s="11"/>
      <c r="AD19" s="13"/>
      <c r="AE19" s="13"/>
    </row>
    <row r="20" spans="1:31" x14ac:dyDescent="0.8">
      <c r="A20" s="4" t="s">
        <v>22</v>
      </c>
      <c r="B20" s="4" t="s">
        <v>33</v>
      </c>
      <c r="C20" s="4">
        <v>42</v>
      </c>
      <c r="D20" s="5">
        <v>21.1</v>
      </c>
      <c r="E20" s="6">
        <v>1.3299999999999999E-2</v>
      </c>
      <c r="F20" s="7">
        <v>13.68</v>
      </c>
      <c r="G20" s="8">
        <v>250</v>
      </c>
      <c r="H20" s="5">
        <v>356.498311</v>
      </c>
      <c r="I20" s="7">
        <f t="shared" si="13"/>
        <v>16.895654549763034</v>
      </c>
      <c r="J20" s="5">
        <f t="shared" si="14"/>
        <v>26804.384285714288</v>
      </c>
      <c r="K20" s="7">
        <f t="shared" si="15"/>
        <v>26.059818055555557</v>
      </c>
      <c r="L20" s="5">
        <v>12216.1026</v>
      </c>
      <c r="M20" s="5">
        <v>-12138.076782</v>
      </c>
      <c r="N20" s="16">
        <f t="shared" si="18"/>
        <v>1</v>
      </c>
      <c r="O20" s="4"/>
      <c r="Q20" s="8"/>
      <c r="R20" s="11"/>
      <c r="S20" s="11"/>
      <c r="T20" s="12"/>
      <c r="U20" s="12"/>
      <c r="V20" s="11"/>
      <c r="W20" s="11"/>
      <c r="X20" s="12"/>
      <c r="Y20" s="12"/>
      <c r="Z20" s="11"/>
      <c r="AA20" s="11"/>
      <c r="AB20" s="11"/>
      <c r="AC20" s="11"/>
      <c r="AD20" s="13"/>
      <c r="AE20" s="13"/>
    </row>
    <row r="21" spans="1:31" x14ac:dyDescent="0.8">
      <c r="A21" s="4" t="s">
        <v>22</v>
      </c>
      <c r="B21" s="4" t="s">
        <v>33</v>
      </c>
      <c r="C21" s="4">
        <v>42</v>
      </c>
      <c r="D21" s="5">
        <v>21.1</v>
      </c>
      <c r="E21" s="6">
        <v>1.3299999999999999E-2</v>
      </c>
      <c r="F21" s="7">
        <v>13.68</v>
      </c>
      <c r="G21" s="8" t="s">
        <v>25</v>
      </c>
      <c r="H21" s="5">
        <v>79.367431999999994</v>
      </c>
      <c r="I21" s="7">
        <f t="shared" si="13"/>
        <v>3.7614896682464449</v>
      </c>
      <c r="J21" s="5">
        <f t="shared" si="14"/>
        <v>5967.4760902255639</v>
      </c>
      <c r="K21" s="7">
        <f t="shared" si="15"/>
        <v>5.801712865497076</v>
      </c>
      <c r="L21" s="5">
        <v>5559.8068240000002</v>
      </c>
      <c r="M21" s="5">
        <v>-4977.836609</v>
      </c>
      <c r="N21" s="16">
        <f t="shared" si="18"/>
        <v>0.22263059754019421</v>
      </c>
      <c r="O21" s="4"/>
      <c r="Q21" s="8"/>
      <c r="R21" s="11"/>
      <c r="S21" s="11"/>
      <c r="T21" s="12"/>
      <c r="U21" s="12"/>
      <c r="V21" s="11"/>
      <c r="W21" s="11"/>
      <c r="X21" s="12"/>
      <c r="Y21" s="12"/>
      <c r="Z21" s="11"/>
      <c r="AA21" s="11"/>
      <c r="AB21" s="11"/>
      <c r="AC21" s="11"/>
      <c r="AD21" s="13"/>
      <c r="AE21" s="13"/>
    </row>
    <row r="22" spans="1:31" x14ac:dyDescent="0.8">
      <c r="A22" s="4" t="s">
        <v>22</v>
      </c>
      <c r="B22" s="4" t="s">
        <v>33</v>
      </c>
      <c r="C22" s="4">
        <v>43</v>
      </c>
      <c r="D22" s="5">
        <v>20.8</v>
      </c>
      <c r="E22" s="6">
        <v>1.4500000000000001E-2</v>
      </c>
      <c r="F22" s="7">
        <v>12.64</v>
      </c>
      <c r="G22" s="8" t="s">
        <v>24</v>
      </c>
      <c r="H22" s="5">
        <v>71.945741999999996</v>
      </c>
      <c r="I22" s="7">
        <f t="shared" si="13"/>
        <v>3.4589299038461534</v>
      </c>
      <c r="J22" s="5">
        <f t="shared" si="14"/>
        <v>4961.7753103448267</v>
      </c>
      <c r="K22" s="7">
        <f t="shared" si="15"/>
        <v>5.6919099683544294</v>
      </c>
      <c r="L22" s="5">
        <v>5087.1696469999997</v>
      </c>
      <c r="M22" s="5">
        <v>-4492.3210140000001</v>
      </c>
      <c r="N22" s="16">
        <f>I22/$I$30</f>
        <v>0.22659989220387844</v>
      </c>
      <c r="O22" s="4"/>
      <c r="Q22" s="8"/>
      <c r="R22" s="11"/>
      <c r="S22" s="11"/>
      <c r="T22" s="12"/>
      <c r="U22" s="12"/>
      <c r="V22" s="11"/>
      <c r="W22" s="11"/>
      <c r="X22" s="12"/>
      <c r="Y22" s="12"/>
      <c r="Z22" s="11"/>
      <c r="AA22" s="11"/>
      <c r="AB22" s="11"/>
      <c r="AC22" s="11"/>
      <c r="AD22" s="13"/>
      <c r="AE22" s="13"/>
    </row>
    <row r="23" spans="1:31" x14ac:dyDescent="0.8">
      <c r="A23" s="4" t="s">
        <v>22</v>
      </c>
      <c r="B23" s="4" t="s">
        <v>33</v>
      </c>
      <c r="C23" s="4">
        <v>43</v>
      </c>
      <c r="D23" s="5">
        <v>20.8</v>
      </c>
      <c r="E23" s="6">
        <v>1.4500000000000001E-2</v>
      </c>
      <c r="F23" s="7">
        <v>12.64</v>
      </c>
      <c r="G23" s="8">
        <v>10</v>
      </c>
      <c r="H23" s="5">
        <v>73.773139</v>
      </c>
      <c r="I23" s="7">
        <f t="shared" si="13"/>
        <v>3.5467855288461538</v>
      </c>
      <c r="J23" s="5">
        <f t="shared" si="14"/>
        <v>5087.8026896551719</v>
      </c>
      <c r="K23" s="7">
        <f t="shared" si="15"/>
        <v>5.8364825158227847</v>
      </c>
      <c r="L23" s="5">
        <v>5046.2493899999999</v>
      </c>
      <c r="M23" s="5">
        <v>-4317.5926209999998</v>
      </c>
      <c r="N23" s="16">
        <f t="shared" ref="N23:N31" si="19">I23/$I$30</f>
        <v>0.23235545120851964</v>
      </c>
      <c r="O23" s="4"/>
      <c r="Q23" s="8"/>
      <c r="R23" s="11"/>
      <c r="S23" s="11"/>
      <c r="T23" s="12"/>
      <c r="U23" s="12"/>
      <c r="V23" s="11"/>
      <c r="W23" s="11"/>
      <c r="X23" s="12"/>
      <c r="Y23" s="12"/>
      <c r="Z23" s="11"/>
      <c r="AA23" s="11"/>
      <c r="AB23" s="11"/>
      <c r="AC23" s="11"/>
      <c r="AD23" s="13"/>
      <c r="AE23" s="13"/>
    </row>
    <row r="24" spans="1:31" x14ac:dyDescent="0.8">
      <c r="A24" s="4" t="s">
        <v>22</v>
      </c>
      <c r="B24" s="4" t="s">
        <v>33</v>
      </c>
      <c r="C24" s="4">
        <v>43</v>
      </c>
      <c r="D24" s="5">
        <v>20.8</v>
      </c>
      <c r="E24" s="6">
        <v>1.4500000000000001E-2</v>
      </c>
      <c r="F24" s="7">
        <v>12.64</v>
      </c>
      <c r="G24" s="8">
        <v>20</v>
      </c>
      <c r="H24" s="5">
        <v>73.966459999999998</v>
      </c>
      <c r="I24" s="7">
        <f t="shared" si="13"/>
        <v>3.5560798076923072</v>
      </c>
      <c r="J24" s="5">
        <f t="shared" si="14"/>
        <v>5101.135172413793</v>
      </c>
      <c r="K24" s="7">
        <f t="shared" si="15"/>
        <v>5.8517768987341769</v>
      </c>
      <c r="L24" s="5">
        <v>4978.7673949999999</v>
      </c>
      <c r="M24" s="5">
        <v>-4792.9115300000003</v>
      </c>
      <c r="N24" s="16">
        <f t="shared" si="19"/>
        <v>0.23296433391016366</v>
      </c>
      <c r="O24" s="4"/>
      <c r="S24" s="11"/>
      <c r="U24" s="12"/>
      <c r="W24" s="11"/>
      <c r="Y24" s="12"/>
      <c r="AA24" s="11"/>
      <c r="AE24" s="11"/>
    </row>
    <row r="25" spans="1:31" x14ac:dyDescent="0.8">
      <c r="A25" s="4" t="s">
        <v>22</v>
      </c>
      <c r="B25" s="4" t="s">
        <v>33</v>
      </c>
      <c r="C25" s="4">
        <v>43</v>
      </c>
      <c r="D25" s="5">
        <v>20.8</v>
      </c>
      <c r="E25" s="6">
        <v>1.4500000000000001E-2</v>
      </c>
      <c r="F25" s="7">
        <v>12.64</v>
      </c>
      <c r="G25" s="8">
        <v>40</v>
      </c>
      <c r="H25" s="5">
        <v>94.747643999999994</v>
      </c>
      <c r="I25" s="7">
        <f t="shared" si="13"/>
        <v>4.5551751923076917</v>
      </c>
      <c r="J25" s="5">
        <f t="shared" si="14"/>
        <v>6534.3202758620682</v>
      </c>
      <c r="K25" s="7">
        <f t="shared" si="15"/>
        <v>7.4958579113924042</v>
      </c>
      <c r="L25" s="5">
        <v>4144.1154479999996</v>
      </c>
      <c r="M25" s="5">
        <v>-4232.2311399999999</v>
      </c>
      <c r="N25" s="16">
        <f t="shared" si="19"/>
        <v>0.29841663064607005</v>
      </c>
      <c r="O25" s="4"/>
      <c r="P25" s="3" t="s">
        <v>26</v>
      </c>
      <c r="Q25" s="3" t="s">
        <v>6</v>
      </c>
      <c r="R25" s="20" t="s">
        <v>15</v>
      </c>
      <c r="S25" s="20"/>
      <c r="T25" s="20" t="s">
        <v>16</v>
      </c>
      <c r="U25" s="20"/>
      <c r="V25" s="20" t="s">
        <v>17</v>
      </c>
      <c r="W25" s="20"/>
      <c r="X25" s="20" t="s">
        <v>18</v>
      </c>
      <c r="Y25" s="20"/>
      <c r="Z25" s="20" t="s">
        <v>19</v>
      </c>
      <c r="AA25" s="20"/>
      <c r="AB25" s="20" t="s">
        <v>20</v>
      </c>
      <c r="AC25" s="20"/>
      <c r="AD25" s="20" t="s">
        <v>21</v>
      </c>
      <c r="AE25" s="20"/>
    </row>
    <row r="26" spans="1:31" x14ac:dyDescent="0.8">
      <c r="A26" s="4" t="s">
        <v>22</v>
      </c>
      <c r="B26" s="4" t="s">
        <v>33</v>
      </c>
      <c r="C26" s="4">
        <v>43</v>
      </c>
      <c r="D26" s="5">
        <v>20.8</v>
      </c>
      <c r="E26" s="6">
        <v>1.4500000000000001E-2</v>
      </c>
      <c r="F26" s="7">
        <v>12.64</v>
      </c>
      <c r="G26" s="8">
        <v>60</v>
      </c>
      <c r="H26" s="5">
        <v>191.99471500000001</v>
      </c>
      <c r="I26" s="7">
        <f t="shared" si="13"/>
        <v>9.23051514423077</v>
      </c>
      <c r="J26" s="5">
        <f t="shared" si="14"/>
        <v>13241.014827586207</v>
      </c>
      <c r="K26" s="7">
        <f t="shared" si="15"/>
        <v>15.189455300632911</v>
      </c>
      <c r="L26" s="5">
        <v>4935.3027339999999</v>
      </c>
      <c r="M26" s="5">
        <v>-8246.0403439999991</v>
      </c>
      <c r="N26" s="16">
        <f t="shared" si="19"/>
        <v>0.60470544209154686</v>
      </c>
      <c r="O26" s="4"/>
      <c r="P26" s="19" t="s">
        <v>28</v>
      </c>
      <c r="Q26" s="8" t="s">
        <v>24</v>
      </c>
      <c r="R26" s="11">
        <f>AVERAGE(H102,H112,H122,H132,H142,H152,H162,H172,H182,H192)</f>
        <v>111.98104631999999</v>
      </c>
      <c r="S26" s="11">
        <f t="shared" ref="S26:S35" si="20">STDEV(H102,H112,H122,H132,H142,H152,H162,H172,H182,H192)/SQRT(COUNT(H102,H112,H122,H132,H142,H152,H162,H172,H182,H192))</f>
        <v>6.3638409787990939</v>
      </c>
      <c r="T26" s="12">
        <f t="shared" ref="T26:T35" si="21">AVERAGE(I102,I112,I122,I132,I142,I152,I162,I172,I182,I192)</f>
        <v>3.9469469529117283</v>
      </c>
      <c r="U26" s="12">
        <f t="shared" ref="U26:U35" si="22">STDEV(I102,I112,I122,I132,I142,I152,I162,I172,I182,I192)/SQRT(COUNT(I102,I112,I122,I132,I142,I152,I162,I172,I182,I192))</f>
        <v>0.22033937363531306</v>
      </c>
      <c r="V26" s="11">
        <f t="shared" ref="V26:V35" si="23">AVERAGE(J102,J112,J122,J132,J142,J152,J162,J172,J182,J192)</f>
        <v>6610.4058046948467</v>
      </c>
      <c r="W26" s="11">
        <f t="shared" ref="W26:W35" si="24">STDEV(J102,J112,J122,J132,J142,J152,J162,J172,J182,J192)/SQRT(COUNT(J102,J112,J122,J132,J142,J152,J162,J172,J182,J192))</f>
        <v>826.47969224818939</v>
      </c>
      <c r="X26" s="12">
        <f t="shared" ref="X26:X35" si="25">AVERAGE(K102,K112,K122,K132,K142,K152,K162,K172,K182,K192)</f>
        <v>8.3255884567678997</v>
      </c>
      <c r="Y26" s="12">
        <f t="shared" ref="Y26:Y35" si="26">STDEV(K102,K112,K122,K132,K142,K152,K162,K172,K182,K192)/SQRT(COUNT(K102,K112,K122,K132,K142,K152,K162,K172,K182,K192))</f>
        <v>0.53463969425235303</v>
      </c>
      <c r="Z26" s="11">
        <f t="shared" ref="Z26:Z35" si="27">AVERAGE(L102,L112,L122,L132,L142,L152,L162,L172,L182,L192)</f>
        <v>6201.7486570999999</v>
      </c>
      <c r="AA26" s="11">
        <f t="shared" ref="AA26:AA35" si="28">STDEV(L102,L112,L122,L132,L142,L152,L162,L172,L182,L192)/SQRT(COUNT(L102,L112,L122,L132,L142,L152,L162,L172,L182,L192))</f>
        <v>317.06443654522502</v>
      </c>
      <c r="AB26" s="11">
        <f t="shared" ref="AB26:AB35" si="29">AVERAGE(M102,M112,M122,M132,M142,M152,M162,M172,M182,M192)</f>
        <v>-5796.6529845999994</v>
      </c>
      <c r="AC26" s="11">
        <f t="shared" ref="AC26:AC35" si="30">STDEV(M102,M112,M122,M132,M142,M152,M162,M172,M182,M192)/SQRT(COUNT(M102,M112,M122,M132,M142,M152,M162,M172,M182,M192))</f>
        <v>293.29626421938957</v>
      </c>
      <c r="AD26" s="13">
        <f t="shared" ref="AD26:AD35" si="31">AVERAGE(N102,N112,N122,N132,N142,N152,N162,N172,N182,N192)</f>
        <v>0.19270160226790789</v>
      </c>
      <c r="AE26" s="13">
        <f t="shared" ref="AE26:AE35" si="32">STDEV(N102,N112,N122,N132,N142,N152,N162,N172,N182,N192)/SQRT(COUNT(N102,N112,N122,N132,N142,N152,N162,N172,N182,N192))</f>
        <v>1.0826994682480254E-2</v>
      </c>
    </row>
    <row r="27" spans="1:31" x14ac:dyDescent="0.8">
      <c r="A27" s="4" t="s">
        <v>22</v>
      </c>
      <c r="B27" s="4" t="s">
        <v>33</v>
      </c>
      <c r="C27" s="4">
        <v>43</v>
      </c>
      <c r="D27" s="5">
        <v>20.8</v>
      </c>
      <c r="E27" s="6">
        <v>1.4500000000000001E-2</v>
      </c>
      <c r="F27" s="7">
        <v>12.64</v>
      </c>
      <c r="G27" s="8">
        <v>80</v>
      </c>
      <c r="H27" s="5">
        <v>245.74166600000001</v>
      </c>
      <c r="I27" s="7">
        <f t="shared" si="13"/>
        <v>11.814503173076924</v>
      </c>
      <c r="J27" s="5">
        <f t="shared" si="14"/>
        <v>16947.701103448275</v>
      </c>
      <c r="K27" s="7">
        <f t="shared" si="15"/>
        <v>19.441587500000001</v>
      </c>
      <c r="L27" s="5">
        <v>6270.7366940000002</v>
      </c>
      <c r="M27" s="5">
        <v>-10338.088989</v>
      </c>
      <c r="N27" s="16">
        <f t="shared" si="19"/>
        <v>0.77398652759188313</v>
      </c>
      <c r="O27" s="4"/>
      <c r="P27" s="19"/>
      <c r="Q27" s="8">
        <v>10</v>
      </c>
      <c r="R27" s="11">
        <f t="shared" ref="R27:R35" si="33">AVERAGE(H103,H113,H123,H133,H143,H153,H163,H173,H183,H193)</f>
        <v>111.97570150000001</v>
      </c>
      <c r="S27" s="11">
        <f t="shared" si="20"/>
        <v>5.2041826417760308</v>
      </c>
      <c r="T27" s="12">
        <f t="shared" si="21"/>
        <v>3.9477149121008339</v>
      </c>
      <c r="U27" s="12">
        <f t="shared" si="22"/>
        <v>0.18634015782127991</v>
      </c>
      <c r="V27" s="11">
        <f t="shared" si="23"/>
        <v>6575.7218418217653</v>
      </c>
      <c r="W27" s="11">
        <f t="shared" si="24"/>
        <v>781.64321951085208</v>
      </c>
      <c r="X27" s="12">
        <f t="shared" si="25"/>
        <v>8.3158870012013395</v>
      </c>
      <c r="Y27" s="12">
        <f t="shared" si="26"/>
        <v>0.43490197838245537</v>
      </c>
      <c r="Z27" s="11">
        <f t="shared" si="27"/>
        <v>6200.3292084000004</v>
      </c>
      <c r="AA27" s="11">
        <f t="shared" si="28"/>
        <v>282.19704900299251</v>
      </c>
      <c r="AB27" s="11">
        <f t="shared" si="29"/>
        <v>-5638.2068634999996</v>
      </c>
      <c r="AC27" s="11">
        <f t="shared" si="30"/>
        <v>262.85851995965788</v>
      </c>
      <c r="AD27" s="13">
        <f t="shared" si="31"/>
        <v>0.19265173876627639</v>
      </c>
      <c r="AE27" s="13">
        <f t="shared" si="32"/>
        <v>8.8541402569374174E-3</v>
      </c>
    </row>
    <row r="28" spans="1:31" x14ac:dyDescent="0.8">
      <c r="A28" s="4" t="s">
        <v>22</v>
      </c>
      <c r="B28" s="4" t="s">
        <v>33</v>
      </c>
      <c r="C28" s="4">
        <v>43</v>
      </c>
      <c r="D28" s="5">
        <v>20.8</v>
      </c>
      <c r="E28" s="6">
        <v>1.4500000000000001E-2</v>
      </c>
      <c r="F28" s="7">
        <v>12.64</v>
      </c>
      <c r="G28" s="8">
        <v>100</v>
      </c>
      <c r="H28" s="5">
        <v>277.856134</v>
      </c>
      <c r="I28" s="7">
        <f t="shared" si="13"/>
        <v>13.35846798076923</v>
      </c>
      <c r="J28" s="5">
        <f t="shared" si="14"/>
        <v>19162.491999999998</v>
      </c>
      <c r="K28" s="7">
        <f t="shared" si="15"/>
        <v>21.982289082278481</v>
      </c>
      <c r="L28" s="5">
        <v>7400.6271360000001</v>
      </c>
      <c r="M28" s="5">
        <v>-11297.241211</v>
      </c>
      <c r="N28" s="16">
        <f t="shared" si="19"/>
        <v>0.87513406995769683</v>
      </c>
      <c r="O28" s="4"/>
      <c r="P28" s="19"/>
      <c r="Q28" s="8">
        <v>20</v>
      </c>
      <c r="R28" s="11">
        <f t="shared" si="33"/>
        <v>111.65753208999999</v>
      </c>
      <c r="S28" s="11">
        <f t="shared" si="20"/>
        <v>5.4636552800472673</v>
      </c>
      <c r="T28" s="12">
        <f t="shared" si="21"/>
        <v>3.9371713870976022</v>
      </c>
      <c r="U28" s="12">
        <f t="shared" si="22"/>
        <v>0.19639525809301092</v>
      </c>
      <c r="V28" s="11">
        <f t="shared" si="23"/>
        <v>6551.8733993889346</v>
      </c>
      <c r="W28" s="11">
        <f t="shared" si="24"/>
        <v>782.7845041074653</v>
      </c>
      <c r="X28" s="12">
        <f t="shared" si="25"/>
        <v>8.2942680647629636</v>
      </c>
      <c r="Y28" s="12">
        <f t="shared" si="26"/>
        <v>0.45640063287035881</v>
      </c>
      <c r="Z28" s="11">
        <f t="shared" si="27"/>
        <v>6115.2889250999997</v>
      </c>
      <c r="AA28" s="11">
        <f t="shared" si="28"/>
        <v>278.42373002188594</v>
      </c>
      <c r="AB28" s="11">
        <f t="shared" si="29"/>
        <v>-6003.2566072</v>
      </c>
      <c r="AC28" s="11">
        <f t="shared" si="30"/>
        <v>297.64032958131838</v>
      </c>
      <c r="AD28" s="13">
        <f t="shared" si="31"/>
        <v>0.1920983957808359</v>
      </c>
      <c r="AE28" s="13">
        <f t="shared" si="32"/>
        <v>9.2748796612738705E-3</v>
      </c>
    </row>
    <row r="29" spans="1:31" x14ac:dyDescent="0.8">
      <c r="A29" s="4" t="s">
        <v>22</v>
      </c>
      <c r="B29" s="4" t="s">
        <v>33</v>
      </c>
      <c r="C29" s="4">
        <v>43</v>
      </c>
      <c r="D29" s="5">
        <v>20.8</v>
      </c>
      <c r="E29" s="6">
        <v>1.4500000000000001E-2</v>
      </c>
      <c r="F29" s="7">
        <v>12.64</v>
      </c>
      <c r="G29" s="8">
        <v>150</v>
      </c>
      <c r="H29" s="5">
        <v>308.188176</v>
      </c>
      <c r="I29" s="7">
        <f t="shared" si="13"/>
        <v>14.81673923076923</v>
      </c>
      <c r="J29" s="5">
        <f t="shared" si="14"/>
        <v>21254.35696551724</v>
      </c>
      <c r="K29" s="7">
        <f t="shared" si="15"/>
        <v>24.381975949367089</v>
      </c>
      <c r="L29" s="5">
        <v>8991.1499019999992</v>
      </c>
      <c r="M29" s="5">
        <v>-11874.069213999999</v>
      </c>
      <c r="N29" s="16">
        <f t="shared" si="19"/>
        <v>0.97066769371994133</v>
      </c>
      <c r="O29" s="4"/>
      <c r="P29" s="19"/>
      <c r="Q29" s="8">
        <v>40</v>
      </c>
      <c r="R29" s="11">
        <f t="shared" si="33"/>
        <v>132.69231521</v>
      </c>
      <c r="S29" s="11">
        <f t="shared" si="20"/>
        <v>11.314925232204063</v>
      </c>
      <c r="T29" s="12">
        <f t="shared" si="21"/>
        <v>4.687488311263257</v>
      </c>
      <c r="U29" s="12">
        <f t="shared" si="22"/>
        <v>0.4085184729295992</v>
      </c>
      <c r="V29" s="11">
        <f t="shared" si="23"/>
        <v>7901.4387742268027</v>
      </c>
      <c r="W29" s="11">
        <f t="shared" si="24"/>
        <v>1106.0166791911417</v>
      </c>
      <c r="X29" s="12">
        <f t="shared" si="25"/>
        <v>9.8604081452345778</v>
      </c>
      <c r="Y29" s="12">
        <f t="shared" si="26"/>
        <v>0.87658814864441348</v>
      </c>
      <c r="Z29" s="11">
        <f t="shared" si="27"/>
        <v>5085.9592437000001</v>
      </c>
      <c r="AA29" s="11">
        <f t="shared" si="28"/>
        <v>221.6584192136707</v>
      </c>
      <c r="AB29" s="11">
        <f t="shared" si="29"/>
        <v>-4893.6290742000001</v>
      </c>
      <c r="AC29" s="11">
        <f t="shared" si="30"/>
        <v>233.36186965038218</v>
      </c>
      <c r="AD29" s="13">
        <f t="shared" si="31"/>
        <v>0.22879111020996126</v>
      </c>
      <c r="AE29" s="13">
        <f t="shared" si="32"/>
        <v>1.9944101757298417E-2</v>
      </c>
    </row>
    <row r="30" spans="1:31" x14ac:dyDescent="0.8">
      <c r="A30" s="4" t="s">
        <v>22</v>
      </c>
      <c r="B30" s="4" t="s">
        <v>33</v>
      </c>
      <c r="C30" s="4">
        <v>43</v>
      </c>
      <c r="D30" s="5">
        <v>20.8</v>
      </c>
      <c r="E30" s="6">
        <v>1.4500000000000001E-2</v>
      </c>
      <c r="F30" s="7">
        <v>12.64</v>
      </c>
      <c r="G30" s="8">
        <v>250</v>
      </c>
      <c r="H30" s="5">
        <v>317.50121899999999</v>
      </c>
      <c r="I30" s="7">
        <f t="shared" si="13"/>
        <v>15.264481682692306</v>
      </c>
      <c r="J30" s="5">
        <f t="shared" si="14"/>
        <v>21896.635793103447</v>
      </c>
      <c r="K30" s="7">
        <f t="shared" si="15"/>
        <v>25.118767325949364</v>
      </c>
      <c r="L30" s="5">
        <v>10099.983215</v>
      </c>
      <c r="M30" s="5">
        <v>-11416.610718</v>
      </c>
      <c r="N30" s="16">
        <f t="shared" si="19"/>
        <v>1</v>
      </c>
      <c r="O30" s="4"/>
      <c r="P30" s="19"/>
      <c r="Q30" s="8">
        <v>60</v>
      </c>
      <c r="R30" s="11">
        <f t="shared" si="33"/>
        <v>347.71696752000003</v>
      </c>
      <c r="S30" s="11">
        <f t="shared" si="20"/>
        <v>11.142497154320857</v>
      </c>
      <c r="T30" s="12">
        <f t="shared" si="21"/>
        <v>12.262472651119387</v>
      </c>
      <c r="U30" s="12">
        <f t="shared" si="22"/>
        <v>0.42905298718203505</v>
      </c>
      <c r="V30" s="11">
        <f t="shared" si="23"/>
        <v>20611.856341439125</v>
      </c>
      <c r="W30" s="11">
        <f t="shared" si="24"/>
        <v>2307.1700205049165</v>
      </c>
      <c r="X30" s="12">
        <f t="shared" si="25"/>
        <v>25.814434385613151</v>
      </c>
      <c r="Y30" s="12">
        <f t="shared" si="26"/>
        <v>0.99761284028420771</v>
      </c>
      <c r="Z30" s="11">
        <f t="shared" si="27"/>
        <v>5862.9711151000001</v>
      </c>
      <c r="AA30" s="11">
        <f t="shared" si="28"/>
        <v>258.65602816973092</v>
      </c>
      <c r="AB30" s="11">
        <f t="shared" si="29"/>
        <v>-10801.230621300001</v>
      </c>
      <c r="AC30" s="11">
        <f t="shared" si="30"/>
        <v>321.58140197616132</v>
      </c>
      <c r="AD30" s="13">
        <f t="shared" si="31"/>
        <v>0.59890192557802413</v>
      </c>
      <c r="AE30" s="13">
        <f t="shared" si="32"/>
        <v>2.1152627766691898E-2</v>
      </c>
    </row>
    <row r="31" spans="1:31" x14ac:dyDescent="0.8">
      <c r="A31" s="4" t="s">
        <v>22</v>
      </c>
      <c r="B31" s="4" t="s">
        <v>33</v>
      </c>
      <c r="C31" s="4">
        <v>43</v>
      </c>
      <c r="D31" s="5">
        <v>20.8</v>
      </c>
      <c r="E31" s="6">
        <v>1.4500000000000001E-2</v>
      </c>
      <c r="F31" s="7">
        <v>12.64</v>
      </c>
      <c r="G31" s="8" t="s">
        <v>25</v>
      </c>
      <c r="H31" s="5">
        <v>68.393530999999996</v>
      </c>
      <c r="I31" s="7">
        <f t="shared" si="13"/>
        <v>3.2881505288461534</v>
      </c>
      <c r="J31" s="5">
        <f t="shared" si="14"/>
        <v>4716.79524137931</v>
      </c>
      <c r="K31" s="7">
        <f t="shared" si="15"/>
        <v>5.4108806170886075</v>
      </c>
      <c r="L31" s="5">
        <v>4766.3078310000001</v>
      </c>
      <c r="M31" s="5">
        <v>-4172.3022460000002</v>
      </c>
      <c r="N31" s="16">
        <f t="shared" si="19"/>
        <v>0.2154118690171076</v>
      </c>
      <c r="O31" s="4"/>
      <c r="P31" s="19"/>
      <c r="Q31" s="8">
        <v>80</v>
      </c>
      <c r="R31" s="11">
        <f t="shared" si="33"/>
        <v>468.78499590000001</v>
      </c>
      <c r="S31" s="11">
        <f t="shared" si="20"/>
        <v>7.1346327095857616</v>
      </c>
      <c r="T31" s="12">
        <f t="shared" si="21"/>
        <v>16.500882620384221</v>
      </c>
      <c r="U31" s="12">
        <f t="shared" si="22"/>
        <v>0.15355197723679004</v>
      </c>
      <c r="V31" s="11">
        <f t="shared" si="23"/>
        <v>27292.912570492725</v>
      </c>
      <c r="W31" s="11">
        <f t="shared" si="24"/>
        <v>2903.3125252752093</v>
      </c>
      <c r="X31" s="12">
        <f t="shared" si="25"/>
        <v>34.749404411135274</v>
      </c>
      <c r="Y31" s="12">
        <f t="shared" si="26"/>
        <v>0.6585954351091966</v>
      </c>
      <c r="Z31" s="11">
        <f t="shared" si="27"/>
        <v>8396.0479737000005</v>
      </c>
      <c r="AA31" s="11">
        <f t="shared" si="28"/>
        <v>291.39645942165401</v>
      </c>
      <c r="AB31" s="11">
        <f t="shared" si="29"/>
        <v>-14438.017272900001</v>
      </c>
      <c r="AC31" s="11">
        <f t="shared" si="30"/>
        <v>359.66923842917106</v>
      </c>
      <c r="AD31" s="13">
        <f t="shared" si="31"/>
        <v>0.8058300724197156</v>
      </c>
      <c r="AE31" s="13">
        <f t="shared" si="32"/>
        <v>7.6685575701304458E-3</v>
      </c>
    </row>
    <row r="32" spans="1:31" x14ac:dyDescent="0.8">
      <c r="A32" s="4" t="s">
        <v>22</v>
      </c>
      <c r="B32" s="4" t="s">
        <v>33</v>
      </c>
      <c r="C32" s="4">
        <v>44</v>
      </c>
      <c r="D32" s="5">
        <v>22.2</v>
      </c>
      <c r="E32" s="6">
        <v>1.2200000000000001E-2</v>
      </c>
      <c r="F32" s="7">
        <v>12.32</v>
      </c>
      <c r="G32" s="8" t="s">
        <v>24</v>
      </c>
      <c r="H32" s="5">
        <v>45.847417</v>
      </c>
      <c r="I32" s="7">
        <f t="shared" si="13"/>
        <v>2.0651989639639639</v>
      </c>
      <c r="J32" s="5">
        <f t="shared" si="14"/>
        <v>3757.9849999999997</v>
      </c>
      <c r="K32" s="7">
        <f t="shared" si="15"/>
        <v>3.7213812499999999</v>
      </c>
      <c r="L32" s="5">
        <v>3279.7622679999999</v>
      </c>
      <c r="M32" s="5">
        <v>-3070.2209469999998</v>
      </c>
      <c r="N32" s="16">
        <f>I32/$I$40</f>
        <v>0.13171365857584277</v>
      </c>
      <c r="O32" s="4"/>
      <c r="P32" s="19"/>
      <c r="Q32" s="8">
        <v>100</v>
      </c>
      <c r="R32" s="11">
        <f t="shared" si="33"/>
        <v>522.23229370000001</v>
      </c>
      <c r="S32" s="11">
        <f t="shared" si="20"/>
        <v>8.1630491403086687</v>
      </c>
      <c r="T32" s="12">
        <f t="shared" si="21"/>
        <v>18.378721682560851</v>
      </c>
      <c r="U32" s="12">
        <f t="shared" si="22"/>
        <v>0.14033075326819958</v>
      </c>
      <c r="V32" s="11">
        <f t="shared" si="23"/>
        <v>30339.521698957309</v>
      </c>
      <c r="W32" s="11">
        <f t="shared" si="24"/>
        <v>3212.1225943932568</v>
      </c>
      <c r="X32" s="12">
        <f t="shared" si="25"/>
        <v>38.695020584544586</v>
      </c>
      <c r="Y32" s="12">
        <f t="shared" si="26"/>
        <v>0.64390572784398792</v>
      </c>
      <c r="Z32" s="11">
        <f t="shared" si="27"/>
        <v>10725.639343300001</v>
      </c>
      <c r="AA32" s="11">
        <f t="shared" si="28"/>
        <v>358.85450350597364</v>
      </c>
      <c r="AB32" s="11">
        <f t="shared" si="29"/>
        <v>-15456.1279297</v>
      </c>
      <c r="AC32" s="11">
        <f t="shared" si="30"/>
        <v>402.22457800141478</v>
      </c>
      <c r="AD32" s="13">
        <f t="shared" si="31"/>
        <v>0.89744845793757921</v>
      </c>
      <c r="AE32" s="13">
        <f t="shared" si="32"/>
        <v>5.658207103386775E-3</v>
      </c>
    </row>
    <row r="33" spans="1:31" x14ac:dyDescent="0.8">
      <c r="A33" s="4" t="s">
        <v>22</v>
      </c>
      <c r="B33" s="4" t="s">
        <v>33</v>
      </c>
      <c r="C33" s="4">
        <v>44</v>
      </c>
      <c r="D33" s="5">
        <v>22.2</v>
      </c>
      <c r="E33" s="6">
        <v>1.2200000000000001E-2</v>
      </c>
      <c r="F33" s="7">
        <v>12.32</v>
      </c>
      <c r="G33" s="8">
        <v>10</v>
      </c>
      <c r="H33" s="5">
        <v>45.171501999999997</v>
      </c>
      <c r="I33" s="7">
        <f t="shared" si="13"/>
        <v>2.0347523423423421</v>
      </c>
      <c r="J33" s="5">
        <f t="shared" si="14"/>
        <v>3702.5821311475406</v>
      </c>
      <c r="K33" s="7">
        <f t="shared" si="15"/>
        <v>3.6665180194805189</v>
      </c>
      <c r="L33" s="5">
        <v>3240.8142090000001</v>
      </c>
      <c r="M33" s="5">
        <v>-2977.0374299999999</v>
      </c>
      <c r="N33" s="16">
        <f t="shared" ref="N33:N41" si="34">I33/$I$40</f>
        <v>0.1297718428016566</v>
      </c>
      <c r="O33" s="4"/>
      <c r="P33" s="19"/>
      <c r="Q33" s="8">
        <v>150</v>
      </c>
      <c r="R33" s="11">
        <f t="shared" si="33"/>
        <v>571.55042594000008</v>
      </c>
      <c r="S33" s="11">
        <f t="shared" si="20"/>
        <v>8.7441315394952159</v>
      </c>
      <c r="T33" s="12">
        <f t="shared" si="21"/>
        <v>20.114988871812635</v>
      </c>
      <c r="U33" s="12">
        <f t="shared" si="22"/>
        <v>0.14792783169977713</v>
      </c>
      <c r="V33" s="11">
        <f t="shared" si="23"/>
        <v>33181.264222450744</v>
      </c>
      <c r="W33" s="11">
        <f t="shared" si="24"/>
        <v>3506.7332836490473</v>
      </c>
      <c r="X33" s="12">
        <f t="shared" si="25"/>
        <v>42.344568657337859</v>
      </c>
      <c r="Y33" s="12">
        <f t="shared" si="26"/>
        <v>0.66082360179525701</v>
      </c>
      <c r="Z33" s="11">
        <f t="shared" si="27"/>
        <v>14130.1849365</v>
      </c>
      <c r="AA33" s="11">
        <f t="shared" si="28"/>
        <v>476.10340126869221</v>
      </c>
      <c r="AB33" s="11">
        <f t="shared" si="29"/>
        <v>-15639.561462399997</v>
      </c>
      <c r="AC33" s="11">
        <f t="shared" si="30"/>
        <v>417.59555033895873</v>
      </c>
      <c r="AD33" s="13">
        <f t="shared" si="31"/>
        <v>0.98212433288621459</v>
      </c>
      <c r="AE33" s="13">
        <f t="shared" si="32"/>
        <v>3.1248885176956109E-3</v>
      </c>
    </row>
    <row r="34" spans="1:31" x14ac:dyDescent="0.8">
      <c r="A34" s="4" t="s">
        <v>22</v>
      </c>
      <c r="B34" s="4" t="s">
        <v>33</v>
      </c>
      <c r="C34" s="4">
        <v>44</v>
      </c>
      <c r="D34" s="5">
        <v>22.2</v>
      </c>
      <c r="E34" s="6">
        <v>1.2200000000000001E-2</v>
      </c>
      <c r="F34" s="7">
        <v>12.32</v>
      </c>
      <c r="G34" s="8">
        <v>20</v>
      </c>
      <c r="H34" s="5">
        <v>46.102612000000001</v>
      </c>
      <c r="I34" s="7">
        <f t="shared" si="13"/>
        <v>2.0766942342342345</v>
      </c>
      <c r="J34" s="5">
        <f t="shared" si="14"/>
        <v>3778.9026229508195</v>
      </c>
      <c r="K34" s="7">
        <f t="shared" si="15"/>
        <v>3.7420951298701297</v>
      </c>
      <c r="L34" s="5">
        <v>3348.9513400000001</v>
      </c>
      <c r="M34" s="5">
        <v>-3222.875595</v>
      </c>
      <c r="N34" s="16">
        <f t="shared" si="34"/>
        <v>0.13244680057815586</v>
      </c>
      <c r="O34" s="4"/>
      <c r="P34" s="19"/>
      <c r="Q34" s="8">
        <v>250</v>
      </c>
      <c r="R34" s="11">
        <f t="shared" si="33"/>
        <v>581.92428254999993</v>
      </c>
      <c r="S34" s="11">
        <f t="shared" si="20"/>
        <v>8.507354282983945</v>
      </c>
      <c r="T34" s="12">
        <f t="shared" si="21"/>
        <v>20.484764516505749</v>
      </c>
      <c r="U34" s="12">
        <f t="shared" si="22"/>
        <v>0.1878205529786669</v>
      </c>
      <c r="V34" s="11">
        <f t="shared" si="23"/>
        <v>33755.710986835475</v>
      </c>
      <c r="W34" s="11">
        <f t="shared" si="24"/>
        <v>3555.7745354362437</v>
      </c>
      <c r="X34" s="12">
        <f t="shared" si="25"/>
        <v>43.115295818040046</v>
      </c>
      <c r="Y34" s="12">
        <f t="shared" si="26"/>
        <v>0.65957566414557478</v>
      </c>
      <c r="Z34" s="11">
        <f t="shared" si="27"/>
        <v>16108.8806152</v>
      </c>
      <c r="AA34" s="11">
        <f t="shared" si="28"/>
        <v>532.98007611902028</v>
      </c>
      <c r="AB34" s="11">
        <f t="shared" si="29"/>
        <v>-14834.312438999998</v>
      </c>
      <c r="AC34" s="11">
        <f t="shared" si="30"/>
        <v>351.87427089264179</v>
      </c>
      <c r="AD34" s="13">
        <f t="shared" si="31"/>
        <v>1</v>
      </c>
      <c r="AE34" s="13">
        <f t="shared" si="32"/>
        <v>0</v>
      </c>
    </row>
    <row r="35" spans="1:31" x14ac:dyDescent="0.8">
      <c r="A35" s="4" t="s">
        <v>22</v>
      </c>
      <c r="B35" s="4" t="s">
        <v>33</v>
      </c>
      <c r="C35" s="4">
        <v>44</v>
      </c>
      <c r="D35" s="5">
        <v>22.2</v>
      </c>
      <c r="E35" s="6">
        <v>1.2200000000000001E-2</v>
      </c>
      <c r="F35" s="7">
        <v>12.32</v>
      </c>
      <c r="G35" s="8">
        <v>40</v>
      </c>
      <c r="H35" s="5">
        <v>57.403170000000003</v>
      </c>
      <c r="I35" s="7">
        <f t="shared" si="13"/>
        <v>2.5857283783783784</v>
      </c>
      <c r="J35" s="5">
        <f t="shared" si="14"/>
        <v>4705.1778688524591</v>
      </c>
      <c r="K35" s="7">
        <f t="shared" si="15"/>
        <v>4.6593482142857141</v>
      </c>
      <c r="L35" s="5">
        <v>2387.2566219999999</v>
      </c>
      <c r="M35" s="5">
        <v>-2276.029587</v>
      </c>
      <c r="N35" s="16">
        <f t="shared" si="34"/>
        <v>0.16491183210061891</v>
      </c>
      <c r="O35" s="4"/>
      <c r="P35" s="19"/>
      <c r="Q35" s="8" t="s">
        <v>25</v>
      </c>
      <c r="R35" s="11">
        <f t="shared" si="33"/>
        <v>97.904831829999992</v>
      </c>
      <c r="S35" s="11">
        <f t="shared" si="20"/>
        <v>5.9450236300763386</v>
      </c>
      <c r="T35" s="12">
        <f t="shared" si="21"/>
        <v>3.4495664739938205</v>
      </c>
      <c r="U35" s="12">
        <f t="shared" si="22"/>
        <v>0.2053161122306138</v>
      </c>
      <c r="V35" s="11">
        <f t="shared" si="23"/>
        <v>5710.0231966553665</v>
      </c>
      <c r="W35" s="11">
        <f t="shared" si="24"/>
        <v>722.39423609809114</v>
      </c>
      <c r="X35" s="12">
        <f t="shared" si="25"/>
        <v>7.2791537328722908</v>
      </c>
      <c r="Y35" s="12">
        <f t="shared" si="26"/>
        <v>0.48782407430030911</v>
      </c>
      <c r="Z35" s="11">
        <f t="shared" si="27"/>
        <v>5417.1503068000002</v>
      </c>
      <c r="AA35" s="11">
        <f t="shared" si="28"/>
        <v>309.85177136829219</v>
      </c>
      <c r="AB35" s="11">
        <f t="shared" si="29"/>
        <v>-5054.3870924999992</v>
      </c>
      <c r="AC35" s="11">
        <f t="shared" si="30"/>
        <v>281.55950369056796</v>
      </c>
      <c r="AD35" s="13">
        <f t="shared" si="31"/>
        <v>0.16830604902346447</v>
      </c>
      <c r="AE35" s="13">
        <f t="shared" si="32"/>
        <v>9.8392767825080333E-3</v>
      </c>
    </row>
    <row r="36" spans="1:31" x14ac:dyDescent="0.8">
      <c r="A36" s="4" t="s">
        <v>22</v>
      </c>
      <c r="B36" s="4" t="s">
        <v>33</v>
      </c>
      <c r="C36" s="4">
        <v>44</v>
      </c>
      <c r="D36" s="5">
        <v>22.2</v>
      </c>
      <c r="E36" s="6">
        <v>1.2200000000000001E-2</v>
      </c>
      <c r="F36" s="7">
        <v>12.32</v>
      </c>
      <c r="G36" s="8">
        <v>60</v>
      </c>
      <c r="H36" s="5">
        <v>123.403046</v>
      </c>
      <c r="I36" s="7">
        <f t="shared" si="13"/>
        <v>5.5586957657657665</v>
      </c>
      <c r="J36" s="5">
        <f t="shared" si="14"/>
        <v>10115.003770491803</v>
      </c>
      <c r="K36" s="7">
        <f t="shared" si="15"/>
        <v>10.016481006493507</v>
      </c>
      <c r="L36" s="5">
        <v>3578.8726809999998</v>
      </c>
      <c r="M36" s="5">
        <v>-4094.142914</v>
      </c>
      <c r="N36" s="16">
        <f t="shared" si="34"/>
        <v>0.35452088103595941</v>
      </c>
      <c r="O36" s="4"/>
      <c r="R36" s="10" t="s">
        <v>29</v>
      </c>
      <c r="S36" s="11" t="s">
        <v>30</v>
      </c>
      <c r="T36" s="10" t="s">
        <v>29</v>
      </c>
      <c r="U36" s="11" t="s">
        <v>30</v>
      </c>
      <c r="V36" s="10" t="s">
        <v>29</v>
      </c>
      <c r="W36" s="11" t="s">
        <v>30</v>
      </c>
      <c r="X36" s="10" t="s">
        <v>29</v>
      </c>
      <c r="Y36" s="11" t="s">
        <v>30</v>
      </c>
      <c r="Z36" s="10" t="s">
        <v>29</v>
      </c>
      <c r="AA36" s="11" t="s">
        <v>30</v>
      </c>
      <c r="AB36" s="10" t="s">
        <v>29</v>
      </c>
      <c r="AC36" s="11" t="s">
        <v>30</v>
      </c>
      <c r="AD36" s="10" t="s">
        <v>29</v>
      </c>
      <c r="AE36" s="11" t="s">
        <v>30</v>
      </c>
    </row>
    <row r="37" spans="1:31" x14ac:dyDescent="0.8">
      <c r="A37" s="4" t="s">
        <v>22</v>
      </c>
      <c r="B37" s="4" t="s">
        <v>33</v>
      </c>
      <c r="C37" s="4">
        <v>44</v>
      </c>
      <c r="D37" s="5">
        <v>22.2</v>
      </c>
      <c r="E37" s="6">
        <v>1.2200000000000001E-2</v>
      </c>
      <c r="F37" s="7">
        <v>12.32</v>
      </c>
      <c r="G37" s="8">
        <v>80</v>
      </c>
      <c r="H37" s="5">
        <v>233.32868500000001</v>
      </c>
      <c r="I37" s="7">
        <f t="shared" si="13"/>
        <v>10.510301126126127</v>
      </c>
      <c r="J37" s="5">
        <f t="shared" si="14"/>
        <v>19125.302049180329</v>
      </c>
      <c r="K37" s="7">
        <f t="shared" si="15"/>
        <v>18.93901663961039</v>
      </c>
      <c r="L37" s="5">
        <v>6300.7354740000001</v>
      </c>
      <c r="M37" s="5">
        <v>-10179.862976</v>
      </c>
      <c r="N37" s="16">
        <f t="shared" si="34"/>
        <v>0.67032292685191774</v>
      </c>
      <c r="O37" s="4"/>
      <c r="P37" s="3"/>
      <c r="Q37" s="3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x14ac:dyDescent="0.8">
      <c r="A38" s="4" t="s">
        <v>22</v>
      </c>
      <c r="B38" s="4" t="s">
        <v>33</v>
      </c>
      <c r="C38" s="4">
        <v>44</v>
      </c>
      <c r="D38" s="5">
        <v>22.2</v>
      </c>
      <c r="E38" s="6">
        <v>1.2200000000000001E-2</v>
      </c>
      <c r="F38" s="7">
        <v>12.32</v>
      </c>
      <c r="G38" s="8">
        <v>100</v>
      </c>
      <c r="H38" s="5">
        <v>296.52385800000002</v>
      </c>
      <c r="I38" s="7">
        <f t="shared" si="13"/>
        <v>13.356930540540542</v>
      </c>
      <c r="J38" s="5">
        <f t="shared" si="14"/>
        <v>24305.234262295082</v>
      </c>
      <c r="K38" s="7">
        <f t="shared" si="15"/>
        <v>24.06849496753247</v>
      </c>
      <c r="L38" s="5">
        <v>8417.96875</v>
      </c>
      <c r="M38" s="5">
        <v>-12785.186768</v>
      </c>
      <c r="N38" s="16">
        <f t="shared" si="34"/>
        <v>0.85187442930980584</v>
      </c>
      <c r="O38" s="4"/>
      <c r="Q38" s="8"/>
      <c r="R38" s="11"/>
      <c r="S38" s="11"/>
      <c r="T38" s="12"/>
      <c r="U38" s="12"/>
      <c r="V38" s="11"/>
      <c r="W38" s="11"/>
      <c r="X38" s="12"/>
      <c r="Y38" s="12"/>
      <c r="Z38" s="11"/>
      <c r="AA38" s="11"/>
      <c r="AB38" s="11"/>
      <c r="AC38" s="11"/>
      <c r="AD38" s="13"/>
      <c r="AE38" s="13"/>
    </row>
    <row r="39" spans="1:31" x14ac:dyDescent="0.8">
      <c r="A39" s="4" t="s">
        <v>22</v>
      </c>
      <c r="B39" s="4" t="s">
        <v>33</v>
      </c>
      <c r="C39" s="4">
        <v>44</v>
      </c>
      <c r="D39" s="5">
        <v>22.2</v>
      </c>
      <c r="E39" s="6">
        <v>1.2200000000000001E-2</v>
      </c>
      <c r="F39" s="7">
        <v>12.32</v>
      </c>
      <c r="G39" s="8">
        <v>150</v>
      </c>
      <c r="H39" s="5">
        <v>335.27676600000001</v>
      </c>
      <c r="I39" s="7">
        <f t="shared" si="13"/>
        <v>15.102557027027029</v>
      </c>
      <c r="J39" s="5">
        <f t="shared" si="14"/>
        <v>27481.70213114754</v>
      </c>
      <c r="K39" s="7">
        <f t="shared" si="15"/>
        <v>27.214023214285714</v>
      </c>
      <c r="L39" s="5">
        <v>11391.754150000001</v>
      </c>
      <c r="M39" s="5">
        <v>-13945.083618000001</v>
      </c>
      <c r="N39" s="16">
        <f t="shared" si="34"/>
        <v>0.9632064874088051</v>
      </c>
      <c r="O39" s="4"/>
      <c r="Q39" s="8"/>
      <c r="R39" s="11"/>
      <c r="S39" s="11"/>
      <c r="T39" s="12"/>
      <c r="U39" s="12"/>
      <c r="V39" s="11"/>
      <c r="W39" s="11"/>
      <c r="X39" s="12"/>
      <c r="Y39" s="12"/>
      <c r="Z39" s="11"/>
      <c r="AA39" s="11"/>
      <c r="AB39" s="11"/>
      <c r="AC39" s="11"/>
      <c r="AD39" s="13"/>
      <c r="AE39" s="13"/>
    </row>
    <row r="40" spans="1:31" x14ac:dyDescent="0.8">
      <c r="A40" s="4" t="s">
        <v>22</v>
      </c>
      <c r="B40" s="4" t="s">
        <v>33</v>
      </c>
      <c r="C40" s="4">
        <v>44</v>
      </c>
      <c r="D40" s="5">
        <v>22.2</v>
      </c>
      <c r="E40" s="6">
        <v>1.2200000000000001E-2</v>
      </c>
      <c r="F40" s="7">
        <v>12.32</v>
      </c>
      <c r="G40" s="8">
        <v>250</v>
      </c>
      <c r="H40" s="5">
        <v>348.08399900000001</v>
      </c>
      <c r="I40" s="7">
        <f t="shared" si="13"/>
        <v>15.679459414414415</v>
      </c>
      <c r="J40" s="5">
        <f t="shared" si="14"/>
        <v>28531.475327868851</v>
      </c>
      <c r="K40" s="7">
        <f t="shared" si="15"/>
        <v>28.253571347402598</v>
      </c>
      <c r="L40" s="5">
        <v>13266.494751</v>
      </c>
      <c r="M40" s="5">
        <v>-12772.506713999999</v>
      </c>
      <c r="N40" s="16">
        <f t="shared" si="34"/>
        <v>1</v>
      </c>
      <c r="O40" s="4"/>
      <c r="Q40" s="8"/>
      <c r="R40" s="11"/>
      <c r="S40" s="11"/>
      <c r="T40" s="12"/>
      <c r="U40" s="12"/>
      <c r="V40" s="11"/>
      <c r="W40" s="11"/>
      <c r="X40" s="12"/>
      <c r="Y40" s="12"/>
      <c r="Z40" s="11"/>
      <c r="AA40" s="11"/>
      <c r="AB40" s="11"/>
      <c r="AC40" s="11"/>
      <c r="AD40" s="13"/>
      <c r="AE40" s="13"/>
    </row>
    <row r="41" spans="1:31" x14ac:dyDescent="0.8">
      <c r="A41" s="4" t="s">
        <v>22</v>
      </c>
      <c r="B41" s="4" t="s">
        <v>33</v>
      </c>
      <c r="C41" s="4">
        <v>44</v>
      </c>
      <c r="D41" s="5">
        <v>22.2</v>
      </c>
      <c r="E41" s="6">
        <v>1.2200000000000001E-2</v>
      </c>
      <c r="F41" s="7">
        <v>12.32</v>
      </c>
      <c r="G41" s="8" t="s">
        <v>25</v>
      </c>
      <c r="H41" s="5">
        <v>38.642747999999997</v>
      </c>
      <c r="I41" s="7">
        <f t="shared" si="13"/>
        <v>1.7406643243243243</v>
      </c>
      <c r="J41" s="5">
        <f t="shared" si="14"/>
        <v>3167.4383606557371</v>
      </c>
      <c r="K41" s="7">
        <f t="shared" si="15"/>
        <v>3.136586688311688</v>
      </c>
      <c r="L41" s="5">
        <v>2877.4261470000001</v>
      </c>
      <c r="M41" s="5">
        <v>-2729.9499510000001</v>
      </c>
      <c r="N41" s="16">
        <f t="shared" si="34"/>
        <v>0.11101558276454988</v>
      </c>
      <c r="O41" s="4"/>
      <c r="Q41" s="8"/>
      <c r="R41" s="11"/>
      <c r="S41" s="11"/>
      <c r="T41" s="12"/>
      <c r="U41" s="12"/>
      <c r="V41" s="11"/>
      <c r="W41" s="11"/>
      <c r="X41" s="12"/>
      <c r="Y41" s="12"/>
      <c r="Z41" s="11"/>
      <c r="AA41" s="11"/>
      <c r="AB41" s="11"/>
      <c r="AC41" s="11"/>
      <c r="AD41" s="13"/>
      <c r="AE41" s="13"/>
    </row>
    <row r="42" spans="1:31" x14ac:dyDescent="0.8">
      <c r="A42" s="4" t="s">
        <v>22</v>
      </c>
      <c r="B42" s="4" t="s">
        <v>33</v>
      </c>
      <c r="C42" s="4">
        <v>45</v>
      </c>
      <c r="D42" s="5">
        <v>21</v>
      </c>
      <c r="E42" s="6">
        <v>1.11E-2</v>
      </c>
      <c r="F42" s="7">
        <v>12.74</v>
      </c>
      <c r="G42" s="8" t="s">
        <v>24</v>
      </c>
      <c r="H42" s="5">
        <v>71.903873000000004</v>
      </c>
      <c r="I42" s="7">
        <f t="shared" si="13"/>
        <v>3.4239939523809526</v>
      </c>
      <c r="J42" s="5">
        <f t="shared" si="14"/>
        <v>6477.8263963963964</v>
      </c>
      <c r="K42" s="7">
        <f t="shared" si="15"/>
        <v>5.6439460753532185</v>
      </c>
      <c r="L42" s="5">
        <v>5203.57132</v>
      </c>
      <c r="M42" s="5">
        <v>-4873.1231690000004</v>
      </c>
      <c r="N42" s="16">
        <f>I42/$I$50</f>
        <v>0.20486153486570757</v>
      </c>
      <c r="O42" s="4"/>
      <c r="Q42" s="8"/>
      <c r="R42" s="11"/>
      <c r="S42" s="11"/>
      <c r="T42" s="12"/>
      <c r="U42" s="12"/>
      <c r="V42" s="11"/>
      <c r="W42" s="11"/>
      <c r="X42" s="12"/>
      <c r="Y42" s="12"/>
      <c r="Z42" s="11"/>
      <c r="AA42" s="11"/>
      <c r="AB42" s="11"/>
      <c r="AC42" s="11"/>
      <c r="AD42" s="13"/>
      <c r="AE42" s="13"/>
    </row>
    <row r="43" spans="1:31" x14ac:dyDescent="0.8">
      <c r="A43" s="4" t="s">
        <v>22</v>
      </c>
      <c r="B43" s="4" t="s">
        <v>33</v>
      </c>
      <c r="C43" s="4">
        <v>45</v>
      </c>
      <c r="D43" s="5">
        <v>21</v>
      </c>
      <c r="E43" s="6">
        <v>1.11E-2</v>
      </c>
      <c r="F43" s="7">
        <v>12.74</v>
      </c>
      <c r="G43" s="8">
        <v>10</v>
      </c>
      <c r="H43" s="5">
        <v>73.377718999999999</v>
      </c>
      <c r="I43" s="7">
        <f t="shared" si="13"/>
        <v>3.4941770952380953</v>
      </c>
      <c r="J43" s="5">
        <f t="shared" si="14"/>
        <v>6610.6053153153152</v>
      </c>
      <c r="K43" s="7">
        <f t="shared" si="15"/>
        <v>5.7596325745682888</v>
      </c>
      <c r="L43" s="5">
        <v>5204.6966549999997</v>
      </c>
      <c r="M43" s="5">
        <v>-4666.0614009999999</v>
      </c>
      <c r="N43" s="16">
        <f t="shared" ref="N43:N51" si="35">I43/$I$50</f>
        <v>0.20906067381495003</v>
      </c>
      <c r="O43" s="4"/>
      <c r="Q43" s="8"/>
      <c r="R43" s="11"/>
      <c r="S43" s="11"/>
      <c r="T43" s="12"/>
      <c r="U43" s="12"/>
      <c r="V43" s="11"/>
      <c r="W43" s="11"/>
      <c r="X43" s="12"/>
      <c r="Y43" s="12"/>
      <c r="Z43" s="11"/>
      <c r="AA43" s="11"/>
      <c r="AB43" s="11"/>
      <c r="AC43" s="11"/>
      <c r="AD43" s="13"/>
      <c r="AE43" s="13"/>
    </row>
    <row r="44" spans="1:31" x14ac:dyDescent="0.8">
      <c r="A44" s="4" t="s">
        <v>22</v>
      </c>
      <c r="B44" s="4" t="s">
        <v>33</v>
      </c>
      <c r="C44" s="4">
        <v>45</v>
      </c>
      <c r="D44" s="5">
        <v>21</v>
      </c>
      <c r="E44" s="6">
        <v>1.11E-2</v>
      </c>
      <c r="F44" s="7">
        <v>12.74</v>
      </c>
      <c r="G44" s="8">
        <v>20</v>
      </c>
      <c r="H44" s="5">
        <v>73.650561999999994</v>
      </c>
      <c r="I44" s="7">
        <f t="shared" si="13"/>
        <v>3.5071696190476187</v>
      </c>
      <c r="J44" s="5">
        <f t="shared" si="14"/>
        <v>6635.1857657657647</v>
      </c>
      <c r="K44" s="7">
        <f t="shared" si="15"/>
        <v>5.7810488226059649</v>
      </c>
      <c r="L44" s="5">
        <v>5187.2062679999999</v>
      </c>
      <c r="M44" s="5">
        <v>-5078.8307189999996</v>
      </c>
      <c r="N44" s="16">
        <f t="shared" si="35"/>
        <v>0.20983803160424969</v>
      </c>
      <c r="O44" s="4"/>
      <c r="Q44" s="8"/>
      <c r="R44" s="11"/>
      <c r="S44" s="11"/>
      <c r="T44" s="12"/>
      <c r="U44" s="12"/>
      <c r="V44" s="11"/>
      <c r="W44" s="11"/>
      <c r="X44" s="12"/>
      <c r="Y44" s="12"/>
      <c r="Z44" s="11"/>
      <c r="AA44" s="11"/>
      <c r="AB44" s="11"/>
      <c r="AC44" s="11"/>
      <c r="AD44" s="13"/>
      <c r="AE44" s="13"/>
    </row>
    <row r="45" spans="1:31" x14ac:dyDescent="0.8">
      <c r="A45" s="4" t="s">
        <v>22</v>
      </c>
      <c r="B45" s="4" t="s">
        <v>33</v>
      </c>
      <c r="C45" s="4">
        <v>45</v>
      </c>
      <c r="D45" s="5">
        <v>21</v>
      </c>
      <c r="E45" s="6">
        <v>1.11E-2</v>
      </c>
      <c r="F45" s="7">
        <v>12.74</v>
      </c>
      <c r="G45" s="8">
        <v>40</v>
      </c>
      <c r="H45" s="5">
        <v>74.945772000000005</v>
      </c>
      <c r="I45" s="7">
        <f t="shared" si="13"/>
        <v>3.5688462857142857</v>
      </c>
      <c r="J45" s="5">
        <f t="shared" si="14"/>
        <v>6751.8713513513512</v>
      </c>
      <c r="K45" s="7">
        <f t="shared" si="15"/>
        <v>5.8827136577708012</v>
      </c>
      <c r="L45" s="5">
        <v>4295.9213259999997</v>
      </c>
      <c r="M45" s="5">
        <v>-3762.2261050000002</v>
      </c>
      <c r="N45" s="16">
        <f t="shared" si="35"/>
        <v>0.21352821820342516</v>
      </c>
      <c r="Q45" s="8"/>
      <c r="R45" s="11"/>
      <c r="S45" s="11"/>
      <c r="T45" s="12"/>
      <c r="U45" s="12"/>
      <c r="V45" s="11"/>
      <c r="W45" s="11"/>
      <c r="X45" s="12"/>
      <c r="Y45" s="12"/>
      <c r="Z45" s="11"/>
      <c r="AA45" s="11"/>
      <c r="AB45" s="11"/>
      <c r="AC45" s="11"/>
      <c r="AD45" s="13"/>
      <c r="AE45" s="13"/>
    </row>
    <row r="46" spans="1:31" x14ac:dyDescent="0.8">
      <c r="A46" s="4" t="s">
        <v>22</v>
      </c>
      <c r="B46" s="4" t="s">
        <v>33</v>
      </c>
      <c r="C46" s="4">
        <v>45</v>
      </c>
      <c r="D46" s="5">
        <v>21</v>
      </c>
      <c r="E46" s="6">
        <v>1.11E-2</v>
      </c>
      <c r="F46" s="7">
        <v>12.74</v>
      </c>
      <c r="G46" s="8">
        <v>60</v>
      </c>
      <c r="H46" s="5">
        <v>185.46113</v>
      </c>
      <c r="I46" s="7">
        <f t="shared" si="13"/>
        <v>8.8314823809523801</v>
      </c>
      <c r="J46" s="5">
        <f t="shared" si="14"/>
        <v>16708.20990990991</v>
      </c>
      <c r="K46" s="7">
        <f t="shared" si="15"/>
        <v>14.557388540031397</v>
      </c>
      <c r="L46" s="5">
        <v>5094.9859619999997</v>
      </c>
      <c r="M46" s="5">
        <v>-7845.6878660000002</v>
      </c>
      <c r="N46" s="16">
        <f t="shared" si="35"/>
        <v>0.5283978479118715</v>
      </c>
      <c r="Q46" s="8"/>
      <c r="R46" s="11"/>
      <c r="S46" s="11"/>
      <c r="T46" s="12"/>
      <c r="U46" s="12"/>
      <c r="V46" s="11"/>
      <c r="W46" s="11"/>
      <c r="X46" s="12"/>
      <c r="Y46" s="12"/>
      <c r="Z46" s="11"/>
      <c r="AA46" s="11"/>
      <c r="AB46" s="11"/>
      <c r="AC46" s="11"/>
      <c r="AD46" s="13"/>
      <c r="AE46" s="13"/>
    </row>
    <row r="47" spans="1:31" x14ac:dyDescent="0.8">
      <c r="A47" s="4" t="s">
        <v>22</v>
      </c>
      <c r="B47" s="4" t="s">
        <v>33</v>
      </c>
      <c r="C47" s="4">
        <v>45</v>
      </c>
      <c r="D47" s="5">
        <v>21</v>
      </c>
      <c r="E47" s="6">
        <v>1.11E-2</v>
      </c>
      <c r="F47" s="7">
        <v>12.74</v>
      </c>
      <c r="G47" s="8">
        <v>80</v>
      </c>
      <c r="H47" s="5">
        <v>270.25184400000001</v>
      </c>
      <c r="I47" s="7">
        <f t="shared" si="13"/>
        <v>12.869135428571429</v>
      </c>
      <c r="J47" s="5">
        <f t="shared" si="14"/>
        <v>24347.012972972971</v>
      </c>
      <c r="K47" s="7">
        <f t="shared" si="15"/>
        <v>21.21286059654631</v>
      </c>
      <c r="L47" s="5">
        <v>7235.3744509999997</v>
      </c>
      <c r="M47" s="5">
        <v>-11371.765137</v>
      </c>
      <c r="N47" s="16">
        <f t="shared" si="35"/>
        <v>0.76997531916156681</v>
      </c>
      <c r="Q47" s="8"/>
      <c r="R47" s="11"/>
      <c r="S47" s="11"/>
      <c r="T47" s="12"/>
      <c r="U47" s="12"/>
      <c r="V47" s="11"/>
      <c r="W47" s="11"/>
      <c r="X47" s="12"/>
      <c r="Y47" s="12"/>
      <c r="Z47" s="11"/>
      <c r="AA47" s="11"/>
      <c r="AB47" s="11"/>
      <c r="AC47" s="11"/>
      <c r="AD47" s="13"/>
      <c r="AE47" s="13"/>
    </row>
    <row r="48" spans="1:31" x14ac:dyDescent="0.8">
      <c r="A48" s="4" t="s">
        <v>22</v>
      </c>
      <c r="B48" s="4" t="s">
        <v>33</v>
      </c>
      <c r="C48" s="4">
        <v>45</v>
      </c>
      <c r="D48" s="5">
        <v>21</v>
      </c>
      <c r="E48" s="6">
        <v>1.11E-2</v>
      </c>
      <c r="F48" s="7">
        <v>12.74</v>
      </c>
      <c r="G48" s="8">
        <v>100</v>
      </c>
      <c r="H48" s="5">
        <v>307.35422399999999</v>
      </c>
      <c r="I48" s="7">
        <f t="shared" si="13"/>
        <v>14.635915428571428</v>
      </c>
      <c r="J48" s="5">
        <f t="shared" si="14"/>
        <v>27689.569729729727</v>
      </c>
      <c r="K48" s="7">
        <f t="shared" si="15"/>
        <v>24.125135321821034</v>
      </c>
      <c r="L48" s="5">
        <v>8978.9581300000009</v>
      </c>
      <c r="M48" s="5">
        <v>-12633.743286000001</v>
      </c>
      <c r="N48" s="16">
        <f t="shared" si="35"/>
        <v>0.87568381853503907</v>
      </c>
    </row>
    <row r="49" spans="1:14" customFormat="1" x14ac:dyDescent="0.8">
      <c r="A49" s="4" t="s">
        <v>22</v>
      </c>
      <c r="B49" s="4" t="s">
        <v>33</v>
      </c>
      <c r="C49" s="4">
        <v>45</v>
      </c>
      <c r="D49" s="5">
        <v>21</v>
      </c>
      <c r="E49" s="6">
        <v>1.11E-2</v>
      </c>
      <c r="F49" s="7">
        <v>12.74</v>
      </c>
      <c r="G49" s="8">
        <v>150</v>
      </c>
      <c r="H49" s="5">
        <v>340.391639</v>
      </c>
      <c r="I49" s="7">
        <f t="shared" si="13"/>
        <v>16.209125666666665</v>
      </c>
      <c r="J49" s="5">
        <f t="shared" si="14"/>
        <v>30665.913423423423</v>
      </c>
      <c r="K49" s="7">
        <f t="shared" si="15"/>
        <v>26.718339010989009</v>
      </c>
      <c r="L49" s="5">
        <v>11303.672791000001</v>
      </c>
      <c r="M49" s="5">
        <v>-13098.373412999999</v>
      </c>
      <c r="N49" s="16">
        <f t="shared" si="35"/>
        <v>0.96981081423797355</v>
      </c>
    </row>
    <row r="50" spans="1:14" customFormat="1" x14ac:dyDescent="0.8">
      <c r="A50" s="4" t="s">
        <v>22</v>
      </c>
      <c r="B50" s="4" t="s">
        <v>33</v>
      </c>
      <c r="C50" s="4">
        <v>45</v>
      </c>
      <c r="D50" s="5">
        <v>21</v>
      </c>
      <c r="E50" s="6">
        <v>1.11E-2</v>
      </c>
      <c r="F50" s="7">
        <v>12.74</v>
      </c>
      <c r="G50" s="8">
        <v>250</v>
      </c>
      <c r="H50" s="5">
        <v>350.98767099999998</v>
      </c>
      <c r="I50" s="7">
        <f t="shared" si="13"/>
        <v>16.713698619047619</v>
      </c>
      <c r="J50" s="5">
        <f t="shared" si="14"/>
        <v>31620.510900900899</v>
      </c>
      <c r="K50" s="7">
        <f t="shared" si="15"/>
        <v>27.550052668759811</v>
      </c>
      <c r="L50" s="5">
        <v>12711.654662999999</v>
      </c>
      <c r="M50" s="5">
        <v>-12237.518311</v>
      </c>
      <c r="N50" s="16">
        <f t="shared" si="35"/>
        <v>1</v>
      </c>
    </row>
    <row r="51" spans="1:14" customFormat="1" x14ac:dyDescent="0.8">
      <c r="A51" s="4" t="s">
        <v>22</v>
      </c>
      <c r="B51" s="4" t="s">
        <v>33</v>
      </c>
      <c r="C51" s="4">
        <v>45</v>
      </c>
      <c r="D51" s="5">
        <v>21</v>
      </c>
      <c r="E51" s="6">
        <v>1.11E-2</v>
      </c>
      <c r="F51" s="7">
        <v>12.74</v>
      </c>
      <c r="G51" s="8" t="s">
        <v>25</v>
      </c>
      <c r="H51" s="5">
        <v>67.667709000000002</v>
      </c>
      <c r="I51" s="7">
        <f t="shared" si="13"/>
        <v>3.2222718571428572</v>
      </c>
      <c r="J51" s="5">
        <f t="shared" si="14"/>
        <v>6096.19</v>
      </c>
      <c r="K51" s="7">
        <f t="shared" si="15"/>
        <v>5.3114371271585554</v>
      </c>
      <c r="L51" s="5">
        <v>4872.5318909999996</v>
      </c>
      <c r="M51" s="5">
        <v>-4480.6480410000004</v>
      </c>
      <c r="N51" s="16">
        <f t="shared" si="35"/>
        <v>0.19279226762355423</v>
      </c>
    </row>
    <row r="52" spans="1:14" customFormat="1" x14ac:dyDescent="0.8">
      <c r="A52" s="4" t="s">
        <v>22</v>
      </c>
      <c r="B52" s="4" t="s">
        <v>33</v>
      </c>
      <c r="C52" s="4">
        <v>46</v>
      </c>
      <c r="D52" s="5">
        <v>22.4</v>
      </c>
      <c r="E52" s="6">
        <v>1.4500000000000001E-2</v>
      </c>
      <c r="F52" s="7">
        <v>13.13</v>
      </c>
      <c r="G52" s="8" t="s">
        <v>24</v>
      </c>
      <c r="H52" s="5">
        <v>81.140991</v>
      </c>
      <c r="I52" s="7">
        <f t="shared" si="13"/>
        <v>3.6223656696428574</v>
      </c>
      <c r="J52" s="5">
        <f t="shared" si="14"/>
        <v>5595.9304137931031</v>
      </c>
      <c r="K52" s="7">
        <f t="shared" si="15"/>
        <v>6.1798165270373184</v>
      </c>
      <c r="L52" s="5">
        <v>5748.3520509999998</v>
      </c>
      <c r="M52" s="5">
        <v>-5272.2549440000003</v>
      </c>
      <c r="N52" s="16">
        <f>I52/$I$60</f>
        <v>0.19856140276587911</v>
      </c>
    </row>
    <row r="53" spans="1:14" customFormat="1" x14ac:dyDescent="0.8">
      <c r="A53" s="4" t="s">
        <v>22</v>
      </c>
      <c r="B53" s="4" t="s">
        <v>33</v>
      </c>
      <c r="C53" s="4">
        <v>46</v>
      </c>
      <c r="D53" s="5">
        <v>22.4</v>
      </c>
      <c r="E53" s="6">
        <v>1.4500000000000001E-2</v>
      </c>
      <c r="F53" s="7">
        <v>13.13</v>
      </c>
      <c r="G53" s="8">
        <v>10</v>
      </c>
      <c r="H53" s="5">
        <v>78.340211999999994</v>
      </c>
      <c r="I53" s="7">
        <f t="shared" si="13"/>
        <v>3.4973308928571427</v>
      </c>
      <c r="J53" s="5">
        <f t="shared" si="14"/>
        <v>5402.7732413793101</v>
      </c>
      <c r="K53" s="7">
        <f t="shared" si="15"/>
        <v>5.9665051028179734</v>
      </c>
      <c r="L53" s="5">
        <v>5559.7343440000004</v>
      </c>
      <c r="M53" s="5">
        <v>-5026.6571039999999</v>
      </c>
      <c r="N53" s="16">
        <f t="shared" ref="N53:N61" si="36">I53/$I$60</f>
        <v>0.19170757216529871</v>
      </c>
    </row>
    <row r="54" spans="1:14" customFormat="1" x14ac:dyDescent="0.8">
      <c r="A54" s="4" t="s">
        <v>22</v>
      </c>
      <c r="B54" s="4" t="s">
        <v>33</v>
      </c>
      <c r="C54" s="4">
        <v>46</v>
      </c>
      <c r="D54" s="5">
        <v>22.4</v>
      </c>
      <c r="E54" s="6">
        <v>1.4500000000000001E-2</v>
      </c>
      <c r="F54" s="7">
        <v>13.13</v>
      </c>
      <c r="G54" s="8">
        <v>20</v>
      </c>
      <c r="H54" s="5">
        <v>81.284707999999995</v>
      </c>
      <c r="I54" s="7">
        <f t="shared" si="13"/>
        <v>3.6287816071428574</v>
      </c>
      <c r="J54" s="5">
        <f t="shared" si="14"/>
        <v>5605.8419310344825</v>
      </c>
      <c r="K54" s="7">
        <f t="shared" si="15"/>
        <v>6.1907622239146987</v>
      </c>
      <c r="L54" s="5">
        <v>5695.8732600000003</v>
      </c>
      <c r="M54" s="5">
        <v>-5635.8108519999996</v>
      </c>
      <c r="N54" s="16">
        <f t="shared" si="36"/>
        <v>0.19891309491025166</v>
      </c>
    </row>
    <row r="55" spans="1:14" customFormat="1" x14ac:dyDescent="0.8">
      <c r="A55" s="4" t="s">
        <v>22</v>
      </c>
      <c r="B55" s="4" t="s">
        <v>33</v>
      </c>
      <c r="C55" s="4">
        <v>46</v>
      </c>
      <c r="D55" s="5">
        <v>22.4</v>
      </c>
      <c r="E55" s="6">
        <v>1.4500000000000001E-2</v>
      </c>
      <c r="F55" s="7">
        <v>13.13</v>
      </c>
      <c r="G55" s="8">
        <v>40</v>
      </c>
      <c r="H55" s="5">
        <v>84.292888000000005</v>
      </c>
      <c r="I55" s="7">
        <f t="shared" si="13"/>
        <v>3.7630753571428577</v>
      </c>
      <c r="J55" s="5">
        <f t="shared" si="14"/>
        <v>5813.3026206896557</v>
      </c>
      <c r="K55" s="7">
        <f t="shared" si="15"/>
        <v>6.4198696115765426</v>
      </c>
      <c r="L55" s="5">
        <v>4718.6698909999996</v>
      </c>
      <c r="M55" s="5">
        <v>-4454.1969300000001</v>
      </c>
      <c r="N55" s="16">
        <f t="shared" si="36"/>
        <v>0.20627445977911632</v>
      </c>
    </row>
    <row r="56" spans="1:14" customFormat="1" x14ac:dyDescent="0.8">
      <c r="A56" s="4" t="s">
        <v>22</v>
      </c>
      <c r="B56" s="4" t="s">
        <v>33</v>
      </c>
      <c r="C56" s="4">
        <v>46</v>
      </c>
      <c r="D56" s="5">
        <v>22.4</v>
      </c>
      <c r="E56" s="6">
        <v>1.4500000000000001E-2</v>
      </c>
      <c r="F56" s="7">
        <v>13.13</v>
      </c>
      <c r="G56" s="8">
        <v>60</v>
      </c>
      <c r="H56" s="5">
        <v>231.606709</v>
      </c>
      <c r="I56" s="7">
        <f t="shared" si="13"/>
        <v>10.339585223214286</v>
      </c>
      <c r="J56" s="5">
        <f t="shared" si="14"/>
        <v>15972.87648275862</v>
      </c>
      <c r="K56" s="7">
        <f t="shared" si="15"/>
        <v>17.639505635948208</v>
      </c>
      <c r="L56" s="5">
        <v>5689.8040769999998</v>
      </c>
      <c r="M56" s="5">
        <v>-9723.0529790000001</v>
      </c>
      <c r="N56" s="16">
        <f t="shared" si="36"/>
        <v>0.56676844172421748</v>
      </c>
    </row>
    <row r="57" spans="1:14" customFormat="1" x14ac:dyDescent="0.8">
      <c r="A57" s="4" t="s">
        <v>22</v>
      </c>
      <c r="B57" s="4" t="s">
        <v>33</v>
      </c>
      <c r="C57" s="4">
        <v>46</v>
      </c>
      <c r="D57" s="5">
        <v>22.4</v>
      </c>
      <c r="E57" s="6">
        <v>1.4500000000000001E-2</v>
      </c>
      <c r="F57" s="7">
        <v>13.13</v>
      </c>
      <c r="G57" s="8">
        <v>80</v>
      </c>
      <c r="H57" s="5">
        <v>318.25604700000002</v>
      </c>
      <c r="I57" s="7">
        <f t="shared" si="13"/>
        <v>14.20785924107143</v>
      </c>
      <c r="J57" s="5">
        <f t="shared" si="14"/>
        <v>21948.692896551725</v>
      </c>
      <c r="K57" s="7">
        <f t="shared" si="15"/>
        <v>24.238845925361769</v>
      </c>
      <c r="L57" s="5">
        <v>8124.9008180000001</v>
      </c>
      <c r="M57" s="5">
        <v>-13218.215942000001</v>
      </c>
      <c r="N57" s="16">
        <f t="shared" si="36"/>
        <v>0.77880940757851425</v>
      </c>
    </row>
    <row r="58" spans="1:14" customFormat="1" x14ac:dyDescent="0.8">
      <c r="A58" s="4" t="s">
        <v>22</v>
      </c>
      <c r="B58" s="4" t="s">
        <v>33</v>
      </c>
      <c r="C58" s="4">
        <v>46</v>
      </c>
      <c r="D58" s="5">
        <v>22.4</v>
      </c>
      <c r="E58" s="6">
        <v>1.4500000000000001E-2</v>
      </c>
      <c r="F58" s="7">
        <v>13.13</v>
      </c>
      <c r="G58" s="8">
        <v>100</v>
      </c>
      <c r="H58" s="5">
        <v>358.34728899999999</v>
      </c>
      <c r="I58" s="7">
        <f t="shared" si="13"/>
        <v>15.997646830357143</v>
      </c>
      <c r="J58" s="5">
        <f t="shared" si="14"/>
        <v>24713.606137931034</v>
      </c>
      <c r="K58" s="7">
        <f t="shared" si="15"/>
        <v>27.292253541507993</v>
      </c>
      <c r="L58" s="5">
        <v>10015.480041999999</v>
      </c>
      <c r="M58" s="5">
        <v>-14715.332031</v>
      </c>
      <c r="N58" s="16">
        <f t="shared" si="36"/>
        <v>0.87691732013958124</v>
      </c>
    </row>
    <row r="59" spans="1:14" customFormat="1" x14ac:dyDescent="0.8">
      <c r="A59" s="4" t="s">
        <v>22</v>
      </c>
      <c r="B59" s="4" t="s">
        <v>33</v>
      </c>
      <c r="C59" s="4">
        <v>46</v>
      </c>
      <c r="D59" s="5">
        <v>22.4</v>
      </c>
      <c r="E59" s="6">
        <v>1.4500000000000001E-2</v>
      </c>
      <c r="F59" s="7">
        <v>13.13</v>
      </c>
      <c r="G59" s="8">
        <v>150</v>
      </c>
      <c r="H59" s="5">
        <v>397.999233</v>
      </c>
      <c r="I59" s="7">
        <f t="shared" si="13"/>
        <v>17.767822901785717</v>
      </c>
      <c r="J59" s="5">
        <f t="shared" si="14"/>
        <v>27448.222965517241</v>
      </c>
      <c r="K59" s="7">
        <f t="shared" si="15"/>
        <v>30.312203579588726</v>
      </c>
      <c r="L59" s="5">
        <v>12753.250121999999</v>
      </c>
      <c r="M59" s="5">
        <v>-15414.520264000001</v>
      </c>
      <c r="N59" s="16">
        <f t="shared" si="36"/>
        <v>0.97395021961494121</v>
      </c>
    </row>
    <row r="60" spans="1:14" customFormat="1" x14ac:dyDescent="0.8">
      <c r="A60" s="4" t="s">
        <v>22</v>
      </c>
      <c r="B60" s="4" t="s">
        <v>33</v>
      </c>
      <c r="C60" s="4">
        <v>46</v>
      </c>
      <c r="D60" s="5">
        <v>22.4</v>
      </c>
      <c r="E60" s="6">
        <v>1.4500000000000001E-2</v>
      </c>
      <c r="F60" s="7">
        <v>13.13</v>
      </c>
      <c r="G60" s="8">
        <v>250</v>
      </c>
      <c r="H60" s="5">
        <v>408.64432799999997</v>
      </c>
      <c r="I60" s="7">
        <f t="shared" si="13"/>
        <v>18.243050357142856</v>
      </c>
      <c r="J60" s="5">
        <f t="shared" si="14"/>
        <v>28182.367448275858</v>
      </c>
      <c r="K60" s="7">
        <f t="shared" si="15"/>
        <v>31.122949581111953</v>
      </c>
      <c r="L60" s="5">
        <v>14564.163208</v>
      </c>
      <c r="M60" s="5">
        <v>-14687.713623</v>
      </c>
      <c r="N60" s="16">
        <f t="shared" si="36"/>
        <v>1</v>
      </c>
    </row>
    <row r="61" spans="1:14" customFormat="1" x14ac:dyDescent="0.8">
      <c r="A61" s="4" t="s">
        <v>22</v>
      </c>
      <c r="B61" s="4" t="s">
        <v>33</v>
      </c>
      <c r="C61" s="4">
        <v>46</v>
      </c>
      <c r="D61" s="5">
        <v>22.4</v>
      </c>
      <c r="E61" s="6">
        <v>1.4500000000000001E-2</v>
      </c>
      <c r="F61" s="7">
        <v>13.13</v>
      </c>
      <c r="G61" s="8" t="s">
        <v>25</v>
      </c>
      <c r="H61" s="5">
        <v>73.065927000000002</v>
      </c>
      <c r="I61" s="7">
        <f t="shared" si="13"/>
        <v>3.2618717410714289</v>
      </c>
      <c r="J61" s="5">
        <f t="shared" si="14"/>
        <v>5039.0294482758618</v>
      </c>
      <c r="K61" s="7">
        <f t="shared" si="15"/>
        <v>5.5648078446306171</v>
      </c>
      <c r="L61" s="5">
        <v>5430.7861329999996</v>
      </c>
      <c r="M61" s="5">
        <v>-4926.3191219999999</v>
      </c>
      <c r="N61" s="16">
        <f t="shared" si="36"/>
        <v>0.17880078590005538</v>
      </c>
    </row>
    <row r="62" spans="1:14" customFormat="1" x14ac:dyDescent="0.8">
      <c r="A62" s="4" t="s">
        <v>22</v>
      </c>
      <c r="B62" s="4" t="s">
        <v>33</v>
      </c>
      <c r="C62" s="4">
        <v>47</v>
      </c>
      <c r="D62" s="5">
        <v>23.5</v>
      </c>
      <c r="E62" s="6">
        <v>1.1299999999999999E-2</v>
      </c>
      <c r="F62" s="7">
        <v>12.7</v>
      </c>
      <c r="G62" s="8" t="s">
        <v>24</v>
      </c>
      <c r="H62" s="5">
        <v>82.331046999999998</v>
      </c>
      <c r="I62" s="7">
        <f t="shared" si="13"/>
        <v>3.5034488085106381</v>
      </c>
      <c r="J62" s="5">
        <f t="shared" si="14"/>
        <v>7285.9333628318591</v>
      </c>
      <c r="K62" s="7">
        <f t="shared" si="15"/>
        <v>6.4827596062992132</v>
      </c>
      <c r="L62" s="5">
        <v>5966.1254879999997</v>
      </c>
      <c r="M62" s="5">
        <v>-5600.833893</v>
      </c>
      <c r="N62" s="16">
        <f>I62/$I$70</f>
        <v>0.19593578657874586</v>
      </c>
    </row>
    <row r="63" spans="1:14" customFormat="1" x14ac:dyDescent="0.8">
      <c r="A63" s="4" t="s">
        <v>22</v>
      </c>
      <c r="B63" s="4" t="s">
        <v>33</v>
      </c>
      <c r="C63" s="4">
        <v>47</v>
      </c>
      <c r="D63" s="5">
        <v>23.5</v>
      </c>
      <c r="E63" s="6">
        <v>1.1299999999999999E-2</v>
      </c>
      <c r="F63" s="7">
        <v>12.7</v>
      </c>
      <c r="G63" s="8">
        <v>10</v>
      </c>
      <c r="H63" s="5">
        <v>83.810289999999995</v>
      </c>
      <c r="I63" s="7">
        <f t="shared" si="13"/>
        <v>3.5663953191489361</v>
      </c>
      <c r="J63" s="5">
        <f t="shared" si="14"/>
        <v>7416.8398230088496</v>
      </c>
      <c r="K63" s="7">
        <f t="shared" si="15"/>
        <v>6.5992354330708665</v>
      </c>
      <c r="L63" s="5">
        <v>5938.774109</v>
      </c>
      <c r="M63" s="5">
        <v>-5382.8544620000002</v>
      </c>
      <c r="N63" s="16">
        <f t="shared" ref="N63:N71" si="37">I63/$I$70</f>
        <v>0.19945616742299899</v>
      </c>
    </row>
    <row r="64" spans="1:14" customFormat="1" x14ac:dyDescent="0.8">
      <c r="A64" s="4" t="s">
        <v>22</v>
      </c>
      <c r="B64" s="4" t="s">
        <v>33</v>
      </c>
      <c r="C64" s="4">
        <v>47</v>
      </c>
      <c r="D64" s="5">
        <v>23.5</v>
      </c>
      <c r="E64" s="6">
        <v>1.1299999999999999E-2</v>
      </c>
      <c r="F64" s="7">
        <v>12.7</v>
      </c>
      <c r="G64" s="8">
        <v>20</v>
      </c>
      <c r="H64" s="5">
        <v>83.058195999999995</v>
      </c>
      <c r="I64" s="7">
        <f t="shared" si="13"/>
        <v>3.534391319148936</v>
      </c>
      <c r="J64" s="5">
        <f t="shared" si="14"/>
        <v>7350.282831858407</v>
      </c>
      <c r="K64" s="7">
        <f t="shared" si="15"/>
        <v>6.5400154330708657</v>
      </c>
      <c r="L64" s="5">
        <v>5998.6457819999996</v>
      </c>
      <c r="M64" s="5">
        <v>-5815.8645630000001</v>
      </c>
      <c r="N64" s="16">
        <f t="shared" si="37"/>
        <v>0.19766629428472643</v>
      </c>
    </row>
    <row r="65" spans="1:14" customFormat="1" x14ac:dyDescent="0.8">
      <c r="A65" s="4" t="s">
        <v>22</v>
      </c>
      <c r="B65" s="4" t="s">
        <v>33</v>
      </c>
      <c r="C65" s="4">
        <v>47</v>
      </c>
      <c r="D65" s="5">
        <v>23.5</v>
      </c>
      <c r="E65" s="6">
        <v>1.1299999999999999E-2</v>
      </c>
      <c r="F65" s="7">
        <v>12.7</v>
      </c>
      <c r="G65" s="8">
        <v>40</v>
      </c>
      <c r="H65" s="5">
        <v>86.340496999999999</v>
      </c>
      <c r="I65" s="7">
        <f t="shared" si="13"/>
        <v>3.6740637021276594</v>
      </c>
      <c r="J65" s="5">
        <f t="shared" si="14"/>
        <v>7640.7519469026556</v>
      </c>
      <c r="K65" s="7">
        <f t="shared" si="15"/>
        <v>6.7984643307086614</v>
      </c>
      <c r="L65" s="5">
        <v>4817.8215030000001</v>
      </c>
      <c r="M65" s="5">
        <v>-4387.0391849999996</v>
      </c>
      <c r="N65" s="16">
        <f t="shared" si="37"/>
        <v>0.20547768806213343</v>
      </c>
    </row>
    <row r="66" spans="1:14" customFormat="1" x14ac:dyDescent="0.8">
      <c r="A66" s="4" t="s">
        <v>22</v>
      </c>
      <c r="B66" s="4" t="s">
        <v>33</v>
      </c>
      <c r="C66" s="4">
        <v>47</v>
      </c>
      <c r="D66" s="5">
        <v>23.5</v>
      </c>
      <c r="E66" s="6">
        <v>1.1299999999999999E-2</v>
      </c>
      <c r="F66" s="7">
        <v>12.7</v>
      </c>
      <c r="G66" s="8">
        <v>60</v>
      </c>
      <c r="H66" s="5">
        <v>240.146523</v>
      </c>
      <c r="I66" s="7">
        <f t="shared" si="13"/>
        <v>10.219000978723404</v>
      </c>
      <c r="J66" s="5">
        <f t="shared" si="14"/>
        <v>21251.904690265488</v>
      </c>
      <c r="K66" s="7">
        <f t="shared" si="15"/>
        <v>18.90917503937008</v>
      </c>
      <c r="L66" s="5">
        <v>5954.9293520000001</v>
      </c>
      <c r="M66" s="5">
        <v>-9980.7281490000005</v>
      </c>
      <c r="N66" s="16">
        <f t="shared" si="37"/>
        <v>0.57151341556674096</v>
      </c>
    </row>
    <row r="67" spans="1:14" customFormat="1" x14ac:dyDescent="0.8">
      <c r="A67" s="4" t="s">
        <v>22</v>
      </c>
      <c r="B67" s="4" t="s">
        <v>33</v>
      </c>
      <c r="C67" s="4">
        <v>47</v>
      </c>
      <c r="D67" s="5">
        <v>23.5</v>
      </c>
      <c r="E67" s="6">
        <v>1.1299999999999999E-2</v>
      </c>
      <c r="F67" s="7">
        <v>12.7</v>
      </c>
      <c r="G67" s="8">
        <v>80</v>
      </c>
      <c r="H67" s="5">
        <v>337.78096299999999</v>
      </c>
      <c r="I67" s="7">
        <f t="shared" ref="I67:I101" si="38">H67/D67</f>
        <v>14.373657999999999</v>
      </c>
      <c r="J67" s="5">
        <f t="shared" ref="J67:J101" si="39">H67/E67</f>
        <v>29892.120619469028</v>
      </c>
      <c r="K67" s="7">
        <f t="shared" ref="K67:K101" si="40">H67/F67</f>
        <v>26.59692622047244</v>
      </c>
      <c r="L67" s="5">
        <v>8744.2855830000008</v>
      </c>
      <c r="M67" s="5">
        <v>-14013.046265000001</v>
      </c>
      <c r="N67" s="16">
        <f t="shared" si="37"/>
        <v>0.80386902740021327</v>
      </c>
    </row>
    <row r="68" spans="1:14" customFormat="1" x14ac:dyDescent="0.8">
      <c r="A68" s="4" t="s">
        <v>22</v>
      </c>
      <c r="B68" s="4" t="s">
        <v>33</v>
      </c>
      <c r="C68" s="4">
        <v>47</v>
      </c>
      <c r="D68" s="5">
        <v>23.5</v>
      </c>
      <c r="E68" s="6">
        <v>1.1299999999999999E-2</v>
      </c>
      <c r="F68" s="7">
        <v>12.7</v>
      </c>
      <c r="G68" s="8">
        <v>100</v>
      </c>
      <c r="H68" s="5">
        <v>376.77570300000002</v>
      </c>
      <c r="I68" s="7">
        <f t="shared" si="38"/>
        <v>16.033008638297872</v>
      </c>
      <c r="J68" s="5">
        <f t="shared" si="39"/>
        <v>33342.982566371684</v>
      </c>
      <c r="K68" s="7">
        <f t="shared" si="40"/>
        <v>29.667378188976382</v>
      </c>
      <c r="L68" s="5">
        <v>10731.826782</v>
      </c>
      <c r="M68" s="5">
        <v>-15317.047119000001</v>
      </c>
      <c r="N68" s="16">
        <f t="shared" si="37"/>
        <v>0.89667077513377103</v>
      </c>
    </row>
    <row r="69" spans="1:14" customFormat="1" x14ac:dyDescent="0.8">
      <c r="A69" s="4" t="s">
        <v>22</v>
      </c>
      <c r="B69" s="4" t="s">
        <v>33</v>
      </c>
      <c r="C69" s="4">
        <v>47</v>
      </c>
      <c r="D69" s="5">
        <v>23.5</v>
      </c>
      <c r="E69" s="6">
        <v>1.1299999999999999E-2</v>
      </c>
      <c r="F69" s="7">
        <v>12.7</v>
      </c>
      <c r="G69" s="8">
        <v>150</v>
      </c>
      <c r="H69" s="5">
        <v>411.327922</v>
      </c>
      <c r="I69" s="7">
        <f t="shared" si="38"/>
        <v>17.503315829787233</v>
      </c>
      <c r="J69" s="5">
        <f t="shared" si="39"/>
        <v>36400.701061946907</v>
      </c>
      <c r="K69" s="7">
        <f t="shared" si="40"/>
        <v>32.388025354330708</v>
      </c>
      <c r="L69" s="5">
        <v>13601.852417</v>
      </c>
      <c r="M69" s="5">
        <v>-15727.081298999999</v>
      </c>
      <c r="N69" s="16">
        <f t="shared" si="37"/>
        <v>0.97889997607914569</v>
      </c>
    </row>
    <row r="70" spans="1:14" customFormat="1" x14ac:dyDescent="0.8">
      <c r="A70" s="4" t="s">
        <v>22</v>
      </c>
      <c r="B70" s="4" t="s">
        <v>33</v>
      </c>
      <c r="C70" s="4">
        <v>47</v>
      </c>
      <c r="D70" s="5">
        <v>23.5</v>
      </c>
      <c r="E70" s="6">
        <v>1.1299999999999999E-2</v>
      </c>
      <c r="F70" s="7">
        <v>12.7</v>
      </c>
      <c r="G70" s="8">
        <v>250</v>
      </c>
      <c r="H70" s="5">
        <v>420.19402600000001</v>
      </c>
      <c r="I70" s="7">
        <f t="shared" si="38"/>
        <v>17.880596851063832</v>
      </c>
      <c r="J70" s="5">
        <f t="shared" si="39"/>
        <v>37185.31203539823</v>
      </c>
      <c r="K70" s="7">
        <f t="shared" si="40"/>
        <v>33.086143779527561</v>
      </c>
      <c r="L70" s="5">
        <v>15254.913329999999</v>
      </c>
      <c r="M70" s="5">
        <v>-15159.622192000001</v>
      </c>
      <c r="N70" s="16">
        <f t="shared" si="37"/>
        <v>1</v>
      </c>
    </row>
    <row r="71" spans="1:14" customFormat="1" x14ac:dyDescent="0.8">
      <c r="A71" s="4" t="s">
        <v>22</v>
      </c>
      <c r="B71" s="4" t="s">
        <v>33</v>
      </c>
      <c r="C71" s="4">
        <v>47</v>
      </c>
      <c r="D71" s="5">
        <v>23.5</v>
      </c>
      <c r="E71" s="6">
        <v>1.1299999999999999E-2</v>
      </c>
      <c r="F71" s="7">
        <v>12.7</v>
      </c>
      <c r="G71" s="8" t="s">
        <v>25</v>
      </c>
      <c r="H71" s="5">
        <v>73.100673</v>
      </c>
      <c r="I71" s="7">
        <f t="shared" si="38"/>
        <v>3.1106669361702126</v>
      </c>
      <c r="J71" s="5">
        <f t="shared" si="39"/>
        <v>6469.0861061946907</v>
      </c>
      <c r="K71" s="7">
        <f t="shared" si="40"/>
        <v>5.7559585039370083</v>
      </c>
      <c r="L71" s="5">
        <v>5299.4003300000004</v>
      </c>
      <c r="M71" s="5">
        <v>-4901.0887149999999</v>
      </c>
      <c r="N71" s="16">
        <f t="shared" si="37"/>
        <v>0.17396885361716205</v>
      </c>
    </row>
    <row r="72" spans="1:14" customFormat="1" x14ac:dyDescent="0.8">
      <c r="A72" s="4" t="s">
        <v>22</v>
      </c>
      <c r="B72" s="4" t="s">
        <v>33</v>
      </c>
      <c r="C72" s="4">
        <v>48</v>
      </c>
      <c r="D72" s="5">
        <v>24.6</v>
      </c>
      <c r="E72" s="6">
        <v>1.2500000000000001E-2</v>
      </c>
      <c r="F72" s="7">
        <v>13.53</v>
      </c>
      <c r="G72" s="8" t="s">
        <v>24</v>
      </c>
      <c r="H72" s="5">
        <v>72.428729000000004</v>
      </c>
      <c r="I72" s="7">
        <f t="shared" si="38"/>
        <v>2.9442572764227641</v>
      </c>
      <c r="J72" s="5">
        <f t="shared" si="39"/>
        <v>5794.2983199999999</v>
      </c>
      <c r="K72" s="7">
        <f t="shared" si="40"/>
        <v>5.3531950480413899</v>
      </c>
      <c r="L72" s="5">
        <v>5173.2254030000004</v>
      </c>
      <c r="M72" s="5">
        <v>-4777.1835330000004</v>
      </c>
      <c r="N72" s="16">
        <f>I72/$I$80</f>
        <v>0.1800552387246464</v>
      </c>
    </row>
    <row r="73" spans="1:14" customFormat="1" x14ac:dyDescent="0.8">
      <c r="A73" s="4" t="s">
        <v>22</v>
      </c>
      <c r="B73" s="4" t="s">
        <v>33</v>
      </c>
      <c r="C73" s="4">
        <v>48</v>
      </c>
      <c r="D73" s="5">
        <v>24.6</v>
      </c>
      <c r="E73" s="6">
        <v>1.2500000000000001E-2</v>
      </c>
      <c r="F73" s="7">
        <v>13.53</v>
      </c>
      <c r="G73" s="8">
        <v>10</v>
      </c>
      <c r="H73" s="5">
        <v>73.715935999999999</v>
      </c>
      <c r="I73" s="7">
        <f t="shared" si="38"/>
        <v>2.9965827642276421</v>
      </c>
      <c r="J73" s="5">
        <f t="shared" si="39"/>
        <v>5897.2748799999999</v>
      </c>
      <c r="K73" s="7">
        <f t="shared" si="40"/>
        <v>5.4483322985957132</v>
      </c>
      <c r="L73" s="5">
        <v>5082.6072690000001</v>
      </c>
      <c r="M73" s="5">
        <v>-4472.8088379999999</v>
      </c>
      <c r="N73" s="16">
        <f t="shared" ref="N73:N81" si="41">I73/$I$80</f>
        <v>0.18325518944686653</v>
      </c>
    </row>
    <row r="74" spans="1:14" customFormat="1" x14ac:dyDescent="0.8">
      <c r="A74" s="4" t="s">
        <v>22</v>
      </c>
      <c r="B74" s="4" t="s">
        <v>33</v>
      </c>
      <c r="C74" s="4">
        <v>48</v>
      </c>
      <c r="D74" s="5">
        <v>24.6</v>
      </c>
      <c r="E74" s="6">
        <v>1.2500000000000001E-2</v>
      </c>
      <c r="F74" s="7">
        <v>13.53</v>
      </c>
      <c r="G74" s="8">
        <v>20</v>
      </c>
      <c r="H74" s="5">
        <v>76.058646999999993</v>
      </c>
      <c r="I74" s="7">
        <f t="shared" si="38"/>
        <v>3.0918149186991863</v>
      </c>
      <c r="J74" s="5">
        <f t="shared" si="39"/>
        <v>6084.6917599999988</v>
      </c>
      <c r="K74" s="7">
        <f t="shared" si="40"/>
        <v>5.621481670362158</v>
      </c>
      <c r="L74" s="5">
        <v>5233.5739139999996</v>
      </c>
      <c r="M74" s="5">
        <v>-5022.4876400000003</v>
      </c>
      <c r="N74" s="16">
        <f t="shared" si="41"/>
        <v>0.18907908549187172</v>
      </c>
    </row>
    <row r="75" spans="1:14" customFormat="1" x14ac:dyDescent="0.8">
      <c r="A75" s="4" t="s">
        <v>22</v>
      </c>
      <c r="B75" s="4" t="s">
        <v>33</v>
      </c>
      <c r="C75" s="4">
        <v>48</v>
      </c>
      <c r="D75" s="5">
        <v>24.6</v>
      </c>
      <c r="E75" s="6">
        <v>1.2500000000000001E-2</v>
      </c>
      <c r="F75" s="7">
        <v>13.53</v>
      </c>
      <c r="G75" s="8">
        <v>40</v>
      </c>
      <c r="H75" s="5">
        <v>87.369808000000006</v>
      </c>
      <c r="I75" s="7">
        <f t="shared" si="38"/>
        <v>3.551618211382114</v>
      </c>
      <c r="J75" s="5">
        <f t="shared" si="39"/>
        <v>6989.58464</v>
      </c>
      <c r="K75" s="7">
        <f t="shared" si="40"/>
        <v>6.4574876570583895</v>
      </c>
      <c r="L75" s="5">
        <v>4169.1589359999998</v>
      </c>
      <c r="M75" s="5">
        <v>-4551.2390139999998</v>
      </c>
      <c r="N75" s="16">
        <f t="shared" si="41"/>
        <v>0.21719822857538371</v>
      </c>
    </row>
    <row r="76" spans="1:14" customFormat="1" x14ac:dyDescent="0.8">
      <c r="A76" s="4" t="s">
        <v>22</v>
      </c>
      <c r="B76" s="4" t="s">
        <v>33</v>
      </c>
      <c r="C76" s="4">
        <v>48</v>
      </c>
      <c r="D76" s="5">
        <v>24.6</v>
      </c>
      <c r="E76" s="6">
        <v>1.2500000000000001E-2</v>
      </c>
      <c r="F76" s="7">
        <v>13.53</v>
      </c>
      <c r="G76" s="8">
        <v>60</v>
      </c>
      <c r="H76" s="5">
        <v>230.73253800000001</v>
      </c>
      <c r="I76" s="7">
        <f t="shared" si="38"/>
        <v>9.3793714634146337</v>
      </c>
      <c r="J76" s="5">
        <f t="shared" si="39"/>
        <v>18458.603039999998</v>
      </c>
      <c r="K76" s="7">
        <f t="shared" si="40"/>
        <v>17.053402660753882</v>
      </c>
      <c r="L76" s="5">
        <v>5142.6506040000004</v>
      </c>
      <c r="M76" s="5">
        <v>-9891.6625980000008</v>
      </c>
      <c r="N76" s="16">
        <f t="shared" si="41"/>
        <v>0.57359286549310495</v>
      </c>
    </row>
    <row r="77" spans="1:14" customFormat="1" x14ac:dyDescent="0.8">
      <c r="A77" s="4" t="s">
        <v>22</v>
      </c>
      <c r="B77" s="4" t="s">
        <v>33</v>
      </c>
      <c r="C77" s="4">
        <v>48</v>
      </c>
      <c r="D77" s="5">
        <v>24.6</v>
      </c>
      <c r="E77" s="6">
        <v>1.2500000000000001E-2</v>
      </c>
      <c r="F77" s="7">
        <v>13.53</v>
      </c>
      <c r="G77" s="8">
        <v>80</v>
      </c>
      <c r="H77" s="5">
        <v>310.89583399999998</v>
      </c>
      <c r="I77" s="7">
        <f t="shared" si="38"/>
        <v>12.638042032520323</v>
      </c>
      <c r="J77" s="5">
        <f t="shared" si="39"/>
        <v>24871.666719999997</v>
      </c>
      <c r="K77" s="7">
        <f t="shared" si="40"/>
        <v>22.978258240946044</v>
      </c>
      <c r="L77" s="5">
        <v>7203.0258180000001</v>
      </c>
      <c r="M77" s="5">
        <v>-13344.421387</v>
      </c>
      <c r="N77" s="16">
        <f t="shared" si="41"/>
        <v>0.77287596209741627</v>
      </c>
    </row>
    <row r="78" spans="1:14" customFormat="1" x14ac:dyDescent="0.8">
      <c r="A78" s="4" t="s">
        <v>22</v>
      </c>
      <c r="B78" s="4" t="s">
        <v>33</v>
      </c>
      <c r="C78" s="4">
        <v>48</v>
      </c>
      <c r="D78" s="5">
        <v>24.6</v>
      </c>
      <c r="E78" s="6">
        <v>1.2500000000000001E-2</v>
      </c>
      <c r="F78" s="7">
        <v>13.53</v>
      </c>
      <c r="G78" s="8">
        <v>100</v>
      </c>
      <c r="H78" s="5">
        <v>348.388867</v>
      </c>
      <c r="I78" s="7">
        <f t="shared" si="38"/>
        <v>14.16214906504065</v>
      </c>
      <c r="J78" s="5">
        <f t="shared" si="39"/>
        <v>27871.109359999999</v>
      </c>
      <c r="K78" s="7">
        <f t="shared" si="40"/>
        <v>25.749361936437548</v>
      </c>
      <c r="L78" s="5">
        <v>8937.9501340000006</v>
      </c>
      <c r="M78" s="5">
        <v>-14756.317139000001</v>
      </c>
      <c r="N78" s="16">
        <f t="shared" si="41"/>
        <v>0.86608230577529655</v>
      </c>
    </row>
    <row r="79" spans="1:14" customFormat="1" x14ac:dyDescent="0.8">
      <c r="A79" s="4" t="s">
        <v>22</v>
      </c>
      <c r="B79" s="4" t="s">
        <v>33</v>
      </c>
      <c r="C79" s="4">
        <v>48</v>
      </c>
      <c r="D79" s="5">
        <v>24.6</v>
      </c>
      <c r="E79" s="6">
        <v>1.2500000000000001E-2</v>
      </c>
      <c r="F79" s="7">
        <v>13.53</v>
      </c>
      <c r="G79" s="8">
        <v>150</v>
      </c>
      <c r="H79" s="5">
        <v>385.490745</v>
      </c>
      <c r="I79" s="7">
        <f t="shared" si="38"/>
        <v>15.670355487804878</v>
      </c>
      <c r="J79" s="5">
        <f t="shared" si="39"/>
        <v>30839.259599999998</v>
      </c>
      <c r="K79" s="7">
        <f t="shared" si="40"/>
        <v>28.491555432372508</v>
      </c>
      <c r="L79" s="5">
        <v>11441.421509</v>
      </c>
      <c r="M79" s="5">
        <v>-15633.163452000001</v>
      </c>
      <c r="N79" s="16">
        <f t="shared" si="41"/>
        <v>0.95831625206507209</v>
      </c>
    </row>
    <row r="80" spans="1:14" customFormat="1" x14ac:dyDescent="0.8">
      <c r="A80" s="4" t="s">
        <v>22</v>
      </c>
      <c r="B80" s="4" t="s">
        <v>33</v>
      </c>
      <c r="C80" s="4">
        <v>48</v>
      </c>
      <c r="D80" s="5">
        <v>24.6</v>
      </c>
      <c r="E80" s="6">
        <v>1.2500000000000001E-2</v>
      </c>
      <c r="F80" s="7">
        <v>13.53</v>
      </c>
      <c r="G80" s="8">
        <v>250</v>
      </c>
      <c r="H80" s="5">
        <v>402.25838199999998</v>
      </c>
      <c r="I80" s="7">
        <f t="shared" si="38"/>
        <v>16.351966747967477</v>
      </c>
      <c r="J80" s="5">
        <f t="shared" si="39"/>
        <v>32180.670559999999</v>
      </c>
      <c r="K80" s="7">
        <f t="shared" si="40"/>
        <v>29.730848632668145</v>
      </c>
      <c r="L80" s="5">
        <v>13203.750609999999</v>
      </c>
      <c r="M80" s="5">
        <v>-14921.661377</v>
      </c>
      <c r="N80" s="16">
        <f t="shared" si="41"/>
        <v>1</v>
      </c>
    </row>
    <row r="81" spans="1:14" customFormat="1" x14ac:dyDescent="0.8">
      <c r="A81" s="4" t="s">
        <v>22</v>
      </c>
      <c r="B81" s="4" t="s">
        <v>33</v>
      </c>
      <c r="C81" s="4">
        <v>48</v>
      </c>
      <c r="D81" s="5">
        <v>24.6</v>
      </c>
      <c r="E81" s="6">
        <v>1.2500000000000001E-2</v>
      </c>
      <c r="F81" s="7">
        <v>13.53</v>
      </c>
      <c r="G81" s="8" t="s">
        <v>25</v>
      </c>
      <c r="H81" s="5">
        <v>64.483354000000006</v>
      </c>
      <c r="I81" s="7">
        <f t="shared" si="38"/>
        <v>2.6212745528455286</v>
      </c>
      <c r="J81" s="5">
        <f t="shared" si="39"/>
        <v>5158.6683199999998</v>
      </c>
      <c r="K81" s="7">
        <f t="shared" si="40"/>
        <v>4.7659537324464161</v>
      </c>
      <c r="L81" s="5">
        <v>4648.9143370000002</v>
      </c>
      <c r="M81" s="5">
        <v>-4307.2509769999997</v>
      </c>
      <c r="N81" s="16">
        <f t="shared" si="41"/>
        <v>0.16030331967078815</v>
      </c>
    </row>
    <row r="82" spans="1:14" customFormat="1" x14ac:dyDescent="0.8">
      <c r="A82" s="4" t="s">
        <v>22</v>
      </c>
      <c r="B82" s="4" t="s">
        <v>33</v>
      </c>
      <c r="C82" s="4">
        <v>49</v>
      </c>
      <c r="D82" s="5">
        <v>19.899999999999999</v>
      </c>
      <c r="E82" s="6">
        <v>1.1900000000000001E-2</v>
      </c>
      <c r="F82" s="7">
        <v>12.05</v>
      </c>
      <c r="G82" s="8" t="s">
        <v>24</v>
      </c>
      <c r="H82" s="5">
        <v>60.394125000000003</v>
      </c>
      <c r="I82" s="7">
        <f t="shared" si="38"/>
        <v>3.0348806532663319</v>
      </c>
      <c r="J82" s="5">
        <f t="shared" si="39"/>
        <v>5075.1365546218485</v>
      </c>
      <c r="K82" s="7">
        <f t="shared" si="40"/>
        <v>5.0119605809128629</v>
      </c>
      <c r="L82" s="5">
        <v>4447.8988650000001</v>
      </c>
      <c r="M82" s="5">
        <v>-4218.9788820000003</v>
      </c>
      <c r="N82" s="16">
        <f>I82/$I$90</f>
        <v>0.16530449899373961</v>
      </c>
    </row>
    <row r="83" spans="1:14" customFormat="1" x14ac:dyDescent="0.8">
      <c r="A83" s="4" t="s">
        <v>22</v>
      </c>
      <c r="B83" s="4" t="s">
        <v>33</v>
      </c>
      <c r="C83" s="4">
        <v>49</v>
      </c>
      <c r="D83" s="5">
        <v>19.899999999999999</v>
      </c>
      <c r="E83" s="6">
        <v>1.1900000000000001E-2</v>
      </c>
      <c r="F83" s="7">
        <v>12.05</v>
      </c>
      <c r="G83" s="8">
        <v>10</v>
      </c>
      <c r="H83" s="5">
        <v>61.187575000000002</v>
      </c>
      <c r="I83" s="7">
        <f t="shared" si="38"/>
        <v>3.0747525125628146</v>
      </c>
      <c r="J83" s="5">
        <f t="shared" si="39"/>
        <v>5141.8130252100837</v>
      </c>
      <c r="K83" s="7">
        <f t="shared" si="40"/>
        <v>5.0778070539419087</v>
      </c>
      <c r="L83" s="5">
        <v>4477.2338870000003</v>
      </c>
      <c r="M83" s="5">
        <v>-4139.8620609999998</v>
      </c>
      <c r="N83" s="16">
        <f t="shared" ref="N83:N91" si="42">I83/$I$90</f>
        <v>0.16747624756575027</v>
      </c>
    </row>
    <row r="84" spans="1:14" customFormat="1" x14ac:dyDescent="0.8">
      <c r="A84" s="4" t="s">
        <v>22</v>
      </c>
      <c r="B84" s="4" t="s">
        <v>33</v>
      </c>
      <c r="C84" s="4">
        <v>49</v>
      </c>
      <c r="D84" s="5">
        <v>19.899999999999999</v>
      </c>
      <c r="E84" s="6">
        <v>1.1900000000000001E-2</v>
      </c>
      <c r="F84" s="7">
        <v>12.05</v>
      </c>
      <c r="G84" s="8">
        <v>20</v>
      </c>
      <c r="H84" s="5">
        <v>63.156990999999998</v>
      </c>
      <c r="I84" s="7">
        <f t="shared" si="38"/>
        <v>3.1737181407035178</v>
      </c>
      <c r="J84" s="5">
        <f t="shared" si="39"/>
        <v>5307.3101680672262</v>
      </c>
      <c r="K84" s="7">
        <f t="shared" si="40"/>
        <v>5.241244066390041</v>
      </c>
      <c r="L84" s="5">
        <v>4654.6554569999998</v>
      </c>
      <c r="M84" s="5">
        <v>-4474.4682309999998</v>
      </c>
      <c r="N84" s="16">
        <f t="shared" si="42"/>
        <v>0.17286672760317534</v>
      </c>
    </row>
    <row r="85" spans="1:14" customFormat="1" x14ac:dyDescent="0.8">
      <c r="A85" s="4" t="s">
        <v>22</v>
      </c>
      <c r="B85" s="4" t="s">
        <v>33</v>
      </c>
      <c r="C85" s="4">
        <v>49</v>
      </c>
      <c r="D85" s="5">
        <v>19.899999999999999</v>
      </c>
      <c r="E85" s="6">
        <v>1.1900000000000001E-2</v>
      </c>
      <c r="F85" s="7">
        <v>12.05</v>
      </c>
      <c r="G85" s="8">
        <v>40</v>
      </c>
      <c r="H85" s="5">
        <v>64.483383000000003</v>
      </c>
      <c r="I85" s="7">
        <f t="shared" si="38"/>
        <v>3.2403710050251262</v>
      </c>
      <c r="J85" s="5">
        <f t="shared" si="39"/>
        <v>5418.7716806722692</v>
      </c>
      <c r="K85" s="7">
        <f t="shared" si="40"/>
        <v>5.3513180912863074</v>
      </c>
      <c r="L85" s="5">
        <v>3627.1381379999998</v>
      </c>
      <c r="M85" s="5">
        <v>-3343.6584469999998</v>
      </c>
      <c r="N85" s="16">
        <f t="shared" si="42"/>
        <v>0.17649718942424328</v>
      </c>
    </row>
    <row r="86" spans="1:14" customFormat="1" x14ac:dyDescent="0.8">
      <c r="A86" s="4" t="s">
        <v>22</v>
      </c>
      <c r="B86" s="4" t="s">
        <v>33</v>
      </c>
      <c r="C86" s="4">
        <v>49</v>
      </c>
      <c r="D86" s="5">
        <v>19.899999999999999</v>
      </c>
      <c r="E86" s="6">
        <v>1.1900000000000001E-2</v>
      </c>
      <c r="F86" s="7">
        <v>12.05</v>
      </c>
      <c r="G86" s="8">
        <v>60</v>
      </c>
      <c r="H86" s="5">
        <v>159.61073999999999</v>
      </c>
      <c r="I86" s="7">
        <f t="shared" si="38"/>
        <v>8.0206402010050262</v>
      </c>
      <c r="J86" s="5">
        <f t="shared" si="39"/>
        <v>13412.667226890755</v>
      </c>
      <c r="K86" s="7">
        <f t="shared" si="40"/>
        <v>13.245704564315352</v>
      </c>
      <c r="L86" s="5">
        <v>4394.3214420000004</v>
      </c>
      <c r="M86" s="5">
        <v>-7069.1299440000003</v>
      </c>
      <c r="N86" s="16">
        <f t="shared" si="42"/>
        <v>0.43686986788400423</v>
      </c>
    </row>
    <row r="87" spans="1:14" customFormat="1" x14ac:dyDescent="0.8">
      <c r="A87" s="4" t="s">
        <v>22</v>
      </c>
      <c r="B87" s="4" t="s">
        <v>33</v>
      </c>
      <c r="C87" s="4">
        <v>49</v>
      </c>
      <c r="D87" s="5">
        <v>19.899999999999999</v>
      </c>
      <c r="E87" s="6">
        <v>1.1900000000000001E-2</v>
      </c>
      <c r="F87" s="7">
        <v>12.05</v>
      </c>
      <c r="G87" s="8">
        <v>80</v>
      </c>
      <c r="H87" s="5">
        <v>270.84970600000003</v>
      </c>
      <c r="I87" s="7">
        <f t="shared" si="38"/>
        <v>13.610537989949751</v>
      </c>
      <c r="J87" s="5">
        <f t="shared" si="39"/>
        <v>22760.479495798321</v>
      </c>
      <c r="K87" s="7">
        <f t="shared" si="40"/>
        <v>22.477154024896265</v>
      </c>
      <c r="L87" s="5">
        <v>6736.6409299999996</v>
      </c>
      <c r="M87" s="5">
        <v>-11847.915649</v>
      </c>
      <c r="N87" s="16">
        <f t="shared" si="42"/>
        <v>0.74134156183124889</v>
      </c>
    </row>
    <row r="88" spans="1:14" customFormat="1" x14ac:dyDescent="0.8">
      <c r="A88" s="4" t="s">
        <v>22</v>
      </c>
      <c r="B88" s="4" t="s">
        <v>33</v>
      </c>
      <c r="C88" s="4">
        <v>49</v>
      </c>
      <c r="D88" s="5">
        <v>19.899999999999999</v>
      </c>
      <c r="E88" s="6">
        <v>1.1900000000000001E-2</v>
      </c>
      <c r="F88" s="7">
        <v>12.05</v>
      </c>
      <c r="G88" s="8">
        <v>100</v>
      </c>
      <c r="H88" s="5">
        <v>312.01790299999999</v>
      </c>
      <c r="I88" s="7">
        <f t="shared" si="38"/>
        <v>15.679291608040202</v>
      </c>
      <c r="J88" s="5">
        <f t="shared" si="39"/>
        <v>26219.991848739493</v>
      </c>
      <c r="K88" s="7">
        <f t="shared" si="40"/>
        <v>25.893601908713691</v>
      </c>
      <c r="L88" s="5">
        <v>8844.9096680000002</v>
      </c>
      <c r="M88" s="5">
        <v>-13446.121216</v>
      </c>
      <c r="N88" s="16">
        <f t="shared" si="42"/>
        <v>0.85402285623795771</v>
      </c>
    </row>
    <row r="89" spans="1:14" customFormat="1" x14ac:dyDescent="0.8">
      <c r="A89" s="4" t="s">
        <v>22</v>
      </c>
      <c r="B89" s="4" t="s">
        <v>33</v>
      </c>
      <c r="C89" s="4">
        <v>49</v>
      </c>
      <c r="D89" s="5">
        <v>19.899999999999999</v>
      </c>
      <c r="E89" s="6">
        <v>1.1900000000000001E-2</v>
      </c>
      <c r="F89" s="7">
        <v>12.05</v>
      </c>
      <c r="G89" s="8">
        <v>150</v>
      </c>
      <c r="H89" s="5">
        <v>349.158841</v>
      </c>
      <c r="I89" s="7">
        <f t="shared" si="38"/>
        <v>17.54567040201005</v>
      </c>
      <c r="J89" s="5">
        <f t="shared" si="39"/>
        <v>29341.079075630249</v>
      </c>
      <c r="K89" s="7">
        <f t="shared" si="40"/>
        <v>28.975837427385891</v>
      </c>
      <c r="L89" s="5">
        <v>11652.374268</v>
      </c>
      <c r="M89" s="5">
        <v>-14428.329468</v>
      </c>
      <c r="N89" s="16">
        <f t="shared" si="42"/>
        <v>0.95568115740959547</v>
      </c>
    </row>
    <row r="90" spans="1:14" customFormat="1" x14ac:dyDescent="0.8">
      <c r="A90" s="4" t="s">
        <v>22</v>
      </c>
      <c r="B90" s="4" t="s">
        <v>33</v>
      </c>
      <c r="C90" s="4">
        <v>49</v>
      </c>
      <c r="D90" s="5">
        <v>19.899999999999999</v>
      </c>
      <c r="E90" s="6">
        <v>1.1900000000000001E-2</v>
      </c>
      <c r="F90" s="7">
        <v>12.05</v>
      </c>
      <c r="G90" s="8">
        <v>250</v>
      </c>
      <c r="H90" s="5">
        <v>365.35076400000003</v>
      </c>
      <c r="I90" s="7">
        <f t="shared" si="38"/>
        <v>18.359334874371861</v>
      </c>
      <c r="J90" s="5">
        <f t="shared" si="39"/>
        <v>30701.744873949581</v>
      </c>
      <c r="K90" s="7">
        <f t="shared" si="40"/>
        <v>30.319565477178422</v>
      </c>
      <c r="L90" s="5">
        <v>13320.510864</v>
      </c>
      <c r="M90" s="5">
        <v>-13856.872558999999</v>
      </c>
      <c r="N90" s="16">
        <f t="shared" si="42"/>
        <v>1</v>
      </c>
    </row>
    <row r="91" spans="1:14" customFormat="1" x14ac:dyDescent="0.8">
      <c r="A91" s="4" t="s">
        <v>22</v>
      </c>
      <c r="B91" s="4" t="s">
        <v>33</v>
      </c>
      <c r="C91" s="4">
        <v>49</v>
      </c>
      <c r="D91" s="5">
        <v>19.899999999999999</v>
      </c>
      <c r="E91" s="6">
        <v>1.1900000000000001E-2</v>
      </c>
      <c r="F91" s="7">
        <v>12.05</v>
      </c>
      <c r="G91" s="8" t="s">
        <v>25</v>
      </c>
      <c r="H91" s="5">
        <v>64.054087999999993</v>
      </c>
      <c r="I91" s="7">
        <f t="shared" si="38"/>
        <v>3.2187983919597989</v>
      </c>
      <c r="J91" s="5">
        <f t="shared" si="39"/>
        <v>5382.6964705882347</v>
      </c>
      <c r="K91" s="7">
        <f t="shared" si="40"/>
        <v>5.3156919502074684</v>
      </c>
      <c r="L91" s="5">
        <v>4655.9715269999997</v>
      </c>
      <c r="M91" s="5">
        <v>-4332.6568600000001</v>
      </c>
      <c r="N91" s="16">
        <f t="shared" si="42"/>
        <v>0.17532216793174679</v>
      </c>
    </row>
    <row r="92" spans="1:14" customFormat="1" x14ac:dyDescent="0.8">
      <c r="A92" s="4" t="s">
        <v>22</v>
      </c>
      <c r="B92" s="4" t="s">
        <v>33</v>
      </c>
      <c r="C92" s="4">
        <v>50</v>
      </c>
      <c r="D92" s="5">
        <v>22.9</v>
      </c>
      <c r="E92" s="6">
        <v>1.2999999999999999E-2</v>
      </c>
      <c r="F92" s="7">
        <v>12.51</v>
      </c>
      <c r="G92" s="8" t="s">
        <v>24</v>
      </c>
      <c r="H92" s="5">
        <v>41.970934999999997</v>
      </c>
      <c r="I92" s="7">
        <f t="shared" si="38"/>
        <v>1.83279192139738</v>
      </c>
      <c r="J92" s="5">
        <f t="shared" si="39"/>
        <v>3228.5334615384613</v>
      </c>
      <c r="K92" s="7">
        <f t="shared" si="40"/>
        <v>3.3549908073541164</v>
      </c>
      <c r="L92" s="5">
        <v>3179.1687010000001</v>
      </c>
      <c r="M92" s="5">
        <v>-3089.5137789999999</v>
      </c>
      <c r="N92" s="16">
        <f>I92/$I$100</f>
        <v>0.11664473926895015</v>
      </c>
    </row>
    <row r="93" spans="1:14" customFormat="1" x14ac:dyDescent="0.8">
      <c r="A93" s="4" t="s">
        <v>22</v>
      </c>
      <c r="B93" s="4" t="s">
        <v>33</v>
      </c>
      <c r="C93" s="4">
        <v>50</v>
      </c>
      <c r="D93" s="5">
        <v>22.9</v>
      </c>
      <c r="E93" s="6">
        <v>1.2999999999999999E-2</v>
      </c>
      <c r="F93" s="7">
        <v>12.51</v>
      </c>
      <c r="G93" s="8">
        <v>10</v>
      </c>
      <c r="H93" s="5">
        <v>41.48659</v>
      </c>
      <c r="I93" s="7">
        <f t="shared" si="38"/>
        <v>1.8116414847161573</v>
      </c>
      <c r="J93" s="5">
        <f t="shared" si="39"/>
        <v>3191.2761538461541</v>
      </c>
      <c r="K93" s="7">
        <f t="shared" si="40"/>
        <v>3.3162741806554759</v>
      </c>
      <c r="L93" s="5">
        <v>3151.6742709999999</v>
      </c>
      <c r="M93" s="5">
        <v>-3013.1912229999998</v>
      </c>
      <c r="N93" s="16">
        <f t="shared" ref="N93:N101" si="43">I93/$I$100</f>
        <v>0.11529865783804517</v>
      </c>
    </row>
    <row r="94" spans="1:14" customFormat="1" x14ac:dyDescent="0.8">
      <c r="A94" s="4" t="s">
        <v>22</v>
      </c>
      <c r="B94" s="4" t="s">
        <v>33</v>
      </c>
      <c r="C94" s="4">
        <v>50</v>
      </c>
      <c r="D94" s="5">
        <v>22.9</v>
      </c>
      <c r="E94" s="6">
        <v>1.2999999999999999E-2</v>
      </c>
      <c r="F94" s="7">
        <v>12.51</v>
      </c>
      <c r="G94" s="8">
        <v>20</v>
      </c>
      <c r="H94" s="5">
        <v>41.690359000000001</v>
      </c>
      <c r="I94" s="7">
        <f t="shared" si="38"/>
        <v>1.8205396943231442</v>
      </c>
      <c r="J94" s="5">
        <f t="shared" si="39"/>
        <v>3206.9506923076924</v>
      </c>
      <c r="K94" s="7">
        <f t="shared" si="40"/>
        <v>3.3325626698641089</v>
      </c>
      <c r="L94" s="5">
        <v>3201.3511659999999</v>
      </c>
      <c r="M94" s="5">
        <v>-3106.050491</v>
      </c>
      <c r="N94" s="16">
        <f t="shared" si="43"/>
        <v>0.11586496835450365</v>
      </c>
    </row>
    <row r="95" spans="1:14" customFormat="1" x14ac:dyDescent="0.8">
      <c r="A95" s="4" t="s">
        <v>22</v>
      </c>
      <c r="B95" s="4" t="s">
        <v>33</v>
      </c>
      <c r="C95" s="4">
        <v>50</v>
      </c>
      <c r="D95" s="5">
        <v>22.9</v>
      </c>
      <c r="E95" s="6">
        <v>1.2999999999999999E-2</v>
      </c>
      <c r="F95" s="7">
        <v>12.51</v>
      </c>
      <c r="G95" s="8">
        <v>40</v>
      </c>
      <c r="H95" s="5">
        <v>40.696885999999999</v>
      </c>
      <c r="I95" s="7">
        <f t="shared" si="38"/>
        <v>1.7771565938864629</v>
      </c>
      <c r="J95" s="5">
        <f t="shared" si="39"/>
        <v>3130.5296923076926</v>
      </c>
      <c r="K95" s="7">
        <f t="shared" si="40"/>
        <v>3.2531483613109513</v>
      </c>
      <c r="L95" s="5">
        <v>2472.705841</v>
      </c>
      <c r="M95" s="5">
        <v>-2321.090698</v>
      </c>
      <c r="N95" s="16">
        <f t="shared" si="43"/>
        <v>0.11310392910065471</v>
      </c>
    </row>
    <row r="96" spans="1:14" customFormat="1" x14ac:dyDescent="0.8">
      <c r="A96" s="4" t="s">
        <v>22</v>
      </c>
      <c r="B96" s="4" t="s">
        <v>33</v>
      </c>
      <c r="C96" s="4">
        <v>50</v>
      </c>
      <c r="D96" s="5">
        <v>22.9</v>
      </c>
      <c r="E96" s="6">
        <v>1.2999999999999999E-2</v>
      </c>
      <c r="F96" s="7">
        <v>12.51</v>
      </c>
      <c r="G96" s="8">
        <v>60</v>
      </c>
      <c r="H96" s="5">
        <v>91.654944999999998</v>
      </c>
      <c r="I96" s="7">
        <f t="shared" si="38"/>
        <v>4.0023993449781665</v>
      </c>
      <c r="J96" s="5">
        <f t="shared" si="39"/>
        <v>7050.3803846153851</v>
      </c>
      <c r="K96" s="7">
        <f t="shared" si="40"/>
        <v>7.3265343725019987</v>
      </c>
      <c r="L96" s="5">
        <v>3258.4571839999999</v>
      </c>
      <c r="M96" s="5">
        <v>-4308.986664</v>
      </c>
      <c r="N96" s="16">
        <f t="shared" si="43"/>
        <v>0.25472549425536906</v>
      </c>
    </row>
    <row r="97" spans="1:31" x14ac:dyDescent="0.8">
      <c r="A97" s="4" t="s">
        <v>22</v>
      </c>
      <c r="B97" s="4" t="s">
        <v>33</v>
      </c>
      <c r="C97" s="4">
        <v>50</v>
      </c>
      <c r="D97" s="5">
        <v>22.9</v>
      </c>
      <c r="E97" s="6">
        <v>1.2999999999999999E-2</v>
      </c>
      <c r="F97" s="7">
        <v>12.51</v>
      </c>
      <c r="G97" s="8">
        <v>80</v>
      </c>
      <c r="H97" s="5">
        <v>251.357181</v>
      </c>
      <c r="I97" s="7">
        <f t="shared" si="38"/>
        <v>10.976296113537119</v>
      </c>
      <c r="J97" s="5">
        <f t="shared" si="39"/>
        <v>19335.167769230771</v>
      </c>
      <c r="K97" s="7">
        <f t="shared" si="40"/>
        <v>20.092500479616309</v>
      </c>
      <c r="L97" s="5">
        <v>6149.0249629999998</v>
      </c>
      <c r="M97" s="5">
        <v>-11349.563598999999</v>
      </c>
      <c r="N97" s="16">
        <f t="shared" si="43"/>
        <v>0.69856658759504198</v>
      </c>
      <c r="P97"/>
      <c r="Q97"/>
      <c r="R97"/>
      <c r="S97"/>
      <c r="T97"/>
      <c r="U97"/>
      <c r="V97"/>
      <c r="W97"/>
      <c r="X97"/>
      <c r="Y97"/>
      <c r="Z97"/>
      <c r="AA97"/>
      <c r="AB97"/>
      <c r="AE97"/>
    </row>
    <row r="98" spans="1:31" x14ac:dyDescent="0.8">
      <c r="A98" s="4" t="s">
        <v>22</v>
      </c>
      <c r="B98" s="4" t="s">
        <v>33</v>
      </c>
      <c r="C98" s="4">
        <v>50</v>
      </c>
      <c r="D98" s="5">
        <v>22.9</v>
      </c>
      <c r="E98" s="6">
        <v>1.2999999999999999E-2</v>
      </c>
      <c r="F98" s="7">
        <v>12.51</v>
      </c>
      <c r="G98" s="8">
        <v>100</v>
      </c>
      <c r="H98" s="5">
        <v>314.98085099999997</v>
      </c>
      <c r="I98" s="7">
        <f t="shared" si="38"/>
        <v>13.754622314410479</v>
      </c>
      <c r="J98" s="5">
        <f t="shared" si="39"/>
        <v>24229.296230769229</v>
      </c>
      <c r="K98" s="7">
        <f t="shared" si="40"/>
        <v>25.178325419664265</v>
      </c>
      <c r="L98" s="5">
        <v>9166.6030879999998</v>
      </c>
      <c r="M98" s="5">
        <v>-13730.697631999999</v>
      </c>
      <c r="N98" s="16">
        <f t="shared" si="43"/>
        <v>0.87538815229174738</v>
      </c>
      <c r="P98"/>
      <c r="Q98"/>
      <c r="R98"/>
      <c r="S98"/>
      <c r="T98"/>
      <c r="U98"/>
      <c r="V98"/>
      <c r="W98"/>
      <c r="X98"/>
      <c r="Y98"/>
      <c r="Z98"/>
      <c r="AA98"/>
      <c r="AB98"/>
      <c r="AE98"/>
    </row>
    <row r="99" spans="1:31" x14ac:dyDescent="0.8">
      <c r="A99" s="4" t="s">
        <v>22</v>
      </c>
      <c r="B99" s="4" t="s">
        <v>33</v>
      </c>
      <c r="C99" s="4">
        <v>50</v>
      </c>
      <c r="D99" s="5">
        <v>22.9</v>
      </c>
      <c r="E99" s="6">
        <v>1.2999999999999999E-2</v>
      </c>
      <c r="F99" s="7">
        <v>12.51</v>
      </c>
      <c r="G99" s="8">
        <v>150</v>
      </c>
      <c r="H99" s="5">
        <v>352.65704099999999</v>
      </c>
      <c r="I99" s="7">
        <f t="shared" si="38"/>
        <v>15.399870786026202</v>
      </c>
      <c r="J99" s="5">
        <f t="shared" si="39"/>
        <v>27127.464692307694</v>
      </c>
      <c r="K99" s="7">
        <f t="shared" si="40"/>
        <v>28.190011270983213</v>
      </c>
      <c r="L99" s="5">
        <v>12694.015503000001</v>
      </c>
      <c r="M99" s="5">
        <v>-14587.32605</v>
      </c>
      <c r="N99" s="16">
        <f t="shared" si="43"/>
        <v>0.98009702664008946</v>
      </c>
      <c r="P99"/>
      <c r="Q99"/>
      <c r="R99"/>
      <c r="S99"/>
      <c r="T99"/>
      <c r="U99"/>
      <c r="V99"/>
      <c r="W99"/>
      <c r="X99"/>
      <c r="Y99"/>
      <c r="Z99"/>
      <c r="AA99"/>
      <c r="AB99"/>
      <c r="AE99"/>
    </row>
    <row r="100" spans="1:31" x14ac:dyDescent="0.8">
      <c r="A100" s="4" t="s">
        <v>22</v>
      </c>
      <c r="B100" s="4" t="s">
        <v>33</v>
      </c>
      <c r="C100" s="4">
        <v>50</v>
      </c>
      <c r="D100" s="5">
        <v>22.9</v>
      </c>
      <c r="E100" s="6">
        <v>1.2999999999999999E-2</v>
      </c>
      <c r="F100" s="7">
        <v>12.51</v>
      </c>
      <c r="G100" s="8">
        <v>250</v>
      </c>
      <c r="H100" s="5">
        <v>359.81849899999997</v>
      </c>
      <c r="I100" s="7">
        <f t="shared" si="38"/>
        <v>15.712598209606988</v>
      </c>
      <c r="J100" s="5">
        <f t="shared" si="39"/>
        <v>27678.346076923077</v>
      </c>
      <c r="K100" s="7">
        <f t="shared" si="40"/>
        <v>28.762469944044764</v>
      </c>
      <c r="L100" s="5">
        <v>14308.944702000001</v>
      </c>
      <c r="M100" s="5">
        <v>-13763.977051</v>
      </c>
      <c r="N100" s="16">
        <f t="shared" si="43"/>
        <v>1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E100"/>
    </row>
    <row r="101" spans="1:31" x14ac:dyDescent="0.8">
      <c r="A101" s="4" t="s">
        <v>22</v>
      </c>
      <c r="B101" s="4" t="s">
        <v>33</v>
      </c>
      <c r="C101" s="4">
        <v>50</v>
      </c>
      <c r="D101" s="5">
        <v>22.9</v>
      </c>
      <c r="E101" s="6">
        <v>1.2999999999999999E-2</v>
      </c>
      <c r="F101" s="7">
        <v>12.51</v>
      </c>
      <c r="G101" s="8" t="s">
        <v>25</v>
      </c>
      <c r="H101" s="5">
        <v>43.744653</v>
      </c>
      <c r="I101" s="7">
        <f t="shared" si="38"/>
        <v>1.9102468558951966</v>
      </c>
      <c r="J101" s="5">
        <f t="shared" si="39"/>
        <v>3364.973307692308</v>
      </c>
      <c r="K101" s="7">
        <f t="shared" si="40"/>
        <v>3.4967748201438851</v>
      </c>
      <c r="L101" s="5">
        <v>3286.886215</v>
      </c>
      <c r="M101" s="5">
        <v>-3151.931763</v>
      </c>
      <c r="N101" s="16">
        <f t="shared" si="43"/>
        <v>0.12157421900645525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  <c r="AE101"/>
    </row>
    <row r="102" spans="1:31" x14ac:dyDescent="0.8">
      <c r="A102" s="4" t="s">
        <v>27</v>
      </c>
      <c r="B102" s="4" t="s">
        <v>33</v>
      </c>
      <c r="C102" s="4">
        <v>65</v>
      </c>
      <c r="D102" s="5">
        <v>30.8</v>
      </c>
      <c r="E102" s="6">
        <v>1.4200000000000001E-2</v>
      </c>
      <c r="F102" s="7">
        <v>12.94</v>
      </c>
      <c r="G102" s="8" t="s">
        <v>24</v>
      </c>
      <c r="H102" s="5">
        <v>157.02268140000001</v>
      </c>
      <c r="I102" s="7">
        <f t="shared" ref="I102:I158" si="44">H102/D102</f>
        <v>5.0981390064935068</v>
      </c>
      <c r="J102" s="5">
        <f t="shared" ref="J102:J158" si="45">H102/E102</f>
        <v>11057.935309859155</v>
      </c>
      <c r="K102" s="7">
        <f t="shared" ref="K102:K158" si="46">H102/F102</f>
        <v>12.134673987635241</v>
      </c>
      <c r="L102" s="5">
        <v>8473.9837650000009</v>
      </c>
      <c r="M102" s="5">
        <v>-7951.225281</v>
      </c>
      <c r="N102" s="16">
        <f>I102/$I$110</f>
        <v>0.25911433904887698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E102"/>
    </row>
    <row r="103" spans="1:31" x14ac:dyDescent="0.8">
      <c r="A103" s="4" t="s">
        <v>27</v>
      </c>
      <c r="B103" s="4" t="s">
        <v>33</v>
      </c>
      <c r="C103" s="4">
        <v>65</v>
      </c>
      <c r="D103" s="5">
        <v>30.8</v>
      </c>
      <c r="E103" s="6">
        <v>1.4200000000000001E-2</v>
      </c>
      <c r="F103" s="7">
        <v>12.94</v>
      </c>
      <c r="G103" s="8">
        <v>10</v>
      </c>
      <c r="H103" s="5">
        <v>145.068872</v>
      </c>
      <c r="I103" s="7">
        <f t="shared" si="44"/>
        <v>4.7100283116883119</v>
      </c>
      <c r="J103" s="5">
        <f t="shared" si="45"/>
        <v>10216.117746478873</v>
      </c>
      <c r="K103" s="7">
        <f t="shared" si="46"/>
        <v>11.21088655332303</v>
      </c>
      <c r="L103" s="5">
        <v>8150.4287720000002</v>
      </c>
      <c r="M103" s="5">
        <v>-7538.0401609999999</v>
      </c>
      <c r="N103" s="16">
        <f t="shared" ref="N103:N111" si="47">I103/$I$110</f>
        <v>0.23938850457591365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E103"/>
    </row>
    <row r="104" spans="1:31" x14ac:dyDescent="0.8">
      <c r="A104" s="4" t="s">
        <v>27</v>
      </c>
      <c r="B104" s="4" t="s">
        <v>33</v>
      </c>
      <c r="C104" s="4">
        <v>65</v>
      </c>
      <c r="D104" s="5">
        <v>30.8</v>
      </c>
      <c r="E104" s="6">
        <v>1.4200000000000001E-2</v>
      </c>
      <c r="F104" s="7">
        <v>12.94</v>
      </c>
      <c r="G104" s="8">
        <v>20</v>
      </c>
      <c r="H104" s="5">
        <v>146.45982650000002</v>
      </c>
      <c r="I104" s="7">
        <f t="shared" si="44"/>
        <v>4.7551891720779222</v>
      </c>
      <c r="J104" s="5">
        <f t="shared" si="45"/>
        <v>10314.072288732395</v>
      </c>
      <c r="K104" s="7">
        <f t="shared" si="46"/>
        <v>11.318379173106647</v>
      </c>
      <c r="L104" s="5">
        <v>7966.3620000000001</v>
      </c>
      <c r="M104" s="5">
        <v>-8082.4279790000001</v>
      </c>
      <c r="N104" s="16">
        <f t="shared" si="47"/>
        <v>0.24168381791982757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E104"/>
    </row>
    <row r="105" spans="1:31" x14ac:dyDescent="0.8">
      <c r="A105" s="4" t="s">
        <v>27</v>
      </c>
      <c r="B105" s="4" t="s">
        <v>33</v>
      </c>
      <c r="C105" s="4">
        <v>65</v>
      </c>
      <c r="D105" s="5">
        <v>30.8</v>
      </c>
      <c r="E105" s="6">
        <v>1.4200000000000001E-2</v>
      </c>
      <c r="F105" s="7">
        <v>12.94</v>
      </c>
      <c r="G105" s="8">
        <v>40</v>
      </c>
      <c r="H105" s="5">
        <v>197.08801060000002</v>
      </c>
      <c r="I105" s="7">
        <f t="shared" si="44"/>
        <v>6.3989613831168839</v>
      </c>
      <c r="J105" s="5">
        <f t="shared" si="45"/>
        <v>13879.437366197184</v>
      </c>
      <c r="K105" s="7">
        <f t="shared" si="46"/>
        <v>15.230912720247296</v>
      </c>
      <c r="L105" s="5">
        <v>6526.9279479999996</v>
      </c>
      <c r="M105" s="5">
        <v>-6376.51062</v>
      </c>
      <c r="N105" s="16">
        <f t="shared" si="47"/>
        <v>0.32522899969454389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E105"/>
    </row>
    <row r="106" spans="1:31" x14ac:dyDescent="0.8">
      <c r="A106" s="4" t="s">
        <v>27</v>
      </c>
      <c r="B106" s="4" t="s">
        <v>33</v>
      </c>
      <c r="C106" s="4">
        <v>65</v>
      </c>
      <c r="D106" s="5">
        <v>30.8</v>
      </c>
      <c r="E106" s="6">
        <v>1.4200000000000001E-2</v>
      </c>
      <c r="F106" s="7">
        <v>12.94</v>
      </c>
      <c r="G106" s="8">
        <v>60</v>
      </c>
      <c r="H106" s="5">
        <v>409.54928560000002</v>
      </c>
      <c r="I106" s="7">
        <f t="shared" si="44"/>
        <v>13.297054727272728</v>
      </c>
      <c r="J106" s="5">
        <f t="shared" si="45"/>
        <v>28841.498985915492</v>
      </c>
      <c r="K106" s="7">
        <f t="shared" si="46"/>
        <v>31.649867511591964</v>
      </c>
      <c r="L106" s="5">
        <v>7571.9757079999999</v>
      </c>
      <c r="M106" s="5">
        <v>-12515.350342</v>
      </c>
      <c r="N106" s="16">
        <f t="shared" si="47"/>
        <v>0.67582652072953164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E106"/>
    </row>
    <row r="107" spans="1:31" x14ac:dyDescent="0.8">
      <c r="A107" s="4" t="s">
        <v>27</v>
      </c>
      <c r="B107" s="4" t="s">
        <v>33</v>
      </c>
      <c r="C107" s="4">
        <v>65</v>
      </c>
      <c r="D107" s="5">
        <v>30.8</v>
      </c>
      <c r="E107" s="6">
        <v>1.4200000000000001E-2</v>
      </c>
      <c r="F107" s="7">
        <v>12.94</v>
      </c>
      <c r="G107" s="8">
        <v>80</v>
      </c>
      <c r="H107" s="5">
        <v>499.90062200000006</v>
      </c>
      <c r="I107" s="7">
        <f t="shared" si="44"/>
        <v>16.230539675324678</v>
      </c>
      <c r="J107" s="5">
        <f t="shared" si="45"/>
        <v>35204.269154929578</v>
      </c>
      <c r="K107" s="7">
        <f t="shared" si="46"/>
        <v>38.632196445131385</v>
      </c>
      <c r="L107" s="5">
        <v>10159.881592</v>
      </c>
      <c r="M107" s="5">
        <v>-15204.452515000001</v>
      </c>
      <c r="N107" s="16">
        <f t="shared" si="47"/>
        <v>0.82492171261350333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  <c r="AE107"/>
    </row>
    <row r="108" spans="1:31" x14ac:dyDescent="0.8">
      <c r="A108" s="4" t="s">
        <v>27</v>
      </c>
      <c r="B108" s="4" t="s">
        <v>33</v>
      </c>
      <c r="C108" s="4">
        <v>65</v>
      </c>
      <c r="D108" s="5">
        <v>30.8</v>
      </c>
      <c r="E108" s="6">
        <v>1.4200000000000001E-2</v>
      </c>
      <c r="F108" s="7">
        <v>12.94</v>
      </c>
      <c r="G108" s="8">
        <v>100</v>
      </c>
      <c r="H108" s="5">
        <v>545.11829060000002</v>
      </c>
      <c r="I108" s="7">
        <f t="shared" si="44"/>
        <v>17.6986457987013</v>
      </c>
      <c r="J108" s="5">
        <f t="shared" si="45"/>
        <v>38388.612014084509</v>
      </c>
      <c r="K108" s="7">
        <f t="shared" si="46"/>
        <v>42.126606692426584</v>
      </c>
      <c r="L108" s="5">
        <v>12625.305176</v>
      </c>
      <c r="M108" s="5">
        <v>-15715.667724999999</v>
      </c>
      <c r="N108" s="16">
        <f t="shared" si="47"/>
        <v>0.89953861641463884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E108"/>
    </row>
    <row r="109" spans="1:31" x14ac:dyDescent="0.8">
      <c r="A109" s="4" t="s">
        <v>27</v>
      </c>
      <c r="B109" s="4" t="s">
        <v>33</v>
      </c>
      <c r="C109" s="4">
        <v>65</v>
      </c>
      <c r="D109" s="5">
        <v>30.8</v>
      </c>
      <c r="E109" s="6">
        <v>1.4200000000000001E-2</v>
      </c>
      <c r="F109" s="7">
        <v>12.94</v>
      </c>
      <c r="G109" s="8">
        <v>150</v>
      </c>
      <c r="H109" s="5">
        <v>597.50503020000008</v>
      </c>
      <c r="I109" s="7">
        <f t="shared" si="44"/>
        <v>19.399513967532471</v>
      </c>
      <c r="J109" s="5">
        <f t="shared" si="45"/>
        <v>42077.819028169019</v>
      </c>
      <c r="K109" s="7">
        <f t="shared" si="46"/>
        <v>46.17504097372489</v>
      </c>
      <c r="L109" s="5">
        <v>15545.013428</v>
      </c>
      <c r="M109" s="5">
        <v>-15526.275635</v>
      </c>
      <c r="N109" s="16">
        <f t="shared" si="47"/>
        <v>0.98598571619254161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E109"/>
    </row>
    <row r="110" spans="1:31" x14ac:dyDescent="0.8">
      <c r="A110" s="4" t="s">
        <v>27</v>
      </c>
      <c r="B110" s="4" t="s">
        <v>33</v>
      </c>
      <c r="C110" s="4">
        <v>65</v>
      </c>
      <c r="D110" s="5">
        <v>30.8</v>
      </c>
      <c r="E110" s="6">
        <v>1.4200000000000001E-2</v>
      </c>
      <c r="F110" s="7">
        <v>12.94</v>
      </c>
      <c r="G110" s="8">
        <v>250</v>
      </c>
      <c r="H110" s="5">
        <v>605.99765330000002</v>
      </c>
      <c r="I110" s="7">
        <f t="shared" si="44"/>
        <v>19.675248483766236</v>
      </c>
      <c r="J110" s="5">
        <f t="shared" si="45"/>
        <v>42675.891077464788</v>
      </c>
      <c r="K110" s="7">
        <f t="shared" si="46"/>
        <v>46.831348786707885</v>
      </c>
      <c r="L110" s="5">
        <v>17206.527709999998</v>
      </c>
      <c r="M110" s="5">
        <v>-14722.595214999999</v>
      </c>
      <c r="N110" s="16">
        <f t="shared" si="47"/>
        <v>1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E110"/>
    </row>
    <row r="111" spans="1:31" x14ac:dyDescent="0.8">
      <c r="A111" s="4" t="s">
        <v>27</v>
      </c>
      <c r="B111" s="4" t="s">
        <v>33</v>
      </c>
      <c r="C111" s="4">
        <v>65</v>
      </c>
      <c r="D111" s="5">
        <v>30.8</v>
      </c>
      <c r="E111" s="6">
        <v>1.4200000000000001E-2</v>
      </c>
      <c r="F111" s="7">
        <v>12.94</v>
      </c>
      <c r="G111" s="8" t="s">
        <v>25</v>
      </c>
      <c r="H111" s="5">
        <v>132.1716773</v>
      </c>
      <c r="I111" s="7">
        <f t="shared" si="44"/>
        <v>4.2912882240259735</v>
      </c>
      <c r="J111" s="5">
        <f t="shared" si="45"/>
        <v>9307.8645985915482</v>
      </c>
      <c r="K111" s="7">
        <f t="shared" si="46"/>
        <v>10.214194536321484</v>
      </c>
      <c r="L111" s="5">
        <v>7160.9764100000002</v>
      </c>
      <c r="M111" s="5">
        <v>-6648.3535769999999</v>
      </c>
      <c r="N111" s="16">
        <f t="shared" si="47"/>
        <v>0.21810592265539383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  <c r="AE111"/>
    </row>
    <row r="112" spans="1:31" x14ac:dyDescent="0.8">
      <c r="A112" s="4" t="s">
        <v>27</v>
      </c>
      <c r="B112" s="4" t="s">
        <v>33</v>
      </c>
      <c r="C112" s="4">
        <v>66</v>
      </c>
      <c r="D112" s="5">
        <v>27.5</v>
      </c>
      <c r="E112" s="6">
        <v>1.67E-2</v>
      </c>
      <c r="F112" s="7">
        <v>12.84</v>
      </c>
      <c r="G112" s="8" t="s">
        <v>24</v>
      </c>
      <c r="H112" s="5">
        <v>126.3117297</v>
      </c>
      <c r="I112" s="7">
        <f t="shared" si="44"/>
        <v>4.5931538072727269</v>
      </c>
      <c r="J112" s="5">
        <f t="shared" si="45"/>
        <v>7563.5766287425149</v>
      </c>
      <c r="K112" s="7">
        <f t="shared" si="46"/>
        <v>9.8373621261682249</v>
      </c>
      <c r="L112" s="5">
        <v>6975.4600520000004</v>
      </c>
      <c r="M112" s="5">
        <v>-6526.8898010000003</v>
      </c>
      <c r="N112" s="16">
        <f>I112/$I$120</f>
        <v>0.22248168213057226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E112"/>
    </row>
    <row r="113" spans="1:31" x14ac:dyDescent="0.8">
      <c r="A113" s="4" t="s">
        <v>27</v>
      </c>
      <c r="B113" s="4" t="s">
        <v>33</v>
      </c>
      <c r="C113" s="4">
        <v>66</v>
      </c>
      <c r="D113" s="5">
        <v>27.5</v>
      </c>
      <c r="E113" s="6">
        <v>1.67E-2</v>
      </c>
      <c r="F113" s="7">
        <v>12.84</v>
      </c>
      <c r="G113" s="8">
        <v>10</v>
      </c>
      <c r="H113" s="5">
        <v>121.7110804</v>
      </c>
      <c r="I113" s="7">
        <f t="shared" si="44"/>
        <v>4.4258574690909089</v>
      </c>
      <c r="J113" s="5">
        <f t="shared" si="45"/>
        <v>7288.0886467065866</v>
      </c>
      <c r="K113" s="7">
        <f t="shared" si="46"/>
        <v>9.4790561059190033</v>
      </c>
      <c r="L113" s="5">
        <v>6696.5675350000001</v>
      </c>
      <c r="M113" s="5">
        <v>-6120.1667790000001</v>
      </c>
      <c r="N113" s="16">
        <f t="shared" ref="N113:N121" si="48">I113/$I$120</f>
        <v>0.21437823680852758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  <c r="AE113"/>
    </row>
    <row r="114" spans="1:31" x14ac:dyDescent="0.8">
      <c r="A114" s="4" t="s">
        <v>27</v>
      </c>
      <c r="B114" s="4" t="s">
        <v>33</v>
      </c>
      <c r="C114" s="4">
        <v>66</v>
      </c>
      <c r="D114" s="5">
        <v>27.5</v>
      </c>
      <c r="E114" s="6">
        <v>1.67E-2</v>
      </c>
      <c r="F114" s="7">
        <v>12.84</v>
      </c>
      <c r="G114" s="8">
        <v>20</v>
      </c>
      <c r="H114" s="5">
        <v>122.5332394</v>
      </c>
      <c r="I114" s="7">
        <f t="shared" si="44"/>
        <v>4.4557541599999997</v>
      </c>
      <c r="J114" s="5">
        <f t="shared" si="45"/>
        <v>7337.3197245508982</v>
      </c>
      <c r="K114" s="7">
        <f t="shared" si="46"/>
        <v>9.5430871806853581</v>
      </c>
      <c r="L114" s="5">
        <v>6740.4747010000001</v>
      </c>
      <c r="M114" s="5">
        <v>-6674.1943359999996</v>
      </c>
      <c r="N114" s="16">
        <f t="shared" si="48"/>
        <v>0.2158263629464027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  <c r="AE114"/>
    </row>
    <row r="115" spans="1:31" x14ac:dyDescent="0.8">
      <c r="A115" s="4" t="s">
        <v>27</v>
      </c>
      <c r="B115" s="4" t="s">
        <v>33</v>
      </c>
      <c r="C115" s="4">
        <v>66</v>
      </c>
      <c r="D115" s="5">
        <v>27.5</v>
      </c>
      <c r="E115" s="6">
        <v>1.67E-2</v>
      </c>
      <c r="F115" s="7">
        <v>12.84</v>
      </c>
      <c r="G115" s="8">
        <v>40</v>
      </c>
      <c r="H115" s="5">
        <v>144.27306920000001</v>
      </c>
      <c r="I115" s="7">
        <f t="shared" si="44"/>
        <v>5.2462934254545459</v>
      </c>
      <c r="J115" s="5">
        <f t="shared" si="45"/>
        <v>8639.1059401197617</v>
      </c>
      <c r="K115" s="7">
        <f t="shared" si="46"/>
        <v>11.236220342679129</v>
      </c>
      <c r="L115" s="5">
        <v>5582.6759339999999</v>
      </c>
      <c r="M115" s="5">
        <v>-5507.8887940000004</v>
      </c>
      <c r="N115" s="16">
        <f t="shared" si="48"/>
        <v>0.25411824537588024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  <c r="AE115"/>
    </row>
    <row r="116" spans="1:31" x14ac:dyDescent="0.8">
      <c r="A116" s="4" t="s">
        <v>27</v>
      </c>
      <c r="B116" s="4" t="s">
        <v>33</v>
      </c>
      <c r="C116" s="4">
        <v>66</v>
      </c>
      <c r="D116" s="5">
        <v>27.5</v>
      </c>
      <c r="E116" s="6">
        <v>1.67E-2</v>
      </c>
      <c r="F116" s="7">
        <v>12.84</v>
      </c>
      <c r="G116" s="8">
        <v>60</v>
      </c>
      <c r="H116" s="5">
        <v>363.78224999999998</v>
      </c>
      <c r="I116" s="7">
        <f t="shared" si="44"/>
        <v>13.228445454545454</v>
      </c>
      <c r="J116" s="5">
        <f t="shared" si="45"/>
        <v>21783.368263473054</v>
      </c>
      <c r="K116" s="7">
        <f t="shared" si="46"/>
        <v>28.331950934579439</v>
      </c>
      <c r="L116" s="5">
        <v>6407.470703</v>
      </c>
      <c r="M116" s="5">
        <v>-11634.979248</v>
      </c>
      <c r="N116" s="16">
        <f t="shared" si="48"/>
        <v>0.64075511515415795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  <c r="AE116"/>
    </row>
    <row r="117" spans="1:31" x14ac:dyDescent="0.8">
      <c r="A117" s="4" t="s">
        <v>27</v>
      </c>
      <c r="B117" s="4" t="s">
        <v>33</v>
      </c>
      <c r="C117" s="4">
        <v>66</v>
      </c>
      <c r="D117" s="5">
        <v>27.5</v>
      </c>
      <c r="E117" s="6">
        <v>1.67E-2</v>
      </c>
      <c r="F117" s="7">
        <v>12.84</v>
      </c>
      <c r="G117" s="8">
        <v>80</v>
      </c>
      <c r="H117" s="5">
        <v>461.11370890000001</v>
      </c>
      <c r="I117" s="7">
        <f t="shared" si="44"/>
        <v>16.767771232727274</v>
      </c>
      <c r="J117" s="5">
        <f t="shared" si="45"/>
        <v>27611.599335329342</v>
      </c>
      <c r="K117" s="7">
        <f t="shared" si="46"/>
        <v>35.91228262461059</v>
      </c>
      <c r="L117" s="5">
        <v>8902.5497439999999</v>
      </c>
      <c r="M117" s="5">
        <v>-14417.419433999999</v>
      </c>
      <c r="N117" s="16">
        <f t="shared" si="48"/>
        <v>0.81219181981908239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  <c r="AE117"/>
    </row>
    <row r="118" spans="1:31" x14ac:dyDescent="0.8">
      <c r="A118" s="4" t="s">
        <v>27</v>
      </c>
      <c r="B118" s="4" t="s">
        <v>33</v>
      </c>
      <c r="C118" s="4">
        <v>66</v>
      </c>
      <c r="D118" s="5">
        <v>27.5</v>
      </c>
      <c r="E118" s="6">
        <v>1.67E-2</v>
      </c>
      <c r="F118" s="7">
        <v>12.84</v>
      </c>
      <c r="G118" s="8">
        <v>100</v>
      </c>
      <c r="H118" s="5">
        <v>506.3409858</v>
      </c>
      <c r="I118" s="7">
        <f t="shared" si="44"/>
        <v>18.412399483636364</v>
      </c>
      <c r="J118" s="5">
        <f t="shared" si="45"/>
        <v>30319.819508982036</v>
      </c>
      <c r="K118" s="7">
        <f t="shared" si="46"/>
        <v>39.434656214953272</v>
      </c>
      <c r="L118" s="5">
        <v>11089.553833</v>
      </c>
      <c r="M118" s="5">
        <v>-15164.642334</v>
      </c>
      <c r="N118" s="16">
        <f t="shared" si="48"/>
        <v>0.8918537852342957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E118"/>
    </row>
    <row r="119" spans="1:31" x14ac:dyDescent="0.8">
      <c r="A119" s="4" t="s">
        <v>27</v>
      </c>
      <c r="B119" s="4" t="s">
        <v>33</v>
      </c>
      <c r="C119" s="4">
        <v>66</v>
      </c>
      <c r="D119" s="5">
        <v>27.5</v>
      </c>
      <c r="E119" s="6">
        <v>1.67E-2</v>
      </c>
      <c r="F119" s="7">
        <v>12.84</v>
      </c>
      <c r="G119" s="8">
        <v>150</v>
      </c>
      <c r="H119" s="5">
        <v>552.44573539999999</v>
      </c>
      <c r="I119" s="7">
        <f t="shared" si="44"/>
        <v>20.088935832727273</v>
      </c>
      <c r="J119" s="5">
        <f t="shared" si="45"/>
        <v>33080.582958083833</v>
      </c>
      <c r="K119" s="7">
        <f t="shared" si="46"/>
        <v>43.025368800623056</v>
      </c>
      <c r="L119" s="5">
        <v>14027.709961</v>
      </c>
      <c r="M119" s="5">
        <v>-15200.119019</v>
      </c>
      <c r="N119" s="16">
        <f t="shared" si="48"/>
        <v>0.97306130467511953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  <c r="AE119"/>
    </row>
    <row r="120" spans="1:31" x14ac:dyDescent="0.8">
      <c r="A120" s="4" t="s">
        <v>27</v>
      </c>
      <c r="B120" s="4" t="s">
        <v>33</v>
      </c>
      <c r="C120" s="4">
        <v>66</v>
      </c>
      <c r="D120" s="5">
        <v>27.5</v>
      </c>
      <c r="E120" s="6">
        <v>1.67E-2</v>
      </c>
      <c r="F120" s="7">
        <v>12.84</v>
      </c>
      <c r="G120" s="8">
        <v>250</v>
      </c>
      <c r="H120" s="5">
        <v>567.73990779999997</v>
      </c>
      <c r="I120" s="7">
        <f t="shared" si="44"/>
        <v>20.645087556363634</v>
      </c>
      <c r="J120" s="5">
        <f t="shared" si="45"/>
        <v>33996.401664670659</v>
      </c>
      <c r="K120" s="7">
        <f t="shared" si="46"/>
        <v>44.216503722741429</v>
      </c>
      <c r="L120" s="5">
        <v>15615.966796999999</v>
      </c>
      <c r="M120" s="5">
        <v>-14544.876098999999</v>
      </c>
      <c r="N120" s="16">
        <f t="shared" si="48"/>
        <v>1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  <c r="AE120"/>
    </row>
    <row r="121" spans="1:31" x14ac:dyDescent="0.8">
      <c r="A121" s="4" t="s">
        <v>27</v>
      </c>
      <c r="B121" s="4" t="s">
        <v>33</v>
      </c>
      <c r="C121" s="4">
        <v>66</v>
      </c>
      <c r="D121" s="5">
        <v>27.5</v>
      </c>
      <c r="E121" s="6">
        <v>1.67E-2</v>
      </c>
      <c r="F121" s="7">
        <v>12.84</v>
      </c>
      <c r="G121" s="8" t="s">
        <v>25</v>
      </c>
      <c r="H121" s="5">
        <v>114.64272560000001</v>
      </c>
      <c r="I121" s="7">
        <f t="shared" si="44"/>
        <v>4.1688263854545458</v>
      </c>
      <c r="J121" s="5">
        <f t="shared" si="45"/>
        <v>6864.833868263474</v>
      </c>
      <c r="K121" s="7">
        <f t="shared" si="46"/>
        <v>8.9285611838006229</v>
      </c>
      <c r="L121" s="5">
        <v>6307.525635</v>
      </c>
      <c r="M121" s="5">
        <v>-5808.5250850000002</v>
      </c>
      <c r="N121" s="16">
        <f t="shared" si="48"/>
        <v>0.20192824922990207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  <c r="AE121"/>
    </row>
    <row r="122" spans="1:31" x14ac:dyDescent="0.8">
      <c r="A122" s="4" t="s">
        <v>27</v>
      </c>
      <c r="B122" s="4" t="s">
        <v>33</v>
      </c>
      <c r="C122" s="4">
        <v>67</v>
      </c>
      <c r="D122" s="5">
        <v>26.8</v>
      </c>
      <c r="E122" s="6">
        <v>1.7000000000000001E-2</v>
      </c>
      <c r="F122" s="7">
        <v>14</v>
      </c>
      <c r="G122" s="8" t="s">
        <v>24</v>
      </c>
      <c r="H122" s="5">
        <v>118.49970209999999</v>
      </c>
      <c r="I122" s="7">
        <f t="shared" si="44"/>
        <v>4.4216306753731338</v>
      </c>
      <c r="J122" s="5">
        <f t="shared" si="45"/>
        <v>6970.5707117647053</v>
      </c>
      <c r="K122" s="7">
        <f t="shared" si="46"/>
        <v>8.464264435714286</v>
      </c>
      <c r="L122" s="5">
        <v>6265.2244570000003</v>
      </c>
      <c r="M122" s="5">
        <v>-5409.5878599999996</v>
      </c>
      <c r="N122" s="16">
        <f>I122/$I$130</f>
        <v>0.21373072696924442</v>
      </c>
      <c r="P122"/>
      <c r="Q122"/>
      <c r="R122"/>
      <c r="S122"/>
      <c r="T122"/>
      <c r="U122"/>
      <c r="V122"/>
      <c r="W122"/>
      <c r="X122"/>
      <c r="Y122"/>
      <c r="Z122"/>
      <c r="AA122"/>
      <c r="AB122"/>
      <c r="AE122"/>
    </row>
    <row r="123" spans="1:31" x14ac:dyDescent="0.8">
      <c r="A123" s="4" t="s">
        <v>27</v>
      </c>
      <c r="B123" s="4" t="s">
        <v>33</v>
      </c>
      <c r="C123" s="4">
        <v>67</v>
      </c>
      <c r="D123" s="5">
        <v>26.8</v>
      </c>
      <c r="E123" s="6">
        <v>1.7000000000000001E-2</v>
      </c>
      <c r="F123" s="7">
        <v>14</v>
      </c>
      <c r="G123" s="8">
        <v>10</v>
      </c>
      <c r="H123" s="5">
        <v>117.6869993</v>
      </c>
      <c r="I123" s="7">
        <f t="shared" si="44"/>
        <v>4.3913059440298507</v>
      </c>
      <c r="J123" s="5">
        <f t="shared" si="45"/>
        <v>6922.7646647058818</v>
      </c>
      <c r="K123" s="7">
        <f t="shared" si="46"/>
        <v>8.4062142357142857</v>
      </c>
      <c r="L123" s="5">
        <v>6151.954651</v>
      </c>
      <c r="M123" s="5">
        <v>-5176.509857</v>
      </c>
      <c r="N123" s="16">
        <f t="shared" ref="N123:N131" si="49">I123/$I$130</f>
        <v>0.21226490421040445</v>
      </c>
      <c r="P123"/>
      <c r="Q123"/>
      <c r="R123"/>
      <c r="S123"/>
      <c r="T123"/>
      <c r="U123"/>
      <c r="V123"/>
      <c r="W123"/>
      <c r="X123"/>
      <c r="Y123"/>
      <c r="Z123"/>
      <c r="AA123"/>
      <c r="AB123"/>
      <c r="AE123"/>
    </row>
    <row r="124" spans="1:31" x14ac:dyDescent="0.8">
      <c r="A124" s="4" t="s">
        <v>27</v>
      </c>
      <c r="B124" s="4" t="s">
        <v>33</v>
      </c>
      <c r="C124" s="4">
        <v>67</v>
      </c>
      <c r="D124" s="5">
        <v>26.8</v>
      </c>
      <c r="E124" s="6">
        <v>1.7000000000000001E-2</v>
      </c>
      <c r="F124" s="7">
        <v>14</v>
      </c>
      <c r="G124" s="8">
        <v>20</v>
      </c>
      <c r="H124" s="5">
        <v>117.26560690000001</v>
      </c>
      <c r="I124" s="7">
        <f t="shared" si="44"/>
        <v>4.3755823470149258</v>
      </c>
      <c r="J124" s="5">
        <f t="shared" si="45"/>
        <v>6897.9768764705886</v>
      </c>
      <c r="K124" s="7">
        <f t="shared" si="46"/>
        <v>8.3761147785714289</v>
      </c>
      <c r="L124" s="5">
        <v>6113.231659</v>
      </c>
      <c r="M124" s="5">
        <v>-5708.2748410000004</v>
      </c>
      <c r="N124" s="16">
        <f t="shared" si="49"/>
        <v>0.21150486429135631</v>
      </c>
      <c r="P124"/>
      <c r="Q124"/>
      <c r="R124"/>
      <c r="S124"/>
      <c r="T124"/>
      <c r="U124"/>
      <c r="V124"/>
      <c r="W124"/>
      <c r="X124"/>
      <c r="Y124"/>
      <c r="Z124"/>
      <c r="AA124"/>
      <c r="AB124"/>
      <c r="AE124"/>
    </row>
    <row r="125" spans="1:31" x14ac:dyDescent="0.8">
      <c r="A125" s="4" t="s">
        <v>27</v>
      </c>
      <c r="B125" s="4" t="s">
        <v>33</v>
      </c>
      <c r="C125" s="4">
        <v>67</v>
      </c>
      <c r="D125" s="5">
        <v>26.8</v>
      </c>
      <c r="E125" s="6">
        <v>1.7000000000000001E-2</v>
      </c>
      <c r="F125" s="7">
        <v>14</v>
      </c>
      <c r="G125" s="8">
        <v>40</v>
      </c>
      <c r="H125" s="5">
        <v>182.44009290000002</v>
      </c>
      <c r="I125" s="7">
        <f t="shared" si="44"/>
        <v>6.8074661529850751</v>
      </c>
      <c r="J125" s="5">
        <f t="shared" si="45"/>
        <v>10731.770170588235</v>
      </c>
      <c r="K125" s="7">
        <f t="shared" si="46"/>
        <v>13.031435207142859</v>
      </c>
      <c r="L125" s="5">
        <v>5121.1166380000004</v>
      </c>
      <c r="M125" s="5">
        <v>-5075.5081179999997</v>
      </c>
      <c r="N125" s="16">
        <f t="shared" si="49"/>
        <v>0.32905613257110033</v>
      </c>
      <c r="P125"/>
      <c r="Q125"/>
      <c r="R125"/>
      <c r="S125"/>
      <c r="T125"/>
      <c r="U125"/>
      <c r="V125"/>
      <c r="W125"/>
      <c r="X125"/>
      <c r="Y125"/>
      <c r="Z125"/>
      <c r="AA125"/>
      <c r="AB125"/>
      <c r="AE125"/>
    </row>
    <row r="126" spans="1:31" x14ac:dyDescent="0.8">
      <c r="A126" s="4" t="s">
        <v>27</v>
      </c>
      <c r="B126" s="4" t="s">
        <v>33</v>
      </c>
      <c r="C126" s="4">
        <v>67</v>
      </c>
      <c r="D126" s="5">
        <v>26.8</v>
      </c>
      <c r="E126" s="6">
        <v>1.7000000000000001E-2</v>
      </c>
      <c r="F126" s="7">
        <v>14</v>
      </c>
      <c r="G126" s="8">
        <v>60</v>
      </c>
      <c r="H126" s="5">
        <v>350.28293820000005</v>
      </c>
      <c r="I126" s="7">
        <f t="shared" si="44"/>
        <v>13.070258888059703</v>
      </c>
      <c r="J126" s="5">
        <f t="shared" si="45"/>
        <v>20604.878717647061</v>
      </c>
      <c r="K126" s="7">
        <f t="shared" si="46"/>
        <v>25.020209871428573</v>
      </c>
      <c r="L126" s="5">
        <v>5824.7680659999996</v>
      </c>
      <c r="M126" s="5">
        <v>-9928.5278319999998</v>
      </c>
      <c r="N126" s="16">
        <f t="shared" si="49"/>
        <v>0.63178409480920483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  <c r="AE126"/>
    </row>
    <row r="127" spans="1:31" x14ac:dyDescent="0.8">
      <c r="A127" s="4" t="s">
        <v>27</v>
      </c>
      <c r="B127" s="4" t="s">
        <v>33</v>
      </c>
      <c r="C127" s="4">
        <v>67</v>
      </c>
      <c r="D127" s="5">
        <v>26.8</v>
      </c>
      <c r="E127" s="6">
        <v>1.7000000000000001E-2</v>
      </c>
      <c r="F127" s="7">
        <v>14</v>
      </c>
      <c r="G127" s="8">
        <v>80</v>
      </c>
      <c r="H127" s="5">
        <v>437.87976830000002</v>
      </c>
      <c r="I127" s="7">
        <f t="shared" si="44"/>
        <v>16.338797324626867</v>
      </c>
      <c r="J127" s="5">
        <f t="shared" si="45"/>
        <v>25757.633429411766</v>
      </c>
      <c r="K127" s="7">
        <f t="shared" si="46"/>
        <v>31.277126307142858</v>
      </c>
      <c r="L127" s="5">
        <v>7391.9219970000004</v>
      </c>
      <c r="M127" s="5">
        <v>-12439.514160000001</v>
      </c>
      <c r="N127" s="16">
        <f t="shared" si="49"/>
        <v>0.78977718547263187</v>
      </c>
      <c r="P127"/>
      <c r="Q127"/>
      <c r="R127"/>
      <c r="S127"/>
      <c r="T127"/>
      <c r="U127"/>
      <c r="V127"/>
      <c r="W127"/>
      <c r="X127"/>
      <c r="Y127"/>
      <c r="Z127"/>
      <c r="AA127"/>
      <c r="AB127"/>
      <c r="AE127"/>
    </row>
    <row r="128" spans="1:31" x14ac:dyDescent="0.8">
      <c r="A128" s="4" t="s">
        <v>27</v>
      </c>
      <c r="B128" s="4" t="s">
        <v>33</v>
      </c>
      <c r="C128" s="4">
        <v>67</v>
      </c>
      <c r="D128" s="5">
        <v>26.8</v>
      </c>
      <c r="E128" s="6">
        <v>1.7000000000000001E-2</v>
      </c>
      <c r="F128" s="7">
        <v>14</v>
      </c>
      <c r="G128" s="8">
        <v>100</v>
      </c>
      <c r="H128" s="5">
        <v>490.08489530000003</v>
      </c>
      <c r="I128" s="7">
        <f t="shared" si="44"/>
        <v>18.286749824626867</v>
      </c>
      <c r="J128" s="5">
        <f t="shared" si="45"/>
        <v>28828.523252941177</v>
      </c>
      <c r="K128" s="7">
        <f t="shared" si="46"/>
        <v>35.006063950000005</v>
      </c>
      <c r="L128" s="5">
        <v>8738.3575440000004</v>
      </c>
      <c r="M128" s="5">
        <v>-13564.208984000001</v>
      </c>
      <c r="N128" s="16">
        <f t="shared" si="49"/>
        <v>0.88393640737359336</v>
      </c>
      <c r="P128"/>
      <c r="Q128"/>
      <c r="R128"/>
      <c r="S128"/>
      <c r="T128"/>
      <c r="U128"/>
      <c r="V128"/>
      <c r="W128"/>
      <c r="X128"/>
      <c r="Y128"/>
      <c r="Z128"/>
      <c r="AA128"/>
      <c r="AB128"/>
      <c r="AE128"/>
    </row>
    <row r="129" spans="1:31" x14ac:dyDescent="0.8">
      <c r="A129" s="4" t="s">
        <v>27</v>
      </c>
      <c r="B129" s="4" t="s">
        <v>33</v>
      </c>
      <c r="C129" s="4">
        <v>67</v>
      </c>
      <c r="D129" s="5">
        <v>26.8</v>
      </c>
      <c r="E129" s="6">
        <v>1.7000000000000001E-2</v>
      </c>
      <c r="F129" s="7">
        <v>14</v>
      </c>
      <c r="G129" s="8">
        <v>150</v>
      </c>
      <c r="H129" s="5">
        <v>542.38444000000004</v>
      </c>
      <c r="I129" s="7">
        <f t="shared" si="44"/>
        <v>20.23822537313433</v>
      </c>
      <c r="J129" s="5">
        <f t="shared" si="45"/>
        <v>31904.967058823531</v>
      </c>
      <c r="K129" s="7">
        <f t="shared" si="46"/>
        <v>38.74174571428572</v>
      </c>
      <c r="L129" s="5">
        <v>11017.150879000001</v>
      </c>
      <c r="M129" s="5">
        <v>-14292.297363</v>
      </c>
      <c r="N129" s="16">
        <f t="shared" si="49"/>
        <v>0.97826592475464591</v>
      </c>
      <c r="P129"/>
      <c r="Q129"/>
      <c r="R129"/>
      <c r="S129"/>
      <c r="T129"/>
      <c r="U129"/>
      <c r="V129"/>
      <c r="W129"/>
      <c r="X129"/>
      <c r="Y129"/>
      <c r="Z129"/>
      <c r="AA129"/>
      <c r="AB129"/>
      <c r="AE129"/>
    </row>
    <row r="130" spans="1:31" x14ac:dyDescent="0.8">
      <c r="A130" s="4" t="s">
        <v>27</v>
      </c>
      <c r="B130" s="4" t="s">
        <v>33</v>
      </c>
      <c r="C130" s="4">
        <v>67</v>
      </c>
      <c r="D130" s="5">
        <v>26.8</v>
      </c>
      <c r="E130" s="6">
        <v>1.7000000000000001E-2</v>
      </c>
      <c r="F130" s="7">
        <v>14</v>
      </c>
      <c r="G130" s="8">
        <v>250</v>
      </c>
      <c r="H130" s="5">
        <v>554.43456250000008</v>
      </c>
      <c r="I130" s="7">
        <f t="shared" si="44"/>
        <v>20.687856809701493</v>
      </c>
      <c r="J130" s="5">
        <f t="shared" si="45"/>
        <v>32613.79779411765</v>
      </c>
      <c r="K130" s="7">
        <f t="shared" si="46"/>
        <v>39.602468750000007</v>
      </c>
      <c r="L130" s="5">
        <v>12584.655762</v>
      </c>
      <c r="M130" s="5">
        <v>-14067.306519</v>
      </c>
      <c r="N130" s="16">
        <f t="shared" si="49"/>
        <v>1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  <c r="AE130"/>
    </row>
    <row r="131" spans="1:31" x14ac:dyDescent="0.8">
      <c r="A131" s="4" t="s">
        <v>27</v>
      </c>
      <c r="B131" s="4" t="s">
        <v>33</v>
      </c>
      <c r="C131" s="4">
        <v>67</v>
      </c>
      <c r="D131" s="5">
        <v>26.8</v>
      </c>
      <c r="E131" s="6">
        <v>1.7000000000000001E-2</v>
      </c>
      <c r="F131" s="7">
        <v>14</v>
      </c>
      <c r="G131" s="8" t="s">
        <v>25</v>
      </c>
      <c r="H131" s="5">
        <v>95.250963599999992</v>
      </c>
      <c r="I131" s="7">
        <f t="shared" si="44"/>
        <v>3.5541404328358204</v>
      </c>
      <c r="J131" s="5">
        <f t="shared" si="45"/>
        <v>5602.9978588235281</v>
      </c>
      <c r="K131" s="7">
        <f t="shared" si="46"/>
        <v>6.8036402571428569</v>
      </c>
      <c r="L131" s="5">
        <v>5086.3647460000002</v>
      </c>
      <c r="M131" s="5">
        <v>-4445.7626339999997</v>
      </c>
      <c r="N131" s="16">
        <f t="shared" si="49"/>
        <v>0.17179838711804693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  <c r="AE131"/>
    </row>
    <row r="132" spans="1:31" x14ac:dyDescent="0.8">
      <c r="A132" s="4" t="s">
        <v>27</v>
      </c>
      <c r="B132" s="4" t="s">
        <v>33</v>
      </c>
      <c r="C132" s="4">
        <v>68</v>
      </c>
      <c r="D132" s="5">
        <v>28.7</v>
      </c>
      <c r="E132" s="6">
        <v>1.37E-2</v>
      </c>
      <c r="F132" s="7">
        <v>13.78</v>
      </c>
      <c r="G132" s="8" t="s">
        <v>24</v>
      </c>
      <c r="H132" s="5">
        <v>106.07961259999999</v>
      </c>
      <c r="I132" s="7">
        <f t="shared" si="44"/>
        <v>3.6961537491289196</v>
      </c>
      <c r="J132" s="5">
        <f t="shared" si="45"/>
        <v>7743.0374160583933</v>
      </c>
      <c r="K132" s="7">
        <f t="shared" si="46"/>
        <v>7.6980850943396222</v>
      </c>
      <c r="L132" s="5">
        <v>5852.2796630000003</v>
      </c>
      <c r="M132" s="5">
        <v>-5424.9763489999996</v>
      </c>
      <c r="N132" s="16">
        <f>I132/$I$140</f>
        <v>0.18491529565901868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  <c r="AE132"/>
    </row>
    <row r="133" spans="1:31" x14ac:dyDescent="0.8">
      <c r="A133" s="4" t="s">
        <v>27</v>
      </c>
      <c r="B133" s="4" t="s">
        <v>33</v>
      </c>
      <c r="C133" s="4">
        <v>68</v>
      </c>
      <c r="D133" s="5">
        <v>28.7</v>
      </c>
      <c r="E133" s="6">
        <v>1.37E-2</v>
      </c>
      <c r="F133" s="7">
        <v>13.78</v>
      </c>
      <c r="G133" s="8">
        <v>10</v>
      </c>
      <c r="H133" s="5">
        <v>110.0149284</v>
      </c>
      <c r="I133" s="7">
        <f t="shared" si="44"/>
        <v>3.8332727665505226</v>
      </c>
      <c r="J133" s="5">
        <f t="shared" si="45"/>
        <v>8030.286744525547</v>
      </c>
      <c r="K133" s="7">
        <f t="shared" si="46"/>
        <v>7.9836667924528308</v>
      </c>
      <c r="L133" s="5">
        <v>5993.1373599999997</v>
      </c>
      <c r="M133" s="5">
        <v>-5362.1482850000002</v>
      </c>
      <c r="N133" s="16">
        <f t="shared" ref="N133:N141" si="50">I133/$I$140</f>
        <v>0.19177523855315978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E133"/>
    </row>
    <row r="134" spans="1:31" x14ac:dyDescent="0.8">
      <c r="A134" s="4" t="s">
        <v>27</v>
      </c>
      <c r="B134" s="4" t="s">
        <v>33</v>
      </c>
      <c r="C134" s="4">
        <v>68</v>
      </c>
      <c r="D134" s="5">
        <v>28.7</v>
      </c>
      <c r="E134" s="6">
        <v>1.37E-2</v>
      </c>
      <c r="F134" s="7">
        <v>13.78</v>
      </c>
      <c r="G134" s="8">
        <v>20</v>
      </c>
      <c r="H134" s="5">
        <v>105.3054587</v>
      </c>
      <c r="I134" s="7">
        <f t="shared" si="44"/>
        <v>3.6691797456445996</v>
      </c>
      <c r="J134" s="5">
        <f t="shared" si="45"/>
        <v>7686.5298321167884</v>
      </c>
      <c r="K134" s="7">
        <f t="shared" si="46"/>
        <v>7.6419055660377362</v>
      </c>
      <c r="L134" s="5">
        <v>5709.0187070000002</v>
      </c>
      <c r="M134" s="5">
        <v>-5584.7358700000004</v>
      </c>
      <c r="N134" s="16">
        <f t="shared" si="50"/>
        <v>0.18356581017547083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  <c r="AE134"/>
    </row>
    <row r="135" spans="1:31" x14ac:dyDescent="0.8">
      <c r="A135" s="4" t="s">
        <v>27</v>
      </c>
      <c r="B135" s="4" t="s">
        <v>33</v>
      </c>
      <c r="C135" s="4">
        <v>68</v>
      </c>
      <c r="D135" s="5">
        <v>28.7</v>
      </c>
      <c r="E135" s="6">
        <v>1.37E-2</v>
      </c>
      <c r="F135" s="7">
        <v>13.78</v>
      </c>
      <c r="G135" s="8">
        <v>40</v>
      </c>
      <c r="H135" s="5">
        <v>125.24744179999999</v>
      </c>
      <c r="I135" s="7">
        <f t="shared" si="44"/>
        <v>4.3640223623693375</v>
      </c>
      <c r="J135" s="5">
        <f t="shared" si="45"/>
        <v>9142.1490364963502</v>
      </c>
      <c r="K135" s="7">
        <f t="shared" si="46"/>
        <v>9.0890741509433965</v>
      </c>
      <c r="L135" s="5">
        <v>4830.4939270000004</v>
      </c>
      <c r="M135" s="5">
        <v>-4563.2934569999998</v>
      </c>
      <c r="N135" s="16">
        <f t="shared" si="50"/>
        <v>0.21832817035554233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  <c r="AE135"/>
    </row>
    <row r="136" spans="1:31" x14ac:dyDescent="0.8">
      <c r="A136" s="4" t="s">
        <v>27</v>
      </c>
      <c r="B136" s="4" t="s">
        <v>33</v>
      </c>
      <c r="C136" s="4">
        <v>68</v>
      </c>
      <c r="D136" s="5">
        <v>28.7</v>
      </c>
      <c r="E136" s="6">
        <v>1.37E-2</v>
      </c>
      <c r="F136" s="7">
        <v>13.78</v>
      </c>
      <c r="G136" s="8">
        <v>60</v>
      </c>
      <c r="H136" s="5">
        <v>349.06497470000005</v>
      </c>
      <c r="I136" s="7">
        <f t="shared" si="44"/>
        <v>12.162542672473869</v>
      </c>
      <c r="J136" s="5">
        <f t="shared" si="45"/>
        <v>25479.195233576644</v>
      </c>
      <c r="K136" s="7">
        <f t="shared" si="46"/>
        <v>25.331275377358494</v>
      </c>
      <c r="L136" s="5">
        <v>5600.4333500000002</v>
      </c>
      <c r="M136" s="5">
        <v>-10501.937866</v>
      </c>
      <c r="N136" s="16">
        <f t="shared" si="50"/>
        <v>0.60848122856793307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  <c r="AE136"/>
    </row>
    <row r="137" spans="1:31" x14ac:dyDescent="0.8">
      <c r="A137" s="4" t="s">
        <v>27</v>
      </c>
      <c r="B137" s="4" t="s">
        <v>33</v>
      </c>
      <c r="C137" s="4">
        <v>68</v>
      </c>
      <c r="D137" s="5">
        <v>28.7</v>
      </c>
      <c r="E137" s="6">
        <v>1.37E-2</v>
      </c>
      <c r="F137" s="7">
        <v>13.78</v>
      </c>
      <c r="G137" s="8">
        <v>80</v>
      </c>
      <c r="H137" s="5">
        <v>457.48200550000007</v>
      </c>
      <c r="I137" s="7">
        <f t="shared" si="44"/>
        <v>15.940139564459933</v>
      </c>
      <c r="J137" s="5">
        <f t="shared" si="45"/>
        <v>33392.847116788325</v>
      </c>
      <c r="K137" s="7">
        <f t="shared" si="46"/>
        <v>33.198984433962273</v>
      </c>
      <c r="L137" s="5">
        <v>7895.2789309999998</v>
      </c>
      <c r="M137" s="5">
        <v>-13504.028319999999</v>
      </c>
      <c r="N137" s="16">
        <f t="shared" si="50"/>
        <v>0.7974710524698253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  <c r="AE137"/>
    </row>
    <row r="138" spans="1:31" x14ac:dyDescent="0.8">
      <c r="A138" s="4" t="s">
        <v>27</v>
      </c>
      <c r="B138" s="4" t="s">
        <v>33</v>
      </c>
      <c r="C138" s="4">
        <v>68</v>
      </c>
      <c r="D138" s="5">
        <v>28.7</v>
      </c>
      <c r="E138" s="6">
        <v>1.37E-2</v>
      </c>
      <c r="F138" s="7">
        <v>13.78</v>
      </c>
      <c r="G138" s="8">
        <v>100</v>
      </c>
      <c r="H138" s="5">
        <v>508.65177220000004</v>
      </c>
      <c r="I138" s="7">
        <f t="shared" si="44"/>
        <v>17.723058264808365</v>
      </c>
      <c r="J138" s="5">
        <f t="shared" si="45"/>
        <v>37127.866583941606</v>
      </c>
      <c r="K138" s="7">
        <f t="shared" si="46"/>
        <v>36.912320188679253</v>
      </c>
      <c r="L138" s="5">
        <v>9934.1583250000003</v>
      </c>
      <c r="M138" s="5">
        <v>-14594.879150000001</v>
      </c>
      <c r="N138" s="16">
        <f t="shared" si="50"/>
        <v>0.88666889460196663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  <c r="AE138"/>
    </row>
    <row r="139" spans="1:31" x14ac:dyDescent="0.8">
      <c r="A139" s="4" t="s">
        <v>27</v>
      </c>
      <c r="B139" s="4" t="s">
        <v>33</v>
      </c>
      <c r="C139" s="4">
        <v>68</v>
      </c>
      <c r="D139" s="5">
        <v>28.7</v>
      </c>
      <c r="E139" s="6">
        <v>1.37E-2</v>
      </c>
      <c r="F139" s="7">
        <v>13.78</v>
      </c>
      <c r="G139" s="8">
        <v>150</v>
      </c>
      <c r="H139" s="5">
        <v>559.91180830000008</v>
      </c>
      <c r="I139" s="7">
        <f t="shared" si="44"/>
        <v>19.509122240418122</v>
      </c>
      <c r="J139" s="5">
        <f t="shared" si="45"/>
        <v>40869.475058394164</v>
      </c>
      <c r="K139" s="7">
        <f t="shared" si="46"/>
        <v>40.632206698113215</v>
      </c>
      <c r="L139" s="5">
        <v>12999.420166</v>
      </c>
      <c r="M139" s="5">
        <v>-14794.387817000001</v>
      </c>
      <c r="N139" s="16">
        <f t="shared" si="50"/>
        <v>0.97602409206734153</v>
      </c>
      <c r="P139"/>
      <c r="Q139"/>
      <c r="R139"/>
      <c r="S139"/>
      <c r="T139"/>
      <c r="U139"/>
      <c r="V139"/>
      <c r="W139"/>
      <c r="X139"/>
      <c r="Y139"/>
      <c r="Z139"/>
      <c r="AA139"/>
      <c r="AB139"/>
      <c r="AE139"/>
    </row>
    <row r="140" spans="1:31" x14ac:dyDescent="0.8">
      <c r="A140" s="4" t="s">
        <v>27</v>
      </c>
      <c r="B140" s="4" t="s">
        <v>33</v>
      </c>
      <c r="C140" s="4">
        <v>68</v>
      </c>
      <c r="D140" s="5">
        <v>28.7</v>
      </c>
      <c r="E140" s="6">
        <v>1.37E-2</v>
      </c>
      <c r="F140" s="7">
        <v>13.78</v>
      </c>
      <c r="G140" s="8">
        <v>250</v>
      </c>
      <c r="H140" s="5">
        <v>573.66597080000008</v>
      </c>
      <c r="I140" s="7">
        <f t="shared" si="44"/>
        <v>19.988361351916378</v>
      </c>
      <c r="J140" s="5">
        <f t="shared" si="45"/>
        <v>41873.428525547453</v>
      </c>
      <c r="K140" s="7">
        <f t="shared" si="46"/>
        <v>41.630331698113217</v>
      </c>
      <c r="L140" s="5">
        <v>15011.672973999999</v>
      </c>
      <c r="M140" s="5">
        <v>-14101.715088000001</v>
      </c>
      <c r="N140" s="16">
        <f t="shared" si="50"/>
        <v>1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  <c r="AE140"/>
    </row>
    <row r="141" spans="1:31" x14ac:dyDescent="0.8">
      <c r="A141" s="4" t="s">
        <v>27</v>
      </c>
      <c r="B141" s="4" t="s">
        <v>33</v>
      </c>
      <c r="C141" s="4">
        <v>68</v>
      </c>
      <c r="D141" s="5">
        <v>28.7</v>
      </c>
      <c r="E141" s="6">
        <v>1.37E-2</v>
      </c>
      <c r="F141" s="7">
        <v>13.78</v>
      </c>
      <c r="G141" s="8" t="s">
        <v>25</v>
      </c>
      <c r="H141" s="5">
        <v>92.587290900000013</v>
      </c>
      <c r="I141" s="7">
        <f t="shared" si="44"/>
        <v>3.226038010452962</v>
      </c>
      <c r="J141" s="5">
        <f t="shared" si="45"/>
        <v>6758.1964160583948</v>
      </c>
      <c r="K141" s="7">
        <f t="shared" si="46"/>
        <v>6.718961603773586</v>
      </c>
      <c r="L141" s="5">
        <v>5107.135773</v>
      </c>
      <c r="M141" s="5">
        <v>-4674.4728089999999</v>
      </c>
      <c r="N141" s="16">
        <f t="shared" si="50"/>
        <v>0.16139582198135849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  <c r="AE141"/>
    </row>
    <row r="142" spans="1:31" x14ac:dyDescent="0.8">
      <c r="A142" s="4" t="s">
        <v>27</v>
      </c>
      <c r="B142" s="4" t="s">
        <v>33</v>
      </c>
      <c r="C142" s="4">
        <v>69</v>
      </c>
      <c r="D142" s="5">
        <v>25.7</v>
      </c>
      <c r="E142" s="6">
        <v>1.6500000000000001E-2</v>
      </c>
      <c r="F142" s="7">
        <v>12.47</v>
      </c>
      <c r="G142" s="8" t="s">
        <v>24</v>
      </c>
      <c r="H142" s="5">
        <v>106.58005539999999</v>
      </c>
      <c r="I142" s="7">
        <f t="shared" si="44"/>
        <v>4.1470838677042803</v>
      </c>
      <c r="J142" s="5">
        <f t="shared" si="45"/>
        <v>6459.3972969696961</v>
      </c>
      <c r="K142" s="7">
        <f t="shared" si="46"/>
        <v>8.546917032878909</v>
      </c>
      <c r="L142" s="5">
        <v>5922.9469300000001</v>
      </c>
      <c r="M142" s="5">
        <v>-5686.0389709999999</v>
      </c>
      <c r="N142" s="16">
        <f>I142/$I$150</f>
        <v>0.19863558673006793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  <c r="AE142"/>
    </row>
    <row r="143" spans="1:31" x14ac:dyDescent="0.8">
      <c r="A143" s="4" t="s">
        <v>27</v>
      </c>
      <c r="B143" s="4" t="s">
        <v>33</v>
      </c>
      <c r="C143" s="4">
        <v>69</v>
      </c>
      <c r="D143" s="5">
        <v>25.7</v>
      </c>
      <c r="E143" s="6">
        <v>1.6500000000000001E-2</v>
      </c>
      <c r="F143" s="7">
        <v>12.47</v>
      </c>
      <c r="G143" s="8">
        <v>10</v>
      </c>
      <c r="H143" s="5">
        <v>104.7930104</v>
      </c>
      <c r="I143" s="7">
        <f t="shared" si="44"/>
        <v>4.0775490428015564</v>
      </c>
      <c r="J143" s="5">
        <f t="shared" si="45"/>
        <v>6351.0915393939395</v>
      </c>
      <c r="K143" s="7">
        <f t="shared" si="46"/>
        <v>8.4036094947874904</v>
      </c>
      <c r="L143" s="5">
        <v>5775.8064270000004</v>
      </c>
      <c r="M143" s="5">
        <v>-5278.621674</v>
      </c>
      <c r="N143" s="16">
        <f t="shared" ref="N143:N151" si="51">I143/$I$150</f>
        <v>0.19530503177064507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  <c r="AE143"/>
    </row>
    <row r="144" spans="1:31" x14ac:dyDescent="0.8">
      <c r="A144" s="4" t="s">
        <v>27</v>
      </c>
      <c r="B144" s="4" t="s">
        <v>33</v>
      </c>
      <c r="C144" s="4">
        <v>69</v>
      </c>
      <c r="D144" s="5">
        <v>25.7</v>
      </c>
      <c r="E144" s="6">
        <v>1.6500000000000001E-2</v>
      </c>
      <c r="F144" s="7">
        <v>12.47</v>
      </c>
      <c r="G144" s="8">
        <v>20</v>
      </c>
      <c r="H144" s="5">
        <v>105.8975138</v>
      </c>
      <c r="I144" s="7">
        <f t="shared" si="44"/>
        <v>4.1205258287937747</v>
      </c>
      <c r="J144" s="5">
        <f t="shared" si="45"/>
        <v>6418.0311393939392</v>
      </c>
      <c r="K144" s="7">
        <f t="shared" si="46"/>
        <v>8.4921823416198876</v>
      </c>
      <c r="L144" s="5">
        <v>5745.7809450000004</v>
      </c>
      <c r="M144" s="5">
        <v>-5807.6629640000001</v>
      </c>
      <c r="N144" s="16">
        <f t="shared" si="51"/>
        <v>0.19736351898085491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  <c r="AE144"/>
    </row>
    <row r="145" spans="1:31" x14ac:dyDescent="0.8">
      <c r="A145" s="4" t="s">
        <v>27</v>
      </c>
      <c r="B145" s="4" t="s">
        <v>33</v>
      </c>
      <c r="C145" s="4">
        <v>69</v>
      </c>
      <c r="D145" s="5">
        <v>25.7</v>
      </c>
      <c r="E145" s="6">
        <v>1.6500000000000001E-2</v>
      </c>
      <c r="F145" s="7">
        <v>12.47</v>
      </c>
      <c r="G145" s="8">
        <v>40</v>
      </c>
      <c r="H145" s="5">
        <v>122.9516015</v>
      </c>
      <c r="I145" s="7">
        <f t="shared" si="44"/>
        <v>4.7841090077821011</v>
      </c>
      <c r="J145" s="5">
        <f t="shared" si="45"/>
        <v>7451.6122121212111</v>
      </c>
      <c r="K145" s="7">
        <f t="shared" si="46"/>
        <v>9.85979161988773</v>
      </c>
      <c r="L145" s="5">
        <v>4725.1014709999999</v>
      </c>
      <c r="M145" s="5">
        <v>-4419.6434019999997</v>
      </c>
      <c r="N145" s="16">
        <f t="shared" si="51"/>
        <v>0.229147596252366</v>
      </c>
      <c r="P145"/>
      <c r="Q145"/>
      <c r="R145"/>
      <c r="S145"/>
      <c r="T145"/>
      <c r="U145"/>
      <c r="V145"/>
      <c r="W145"/>
      <c r="X145"/>
      <c r="Y145"/>
      <c r="Z145"/>
      <c r="AA145"/>
      <c r="AB145"/>
      <c r="AE145"/>
    </row>
    <row r="146" spans="1:31" x14ac:dyDescent="0.8">
      <c r="A146" s="4" t="s">
        <v>27</v>
      </c>
      <c r="B146" s="4" t="s">
        <v>33</v>
      </c>
      <c r="C146" s="4">
        <v>69</v>
      </c>
      <c r="D146" s="5">
        <v>25.7</v>
      </c>
      <c r="E146" s="6">
        <v>1.6500000000000001E-2</v>
      </c>
      <c r="F146" s="7">
        <v>12.47</v>
      </c>
      <c r="G146" s="8">
        <v>60</v>
      </c>
      <c r="H146" s="5">
        <v>336.24404710000005</v>
      </c>
      <c r="I146" s="7">
        <f t="shared" si="44"/>
        <v>13.083425957198445</v>
      </c>
      <c r="J146" s="5">
        <f t="shared" si="45"/>
        <v>20378.427096969699</v>
      </c>
      <c r="K146" s="7">
        <f t="shared" si="46"/>
        <v>26.964237939053731</v>
      </c>
      <c r="L146" s="5">
        <v>5431.5681459999996</v>
      </c>
      <c r="M146" s="5">
        <v>-9966.2780760000005</v>
      </c>
      <c r="N146" s="16">
        <f t="shared" si="51"/>
        <v>0.62666540498158818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  <c r="AE146"/>
    </row>
    <row r="147" spans="1:31" x14ac:dyDescent="0.8">
      <c r="A147" s="4" t="s">
        <v>27</v>
      </c>
      <c r="B147" s="4" t="s">
        <v>33</v>
      </c>
      <c r="C147" s="4">
        <v>69</v>
      </c>
      <c r="D147" s="5">
        <v>25.7</v>
      </c>
      <c r="E147" s="6">
        <v>1.6500000000000001E-2</v>
      </c>
      <c r="F147" s="7">
        <v>12.47</v>
      </c>
      <c r="G147" s="8">
        <v>80</v>
      </c>
      <c r="H147" s="5">
        <v>433.36486049999996</v>
      </c>
      <c r="I147" s="7">
        <f t="shared" si="44"/>
        <v>16.86244593385214</v>
      </c>
      <c r="J147" s="5">
        <f t="shared" si="45"/>
        <v>26264.536999999997</v>
      </c>
      <c r="K147" s="7">
        <f t="shared" si="46"/>
        <v>34.752595068163586</v>
      </c>
      <c r="L147" s="5">
        <v>7656.929016</v>
      </c>
      <c r="M147" s="5">
        <v>-12759.765625</v>
      </c>
      <c r="N147" s="16">
        <f t="shared" si="51"/>
        <v>0.80767159493906149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  <c r="AE147"/>
    </row>
    <row r="148" spans="1:31" x14ac:dyDescent="0.8">
      <c r="A148" s="4" t="s">
        <v>27</v>
      </c>
      <c r="B148" s="4" t="s">
        <v>33</v>
      </c>
      <c r="C148" s="4">
        <v>69</v>
      </c>
      <c r="D148" s="5">
        <v>25.7</v>
      </c>
      <c r="E148" s="6">
        <v>1.6500000000000001E-2</v>
      </c>
      <c r="F148" s="7">
        <v>12.47</v>
      </c>
      <c r="G148" s="8">
        <v>100</v>
      </c>
      <c r="H148" s="5">
        <v>478.43197740000005</v>
      </c>
      <c r="I148" s="7">
        <f t="shared" si="44"/>
        <v>18.61603024902724</v>
      </c>
      <c r="J148" s="5">
        <f t="shared" si="45"/>
        <v>28995.877418181819</v>
      </c>
      <c r="K148" s="7">
        <f t="shared" si="46"/>
        <v>38.366638123496394</v>
      </c>
      <c r="L148" s="5">
        <v>9725.5401610000008</v>
      </c>
      <c r="M148" s="5">
        <v>-13498.687744000001</v>
      </c>
      <c r="N148" s="16">
        <f t="shared" si="51"/>
        <v>0.89166416910377788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E148"/>
    </row>
    <row r="149" spans="1:31" x14ac:dyDescent="0.8">
      <c r="A149" s="4" t="s">
        <v>27</v>
      </c>
      <c r="B149" s="4" t="s">
        <v>33</v>
      </c>
      <c r="C149" s="4">
        <v>69</v>
      </c>
      <c r="D149" s="5">
        <v>25.7</v>
      </c>
      <c r="E149" s="6">
        <v>1.6500000000000001E-2</v>
      </c>
      <c r="F149" s="7">
        <v>12.47</v>
      </c>
      <c r="G149" s="8">
        <v>150</v>
      </c>
      <c r="H149" s="5">
        <v>524.28143950000003</v>
      </c>
      <c r="I149" s="7">
        <f t="shared" si="44"/>
        <v>20.400056011673154</v>
      </c>
      <c r="J149" s="5">
        <f t="shared" si="45"/>
        <v>31774.632696969697</v>
      </c>
      <c r="K149" s="7">
        <f t="shared" si="46"/>
        <v>42.043419366479554</v>
      </c>
      <c r="L149" s="5">
        <v>12952.606201000001</v>
      </c>
      <c r="M149" s="5">
        <v>-13514.526367</v>
      </c>
      <c r="N149" s="16">
        <f t="shared" si="51"/>
        <v>0.97711481717588899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E149"/>
    </row>
    <row r="150" spans="1:31" x14ac:dyDescent="0.8">
      <c r="A150" s="4" t="s">
        <v>27</v>
      </c>
      <c r="B150" s="4" t="s">
        <v>33</v>
      </c>
      <c r="C150" s="4">
        <v>69</v>
      </c>
      <c r="D150" s="5">
        <v>25.7</v>
      </c>
      <c r="E150" s="6">
        <v>1.6500000000000001E-2</v>
      </c>
      <c r="F150" s="7">
        <v>12.47</v>
      </c>
      <c r="G150" s="8">
        <v>250</v>
      </c>
      <c r="H150" s="5">
        <v>536.56072989999996</v>
      </c>
      <c r="I150" s="7">
        <f t="shared" si="44"/>
        <v>20.877849412451361</v>
      </c>
      <c r="J150" s="5">
        <f t="shared" si="45"/>
        <v>32518.832115151512</v>
      </c>
      <c r="K150" s="7">
        <f t="shared" si="46"/>
        <v>43.028125894145944</v>
      </c>
      <c r="L150" s="5">
        <v>14882.30896</v>
      </c>
      <c r="M150" s="5">
        <v>-12774.795532</v>
      </c>
      <c r="N150" s="16">
        <f t="shared" si="51"/>
        <v>1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E150"/>
    </row>
    <row r="151" spans="1:31" x14ac:dyDescent="0.8">
      <c r="A151" s="4" t="s">
        <v>27</v>
      </c>
      <c r="B151" s="4" t="s">
        <v>33</v>
      </c>
      <c r="C151" s="4">
        <v>69</v>
      </c>
      <c r="D151" s="5">
        <v>25.7</v>
      </c>
      <c r="E151" s="6">
        <v>1.6500000000000001E-2</v>
      </c>
      <c r="F151" s="7">
        <v>12.47</v>
      </c>
      <c r="G151" s="8" t="s">
        <v>25</v>
      </c>
      <c r="H151" s="5">
        <v>89.338507700000008</v>
      </c>
      <c r="I151" s="7">
        <f t="shared" si="44"/>
        <v>3.4762065252918291</v>
      </c>
      <c r="J151" s="5">
        <f t="shared" si="45"/>
        <v>5414.4550121212123</v>
      </c>
      <c r="K151" s="7">
        <f t="shared" si="46"/>
        <v>7.1642748757016843</v>
      </c>
      <c r="L151" s="5">
        <v>5021.6903689999999</v>
      </c>
      <c r="M151" s="5">
        <v>-4667.7551270000004</v>
      </c>
      <c r="N151" s="16">
        <f t="shared" si="51"/>
        <v>0.16650213614524162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  <c r="AE151"/>
    </row>
    <row r="152" spans="1:31" x14ac:dyDescent="0.8">
      <c r="A152" s="4" t="s">
        <v>27</v>
      </c>
      <c r="B152" s="4" t="s">
        <v>33</v>
      </c>
      <c r="C152" s="4">
        <v>70</v>
      </c>
      <c r="D152" s="5">
        <v>29.7</v>
      </c>
      <c r="E152" s="6">
        <v>0.17599999999999999</v>
      </c>
      <c r="F152" s="7">
        <v>13.65</v>
      </c>
      <c r="G152" s="8" t="s">
        <v>24</v>
      </c>
      <c r="H152" s="5">
        <v>100.89846260000002</v>
      </c>
      <c r="I152" s="7">
        <f t="shared" si="44"/>
        <v>3.3972546329966335</v>
      </c>
      <c r="J152" s="5">
        <f t="shared" si="45"/>
        <v>573.28671931818189</v>
      </c>
      <c r="K152" s="7">
        <f t="shared" si="46"/>
        <v>7.3918287619047627</v>
      </c>
      <c r="L152" s="5">
        <v>5774.8184199999996</v>
      </c>
      <c r="M152" s="5">
        <v>-5500.778198</v>
      </c>
      <c r="N152" s="16">
        <f>I152/$I$160</f>
        <v>0.16267883057528484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E152"/>
    </row>
    <row r="153" spans="1:31" x14ac:dyDescent="0.8">
      <c r="A153" s="4" t="s">
        <v>27</v>
      </c>
      <c r="B153" s="4" t="s">
        <v>33</v>
      </c>
      <c r="C153" s="4">
        <v>70</v>
      </c>
      <c r="D153" s="5">
        <v>29.7</v>
      </c>
      <c r="E153" s="6">
        <v>0.17599999999999999</v>
      </c>
      <c r="F153" s="7">
        <v>13.65</v>
      </c>
      <c r="G153" s="8">
        <v>10</v>
      </c>
      <c r="H153" s="5">
        <v>106.5164971</v>
      </c>
      <c r="I153" s="7">
        <f t="shared" si="44"/>
        <v>3.5864140437710437</v>
      </c>
      <c r="J153" s="5">
        <f t="shared" si="45"/>
        <v>605.20736988636361</v>
      </c>
      <c r="K153" s="7">
        <f t="shared" si="46"/>
        <v>7.8034063809523806</v>
      </c>
      <c r="L153" s="5">
        <v>6046.3333130000001</v>
      </c>
      <c r="M153" s="5">
        <v>-5662.6739500000003</v>
      </c>
      <c r="N153" s="16">
        <f t="shared" ref="N153:N161" si="52">I153/$I$160</f>
        <v>0.17173680092528701</v>
      </c>
      <c r="P153"/>
      <c r="Q153"/>
      <c r="R153"/>
      <c r="S153"/>
      <c r="T153"/>
      <c r="U153"/>
      <c r="V153"/>
      <c r="W153"/>
      <c r="X153"/>
      <c r="Y153"/>
      <c r="Z153"/>
      <c r="AA153"/>
      <c r="AB153"/>
      <c r="AE153"/>
    </row>
    <row r="154" spans="1:31" x14ac:dyDescent="0.8">
      <c r="A154" s="4" t="s">
        <v>27</v>
      </c>
      <c r="B154" s="4" t="s">
        <v>33</v>
      </c>
      <c r="C154" s="4">
        <v>70</v>
      </c>
      <c r="D154" s="5">
        <v>29.7</v>
      </c>
      <c r="E154" s="6">
        <v>0.17599999999999999</v>
      </c>
      <c r="F154" s="7">
        <v>13.65</v>
      </c>
      <c r="G154" s="8">
        <v>20</v>
      </c>
      <c r="H154" s="5">
        <v>106.34625950000002</v>
      </c>
      <c r="I154" s="7">
        <f t="shared" si="44"/>
        <v>3.5806821380471385</v>
      </c>
      <c r="J154" s="5">
        <f t="shared" si="45"/>
        <v>604.24011079545471</v>
      </c>
      <c r="K154" s="7">
        <f t="shared" si="46"/>
        <v>7.7909347619047633</v>
      </c>
      <c r="L154" s="5">
        <v>5865.1618959999996</v>
      </c>
      <c r="M154" s="5">
        <v>-5727.3712159999995</v>
      </c>
      <c r="N154" s="16">
        <f t="shared" si="52"/>
        <v>0.17146232643901332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  <c r="AE154"/>
    </row>
    <row r="155" spans="1:31" x14ac:dyDescent="0.8">
      <c r="A155" s="4" t="s">
        <v>27</v>
      </c>
      <c r="B155" s="4" t="s">
        <v>33</v>
      </c>
      <c r="C155" s="4">
        <v>70</v>
      </c>
      <c r="D155" s="5">
        <v>29.7</v>
      </c>
      <c r="E155" s="6">
        <v>0.17599999999999999</v>
      </c>
      <c r="F155" s="7">
        <v>13.65</v>
      </c>
      <c r="G155" s="8">
        <v>40</v>
      </c>
      <c r="H155" s="5">
        <v>105.80553620000001</v>
      </c>
      <c r="I155" s="7">
        <f t="shared" si="44"/>
        <v>3.5624759663299668</v>
      </c>
      <c r="J155" s="5">
        <f t="shared" si="45"/>
        <v>601.16781931818184</v>
      </c>
      <c r="K155" s="7">
        <f t="shared" si="46"/>
        <v>7.7513213333333333</v>
      </c>
      <c r="L155" s="5">
        <v>5018.7110899999998</v>
      </c>
      <c r="M155" s="5">
        <v>-4400.7453919999998</v>
      </c>
      <c r="N155" s="16">
        <f t="shared" si="52"/>
        <v>0.170590516979859</v>
      </c>
      <c r="P155"/>
      <c r="Q155"/>
      <c r="R155"/>
      <c r="S155"/>
      <c r="T155"/>
      <c r="U155"/>
      <c r="V155"/>
      <c r="W155"/>
      <c r="X155"/>
      <c r="Y155"/>
      <c r="Z155"/>
      <c r="AA155"/>
      <c r="AB155"/>
      <c r="AE155"/>
    </row>
    <row r="156" spans="1:31" x14ac:dyDescent="0.8">
      <c r="A156" s="4" t="s">
        <v>27</v>
      </c>
      <c r="B156" s="4" t="s">
        <v>33</v>
      </c>
      <c r="C156" s="4">
        <v>70</v>
      </c>
      <c r="D156" s="5">
        <v>29.7</v>
      </c>
      <c r="E156" s="6">
        <v>0.17599999999999999</v>
      </c>
      <c r="F156" s="7">
        <v>13.65</v>
      </c>
      <c r="G156" s="8">
        <v>60</v>
      </c>
      <c r="H156" s="5">
        <v>297.55873030000004</v>
      </c>
      <c r="I156" s="7">
        <f t="shared" si="44"/>
        <v>10.01881246801347</v>
      </c>
      <c r="J156" s="5">
        <f t="shared" si="45"/>
        <v>1690.6746039772731</v>
      </c>
      <c r="K156" s="7">
        <f t="shared" si="46"/>
        <v>21.799174380952383</v>
      </c>
      <c r="L156" s="5">
        <v>5748.6190800000004</v>
      </c>
      <c r="M156" s="5">
        <v>-9834.8999019999992</v>
      </c>
      <c r="N156" s="16">
        <f t="shared" si="52"/>
        <v>0.47975464665475076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  <c r="AE156"/>
    </row>
    <row r="157" spans="1:31" x14ac:dyDescent="0.8">
      <c r="A157" s="4" t="s">
        <v>27</v>
      </c>
      <c r="B157" s="4" t="s">
        <v>33</v>
      </c>
      <c r="C157" s="4">
        <v>70</v>
      </c>
      <c r="D157" s="5">
        <v>29.7</v>
      </c>
      <c r="E157" s="6">
        <v>0.17599999999999999</v>
      </c>
      <c r="F157" s="7">
        <v>13.65</v>
      </c>
      <c r="G157" s="8">
        <v>80</v>
      </c>
      <c r="H157" s="5">
        <v>483.96003890000003</v>
      </c>
      <c r="I157" s="7">
        <f t="shared" si="44"/>
        <v>16.294950804713807</v>
      </c>
      <c r="J157" s="5">
        <f t="shared" si="45"/>
        <v>2749.7729482954551</v>
      </c>
      <c r="K157" s="7">
        <f t="shared" si="46"/>
        <v>35.454947904761909</v>
      </c>
      <c r="L157" s="5">
        <v>9013.2293699999991</v>
      </c>
      <c r="M157" s="5">
        <v>-15689.987182999999</v>
      </c>
      <c r="N157" s="16">
        <f t="shared" si="52"/>
        <v>0.78028991864363018</v>
      </c>
      <c r="P157"/>
      <c r="Q157"/>
      <c r="R157"/>
      <c r="S157"/>
      <c r="T157"/>
      <c r="U157"/>
      <c r="V157"/>
      <c r="W157"/>
      <c r="X157"/>
      <c r="Y157"/>
      <c r="Z157"/>
      <c r="AA157"/>
      <c r="AB157"/>
      <c r="AE157"/>
    </row>
    <row r="158" spans="1:31" x14ac:dyDescent="0.8">
      <c r="A158" s="4" t="s">
        <v>27</v>
      </c>
      <c r="B158" s="4" t="s">
        <v>33</v>
      </c>
      <c r="C158" s="4">
        <v>70</v>
      </c>
      <c r="D158" s="5">
        <v>29.7</v>
      </c>
      <c r="E158" s="6">
        <v>0.17599999999999999</v>
      </c>
      <c r="F158" s="7">
        <v>13.65</v>
      </c>
      <c r="G158" s="8">
        <v>100</v>
      </c>
      <c r="H158" s="5">
        <v>549.33075989999998</v>
      </c>
      <c r="I158" s="7">
        <f t="shared" si="44"/>
        <v>18.495985181818181</v>
      </c>
      <c r="J158" s="5">
        <f t="shared" si="45"/>
        <v>3121.1974994318184</v>
      </c>
      <c r="K158" s="7">
        <f t="shared" si="46"/>
        <v>40.244011714285712</v>
      </c>
      <c r="L158" s="5">
        <v>11782.028198</v>
      </c>
      <c r="M158" s="5">
        <v>-17087.158202999999</v>
      </c>
      <c r="N158" s="16">
        <f t="shared" si="52"/>
        <v>0.88568728716749112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  <c r="AE158"/>
    </row>
    <row r="159" spans="1:31" x14ac:dyDescent="0.8">
      <c r="A159" s="4" t="s">
        <v>27</v>
      </c>
      <c r="B159" s="4" t="s">
        <v>33</v>
      </c>
      <c r="C159" s="4">
        <v>70</v>
      </c>
      <c r="D159" s="5">
        <v>29.7</v>
      </c>
      <c r="E159" s="6">
        <v>0.17599999999999999</v>
      </c>
      <c r="F159" s="7">
        <v>13.65</v>
      </c>
      <c r="G159" s="8">
        <v>150</v>
      </c>
      <c r="H159" s="5">
        <v>605.02944450000007</v>
      </c>
      <c r="I159" s="7">
        <f t="shared" ref="I159:I201" si="53">H159/D159</f>
        <v>20.37136176767677</v>
      </c>
      <c r="J159" s="5">
        <f t="shared" ref="J159:J201" si="54">H159/E159</f>
        <v>3437.6672982954551</v>
      </c>
      <c r="K159" s="7">
        <f t="shared" ref="K159:K201" si="55">H159/F159</f>
        <v>44.32450142857143</v>
      </c>
      <c r="L159" s="5">
        <v>16219.085693000001</v>
      </c>
      <c r="M159" s="5">
        <v>-17218.841552999998</v>
      </c>
      <c r="N159" s="16">
        <f t="shared" si="52"/>
        <v>0.97549040846212265</v>
      </c>
      <c r="P159"/>
      <c r="Q159"/>
      <c r="R159"/>
      <c r="S159"/>
      <c r="T159"/>
      <c r="U159"/>
      <c r="V159"/>
      <c r="W159"/>
      <c r="X159"/>
      <c r="Y159"/>
      <c r="Z159"/>
      <c r="AA159"/>
      <c r="AB159"/>
      <c r="AE159"/>
    </row>
    <row r="160" spans="1:31" x14ac:dyDescent="0.8">
      <c r="A160" s="4" t="s">
        <v>27</v>
      </c>
      <c r="B160" s="4" t="s">
        <v>33</v>
      </c>
      <c r="C160" s="4">
        <v>70</v>
      </c>
      <c r="D160" s="5">
        <v>29.7</v>
      </c>
      <c r="E160" s="6">
        <v>0.17599999999999999</v>
      </c>
      <c r="F160" s="7">
        <v>13.65</v>
      </c>
      <c r="G160" s="8">
        <v>250</v>
      </c>
      <c r="H160" s="5">
        <v>620.2310543000001</v>
      </c>
      <c r="I160" s="7">
        <f t="shared" si="53"/>
        <v>20.883200481481484</v>
      </c>
      <c r="J160" s="5">
        <f t="shared" si="54"/>
        <v>3524.0400812500006</v>
      </c>
      <c r="K160" s="7">
        <f t="shared" si="55"/>
        <v>45.438172476190481</v>
      </c>
      <c r="L160" s="5">
        <v>18458.770752</v>
      </c>
      <c r="M160" s="5">
        <v>-16490.432739</v>
      </c>
      <c r="N160" s="16">
        <f t="shared" si="52"/>
        <v>1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  <c r="AE160"/>
    </row>
    <row r="161" spans="1:31" x14ac:dyDescent="0.8">
      <c r="A161" s="4" t="s">
        <v>27</v>
      </c>
      <c r="B161" s="4" t="s">
        <v>33</v>
      </c>
      <c r="C161" s="4">
        <v>70</v>
      </c>
      <c r="D161" s="5">
        <v>29.7</v>
      </c>
      <c r="E161" s="6">
        <v>0.17599999999999999</v>
      </c>
      <c r="F161" s="7">
        <v>13.65</v>
      </c>
      <c r="G161" s="8" t="s">
        <v>25</v>
      </c>
      <c r="H161" s="5">
        <v>100.43715370000001</v>
      </c>
      <c r="I161" s="7">
        <f t="shared" si="53"/>
        <v>3.3817223468013471</v>
      </c>
      <c r="J161" s="5">
        <f t="shared" si="54"/>
        <v>570.6656460227274</v>
      </c>
      <c r="K161" s="7">
        <f t="shared" si="55"/>
        <v>7.3580332380952385</v>
      </c>
      <c r="L161" s="5">
        <v>5669.4335940000001</v>
      </c>
      <c r="M161" s="5">
        <v>-5423.3055109999996</v>
      </c>
      <c r="N161" s="16">
        <f t="shared" si="52"/>
        <v>0.16193506114161688</v>
      </c>
      <c r="P161"/>
      <c r="Q161"/>
      <c r="R161"/>
      <c r="S161"/>
      <c r="T161"/>
      <c r="U161"/>
      <c r="V161"/>
      <c r="W161"/>
      <c r="X161"/>
      <c r="Y161"/>
      <c r="Z161"/>
      <c r="AA161"/>
      <c r="AB161"/>
      <c r="AE161"/>
    </row>
    <row r="162" spans="1:31" x14ac:dyDescent="0.8">
      <c r="A162" s="4" t="s">
        <v>27</v>
      </c>
      <c r="B162" s="4" t="s">
        <v>33</v>
      </c>
      <c r="C162" s="4">
        <v>71</v>
      </c>
      <c r="D162" s="5">
        <v>27.4</v>
      </c>
      <c r="E162" s="6">
        <v>1.61E-2</v>
      </c>
      <c r="F162" s="7">
        <v>14.07</v>
      </c>
      <c r="G162" s="8" t="s">
        <v>24</v>
      </c>
      <c r="H162" s="5">
        <v>122.50297930000001</v>
      </c>
      <c r="I162" s="7">
        <f t="shared" si="53"/>
        <v>4.4709116532846718</v>
      </c>
      <c r="J162" s="5">
        <f t="shared" si="54"/>
        <v>7608.8807018633543</v>
      </c>
      <c r="K162" s="7">
        <f t="shared" si="55"/>
        <v>8.706679410092395</v>
      </c>
      <c r="L162" s="5">
        <v>6764.8506159999997</v>
      </c>
      <c r="M162" s="5">
        <v>-6299.5910640000002</v>
      </c>
      <c r="N162" s="16">
        <f>I162/$I$170</f>
        <v>0.20687705670426129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  <c r="AE162"/>
    </row>
    <row r="163" spans="1:31" x14ac:dyDescent="0.8">
      <c r="A163" s="4" t="s">
        <v>27</v>
      </c>
      <c r="B163" s="4" t="s">
        <v>33</v>
      </c>
      <c r="C163" s="4">
        <v>71</v>
      </c>
      <c r="D163" s="5">
        <v>27.4</v>
      </c>
      <c r="E163" s="6">
        <v>1.61E-2</v>
      </c>
      <c r="F163" s="7">
        <v>14.07</v>
      </c>
      <c r="G163" s="8">
        <v>10</v>
      </c>
      <c r="H163" s="5">
        <v>126.69155460000002</v>
      </c>
      <c r="I163" s="7">
        <f t="shared" si="53"/>
        <v>4.6237793649635046</v>
      </c>
      <c r="J163" s="5">
        <f t="shared" si="54"/>
        <v>7869.0406583850945</v>
      </c>
      <c r="K163" s="7">
        <f t="shared" si="55"/>
        <v>9.0043748827292127</v>
      </c>
      <c r="L163" s="5">
        <v>6942.0242310000003</v>
      </c>
      <c r="M163" s="5">
        <v>-6230.8883669999996</v>
      </c>
      <c r="N163" s="16">
        <f t="shared" ref="N163:N171" si="56">I163/$I$170</f>
        <v>0.21395051838494528</v>
      </c>
      <c r="P163"/>
      <c r="Q163"/>
      <c r="R163"/>
      <c r="S163"/>
      <c r="T163"/>
      <c r="U163"/>
      <c r="V163"/>
      <c r="W163"/>
      <c r="X163"/>
      <c r="Y163"/>
      <c r="Z163"/>
      <c r="AA163"/>
      <c r="AB163"/>
      <c r="AE163"/>
    </row>
    <row r="164" spans="1:31" x14ac:dyDescent="0.8">
      <c r="A164" s="4" t="s">
        <v>27</v>
      </c>
      <c r="B164" s="4" t="s">
        <v>33</v>
      </c>
      <c r="C164" s="4">
        <v>71</v>
      </c>
      <c r="D164" s="5">
        <v>27.4</v>
      </c>
      <c r="E164" s="6">
        <v>1.61E-2</v>
      </c>
      <c r="F164" s="7">
        <v>14.07</v>
      </c>
      <c r="G164" s="8">
        <v>20</v>
      </c>
      <c r="H164" s="5">
        <v>128.26143980000001</v>
      </c>
      <c r="I164" s="7">
        <f t="shared" si="53"/>
        <v>4.6810744452554749</v>
      </c>
      <c r="J164" s="5">
        <f t="shared" si="54"/>
        <v>7966.5490559006212</v>
      </c>
      <c r="K164" s="7">
        <f t="shared" si="55"/>
        <v>9.1159516560056861</v>
      </c>
      <c r="L164" s="5">
        <v>6994.2855829999999</v>
      </c>
      <c r="M164" s="5">
        <v>-6834.5069890000004</v>
      </c>
      <c r="N164" s="16">
        <f t="shared" si="56"/>
        <v>0.21660166394397887</v>
      </c>
      <c r="P164"/>
      <c r="Q164"/>
      <c r="R164"/>
      <c r="S164"/>
      <c r="T164"/>
      <c r="U164"/>
      <c r="V164"/>
      <c r="W164"/>
      <c r="X164"/>
      <c r="Y164"/>
      <c r="Z164"/>
      <c r="AA164"/>
      <c r="AB164"/>
      <c r="AE164"/>
    </row>
    <row r="165" spans="1:31" x14ac:dyDescent="0.8">
      <c r="A165" s="4" t="s">
        <v>27</v>
      </c>
      <c r="B165" s="4" t="s">
        <v>33</v>
      </c>
      <c r="C165" s="4">
        <v>71</v>
      </c>
      <c r="D165" s="5">
        <v>27.4</v>
      </c>
      <c r="E165" s="6">
        <v>1.61E-2</v>
      </c>
      <c r="F165" s="7">
        <v>14.07</v>
      </c>
      <c r="G165" s="8">
        <v>40</v>
      </c>
      <c r="H165" s="5">
        <v>149.75345190000002</v>
      </c>
      <c r="I165" s="7">
        <f t="shared" si="53"/>
        <v>5.4654544489051107</v>
      </c>
      <c r="J165" s="5">
        <f t="shared" si="54"/>
        <v>9301.4566397515537</v>
      </c>
      <c r="K165" s="7">
        <f t="shared" si="55"/>
        <v>10.643457846481878</v>
      </c>
      <c r="L165" s="5">
        <v>5746.5553280000004</v>
      </c>
      <c r="M165" s="5">
        <v>-5622.8256229999997</v>
      </c>
      <c r="N165" s="16">
        <f t="shared" si="56"/>
        <v>0.2528963257661373</v>
      </c>
      <c r="P165"/>
      <c r="Q165"/>
      <c r="R165"/>
      <c r="S165"/>
      <c r="T165"/>
      <c r="U165"/>
      <c r="V165"/>
      <c r="W165"/>
      <c r="X165"/>
      <c r="Y165"/>
      <c r="Z165"/>
      <c r="AA165"/>
      <c r="AB165"/>
      <c r="AE165"/>
    </row>
    <row r="166" spans="1:31" x14ac:dyDescent="0.8">
      <c r="A166" s="4" t="s">
        <v>27</v>
      </c>
      <c r="B166" s="4" t="s">
        <v>33</v>
      </c>
      <c r="C166" s="4">
        <v>71</v>
      </c>
      <c r="D166" s="5">
        <v>27.4</v>
      </c>
      <c r="E166" s="6">
        <v>1.61E-2</v>
      </c>
      <c r="F166" s="7">
        <v>14.07</v>
      </c>
      <c r="G166" s="8">
        <v>60</v>
      </c>
      <c r="H166" s="5">
        <v>370.34381150000002</v>
      </c>
      <c r="I166" s="7">
        <f t="shared" si="53"/>
        <v>13.516197500000001</v>
      </c>
      <c r="J166" s="5">
        <f t="shared" si="54"/>
        <v>23002.721211180127</v>
      </c>
      <c r="K166" s="7">
        <f t="shared" si="55"/>
        <v>26.321521783937456</v>
      </c>
      <c r="L166" s="5">
        <v>6687.6602169999996</v>
      </c>
      <c r="M166" s="5">
        <v>-11957.702637</v>
      </c>
      <c r="N166" s="16">
        <f t="shared" si="56"/>
        <v>0.62541856638549331</v>
      </c>
      <c r="P166"/>
      <c r="Q166"/>
      <c r="R166"/>
      <c r="S166"/>
      <c r="T166"/>
      <c r="U166"/>
      <c r="V166"/>
      <c r="W166"/>
      <c r="X166"/>
      <c r="Y166"/>
      <c r="Z166"/>
      <c r="AA166"/>
      <c r="AB166"/>
      <c r="AE166"/>
    </row>
    <row r="167" spans="1:31" x14ac:dyDescent="0.8">
      <c r="A167" s="4" t="s">
        <v>27</v>
      </c>
      <c r="B167" s="4" t="s">
        <v>33</v>
      </c>
      <c r="C167" s="4">
        <v>71</v>
      </c>
      <c r="D167" s="5">
        <v>27.4</v>
      </c>
      <c r="E167" s="6">
        <v>1.61E-2</v>
      </c>
      <c r="F167" s="7">
        <v>14.07</v>
      </c>
      <c r="G167" s="8">
        <v>80</v>
      </c>
      <c r="H167" s="5">
        <v>472.87675240000004</v>
      </c>
      <c r="I167" s="7">
        <f t="shared" si="53"/>
        <v>17.258275635036497</v>
      </c>
      <c r="J167" s="5">
        <f t="shared" si="54"/>
        <v>29371.226857142861</v>
      </c>
      <c r="K167" s="7">
        <f t="shared" si="55"/>
        <v>33.608866552949543</v>
      </c>
      <c r="L167" s="5">
        <v>9240.6463619999995</v>
      </c>
      <c r="M167" s="5">
        <v>-15021.057129000001</v>
      </c>
      <c r="N167" s="16">
        <f t="shared" si="56"/>
        <v>0.7985711962221782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E167"/>
    </row>
    <row r="168" spans="1:31" x14ac:dyDescent="0.8">
      <c r="A168" s="4" t="s">
        <v>27</v>
      </c>
      <c r="B168" s="4" t="s">
        <v>33</v>
      </c>
      <c r="C168" s="4">
        <v>71</v>
      </c>
      <c r="D168" s="5">
        <v>27.4</v>
      </c>
      <c r="E168" s="6">
        <v>1.61E-2</v>
      </c>
      <c r="F168" s="7">
        <v>14.07</v>
      </c>
      <c r="G168" s="8">
        <v>100</v>
      </c>
      <c r="H168" s="5">
        <v>524.21802680000008</v>
      </c>
      <c r="I168" s="7">
        <f t="shared" si="53"/>
        <v>19.132044773722633</v>
      </c>
      <c r="J168" s="5">
        <f t="shared" si="54"/>
        <v>32560.125888198763</v>
      </c>
      <c r="K168" s="7">
        <f t="shared" si="55"/>
        <v>37.257855493958779</v>
      </c>
      <c r="L168" s="5">
        <v>11375.50354</v>
      </c>
      <c r="M168" s="5">
        <v>-16032.63855</v>
      </c>
      <c r="N168" s="16">
        <f t="shared" si="56"/>
        <v>0.885273836402929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E168"/>
    </row>
    <row r="169" spans="1:31" x14ac:dyDescent="0.8">
      <c r="A169" s="4" t="s">
        <v>27</v>
      </c>
      <c r="B169" s="4" t="s">
        <v>33</v>
      </c>
      <c r="C169" s="4">
        <v>71</v>
      </c>
      <c r="D169" s="5">
        <v>27.4</v>
      </c>
      <c r="E169" s="6">
        <v>1.61E-2</v>
      </c>
      <c r="F169" s="7">
        <v>14.07</v>
      </c>
      <c r="G169" s="8">
        <v>150</v>
      </c>
      <c r="H169" s="5">
        <v>574.91535139999996</v>
      </c>
      <c r="I169" s="7">
        <f t="shared" si="53"/>
        <v>20.98231209489051</v>
      </c>
      <c r="J169" s="5">
        <f t="shared" si="54"/>
        <v>35709.028037267082</v>
      </c>
      <c r="K169" s="7">
        <f t="shared" si="55"/>
        <v>40.861076858564317</v>
      </c>
      <c r="L169" s="5">
        <v>14323.425293</v>
      </c>
      <c r="M169" s="5">
        <v>-16305.694579999999</v>
      </c>
      <c r="N169" s="16">
        <f t="shared" si="56"/>
        <v>0.97088900556827606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E169"/>
    </row>
    <row r="170" spans="1:31" x14ac:dyDescent="0.8">
      <c r="A170" s="4" t="s">
        <v>27</v>
      </c>
      <c r="B170" s="4" t="s">
        <v>33</v>
      </c>
      <c r="C170" s="4">
        <v>71</v>
      </c>
      <c r="D170" s="5">
        <v>27.4</v>
      </c>
      <c r="E170" s="6">
        <v>1.61E-2</v>
      </c>
      <c r="F170" s="7">
        <v>14.07</v>
      </c>
      <c r="G170" s="8">
        <v>250</v>
      </c>
      <c r="H170" s="5">
        <v>592.1535295000001</v>
      </c>
      <c r="I170" s="7">
        <f t="shared" si="53"/>
        <v>21.611442682481758</v>
      </c>
      <c r="J170" s="5">
        <f t="shared" si="54"/>
        <v>36779.722329192555</v>
      </c>
      <c r="K170" s="7">
        <f t="shared" si="55"/>
        <v>42.086249431414366</v>
      </c>
      <c r="L170" s="5">
        <v>16029.190063</v>
      </c>
      <c r="M170" s="5">
        <v>-15736.557006999999</v>
      </c>
      <c r="N170" s="16">
        <f t="shared" si="56"/>
        <v>1</v>
      </c>
      <c r="P170"/>
      <c r="Q170"/>
      <c r="R170"/>
      <c r="S170"/>
      <c r="T170"/>
      <c r="U170"/>
      <c r="V170"/>
      <c r="W170"/>
      <c r="X170"/>
      <c r="Y170"/>
      <c r="Z170"/>
      <c r="AA170"/>
      <c r="AB170"/>
      <c r="AE170"/>
    </row>
    <row r="171" spans="1:31" x14ac:dyDescent="0.8">
      <c r="A171" s="4" t="s">
        <v>27</v>
      </c>
      <c r="B171" s="4" t="s">
        <v>33</v>
      </c>
      <c r="C171" s="4">
        <v>71</v>
      </c>
      <c r="D171" s="5">
        <v>27.4</v>
      </c>
      <c r="E171" s="6">
        <v>1.61E-2</v>
      </c>
      <c r="F171" s="7">
        <v>14.07</v>
      </c>
      <c r="G171" s="8" t="s">
        <v>25</v>
      </c>
      <c r="H171" s="5">
        <v>113.9103784</v>
      </c>
      <c r="I171" s="7">
        <f t="shared" si="53"/>
        <v>4.1573130802919707</v>
      </c>
      <c r="J171" s="5">
        <f t="shared" si="54"/>
        <v>7075.1787826086957</v>
      </c>
      <c r="K171" s="7">
        <f t="shared" si="55"/>
        <v>8.0959757213930352</v>
      </c>
      <c r="L171" s="5">
        <v>6315.231323</v>
      </c>
      <c r="M171" s="5">
        <v>-5852.4703980000004</v>
      </c>
      <c r="N171" s="16">
        <f t="shared" si="56"/>
        <v>0.19236629138423461</v>
      </c>
      <c r="P171"/>
      <c r="Q171"/>
      <c r="R171"/>
      <c r="S171"/>
      <c r="T171"/>
      <c r="U171"/>
      <c r="V171"/>
      <c r="W171"/>
      <c r="X171"/>
      <c r="Y171"/>
      <c r="Z171"/>
      <c r="AA171"/>
      <c r="AB171"/>
      <c r="AE171"/>
    </row>
    <row r="172" spans="1:31" x14ac:dyDescent="0.8">
      <c r="A172" s="4" t="s">
        <v>27</v>
      </c>
      <c r="B172" s="4" t="s">
        <v>33</v>
      </c>
      <c r="C172" s="4">
        <v>72</v>
      </c>
      <c r="D172" s="5">
        <v>28.6</v>
      </c>
      <c r="E172" s="6">
        <v>1.5699999999999999E-2</v>
      </c>
      <c r="F172" s="7">
        <v>13.44</v>
      </c>
      <c r="G172" s="8" t="s">
        <v>24</v>
      </c>
      <c r="H172" s="5">
        <v>96.297307600000011</v>
      </c>
      <c r="I172" s="7">
        <f t="shared" si="53"/>
        <v>3.3670387272727273</v>
      </c>
      <c r="J172" s="5">
        <f t="shared" si="54"/>
        <v>6133.5864713375804</v>
      </c>
      <c r="K172" s="7">
        <f t="shared" si="55"/>
        <v>7.16497824404762</v>
      </c>
      <c r="L172" s="5">
        <v>5432.9338070000003</v>
      </c>
      <c r="M172" s="5">
        <v>-5100.830078</v>
      </c>
      <c r="N172" s="16">
        <f>I172/$I$180</f>
        <v>0.17028035362846264</v>
      </c>
      <c r="P172"/>
      <c r="Q172"/>
      <c r="R172"/>
      <c r="S172"/>
      <c r="T172"/>
      <c r="U172"/>
      <c r="V172"/>
      <c r="W172"/>
      <c r="X172"/>
      <c r="Y172"/>
      <c r="Z172"/>
      <c r="AA172"/>
      <c r="AB172"/>
      <c r="AE172"/>
    </row>
    <row r="173" spans="1:31" x14ac:dyDescent="0.8">
      <c r="A173" s="4" t="s">
        <v>27</v>
      </c>
      <c r="B173" s="4" t="s">
        <v>33</v>
      </c>
      <c r="C173" s="4">
        <v>72</v>
      </c>
      <c r="D173" s="5">
        <v>28.6</v>
      </c>
      <c r="E173" s="6">
        <v>1.5699999999999999E-2</v>
      </c>
      <c r="F173" s="7">
        <v>13.44</v>
      </c>
      <c r="G173" s="8">
        <v>10</v>
      </c>
      <c r="H173" s="5">
        <v>98.83894930000001</v>
      </c>
      <c r="I173" s="7">
        <f t="shared" si="53"/>
        <v>3.4559073181818185</v>
      </c>
      <c r="J173" s="5">
        <f t="shared" si="54"/>
        <v>6295.4744777070073</v>
      </c>
      <c r="K173" s="7">
        <f t="shared" si="55"/>
        <v>7.3540884895833347</v>
      </c>
      <c r="L173" s="5">
        <v>5484.2872619999998</v>
      </c>
      <c r="M173" s="5">
        <v>-5020.0767519999999</v>
      </c>
      <c r="N173" s="16">
        <f t="shared" ref="N173:N181" si="57">I173/$I$180</f>
        <v>0.17477468122971374</v>
      </c>
      <c r="P173"/>
      <c r="Q173"/>
      <c r="R173"/>
      <c r="S173"/>
      <c r="T173"/>
      <c r="U173"/>
      <c r="V173"/>
      <c r="W173"/>
      <c r="X173"/>
      <c r="Y173"/>
      <c r="Z173"/>
      <c r="AA173"/>
      <c r="AB173"/>
      <c r="AE173"/>
    </row>
    <row r="174" spans="1:31" x14ac:dyDescent="0.8">
      <c r="A174" s="4" t="s">
        <v>27</v>
      </c>
      <c r="B174" s="4" t="s">
        <v>33</v>
      </c>
      <c r="C174" s="4">
        <v>72</v>
      </c>
      <c r="D174" s="5">
        <v>28.6</v>
      </c>
      <c r="E174" s="6">
        <v>1.5699999999999999E-2</v>
      </c>
      <c r="F174" s="7">
        <v>13.44</v>
      </c>
      <c r="G174" s="8">
        <v>20</v>
      </c>
      <c r="H174" s="5">
        <v>97.1373897</v>
      </c>
      <c r="I174" s="7">
        <f t="shared" si="53"/>
        <v>3.3964122272727271</v>
      </c>
      <c r="J174" s="5">
        <f t="shared" si="54"/>
        <v>6187.0948853503187</v>
      </c>
      <c r="K174" s="7">
        <f t="shared" si="55"/>
        <v>7.2274843526785713</v>
      </c>
      <c r="L174" s="5">
        <v>5499.0119930000001</v>
      </c>
      <c r="M174" s="5">
        <v>-5208.3473210000002</v>
      </c>
      <c r="N174" s="16">
        <f t="shared" si="57"/>
        <v>0.17176585182805029</v>
      </c>
      <c r="P174"/>
      <c r="Q174"/>
      <c r="R174"/>
      <c r="S174"/>
      <c r="T174"/>
      <c r="U174"/>
      <c r="V174"/>
      <c r="W174"/>
      <c r="X174"/>
      <c r="Y174"/>
      <c r="Z174"/>
      <c r="AA174"/>
      <c r="AB174"/>
      <c r="AE174"/>
    </row>
    <row r="175" spans="1:31" x14ac:dyDescent="0.8">
      <c r="A175" s="4" t="s">
        <v>27</v>
      </c>
      <c r="B175" s="4" t="s">
        <v>33</v>
      </c>
      <c r="C175" s="4">
        <v>72</v>
      </c>
      <c r="D175" s="5">
        <v>28.6</v>
      </c>
      <c r="E175" s="6">
        <v>1.5699999999999999E-2</v>
      </c>
      <c r="F175" s="7">
        <v>13.44</v>
      </c>
      <c r="G175" s="8">
        <v>40</v>
      </c>
      <c r="H175" s="5">
        <v>107.94333680000001</v>
      </c>
      <c r="I175" s="7">
        <f t="shared" si="53"/>
        <v>3.7742425454545456</v>
      </c>
      <c r="J175" s="5">
        <f t="shared" si="54"/>
        <v>6875.3717707006381</v>
      </c>
      <c r="K175" s="7">
        <f t="shared" si="55"/>
        <v>8.0314982738095253</v>
      </c>
      <c r="L175" s="5">
        <v>4563.0187990000004</v>
      </c>
      <c r="M175" s="5">
        <v>-4578.4072880000003</v>
      </c>
      <c r="N175" s="16">
        <f t="shared" si="57"/>
        <v>0.19087376397364866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  <c r="AE175"/>
    </row>
    <row r="176" spans="1:31" x14ac:dyDescent="0.8">
      <c r="A176" s="4" t="s">
        <v>27</v>
      </c>
      <c r="B176" s="4" t="s">
        <v>33</v>
      </c>
      <c r="C176" s="4">
        <v>72</v>
      </c>
      <c r="D176" s="5">
        <v>28.6</v>
      </c>
      <c r="E176" s="6">
        <v>1.5699999999999999E-2</v>
      </c>
      <c r="F176" s="7">
        <v>13.44</v>
      </c>
      <c r="G176" s="8">
        <v>60</v>
      </c>
      <c r="H176" s="5">
        <v>365.54440260000001</v>
      </c>
      <c r="I176" s="7">
        <f t="shared" si="53"/>
        <v>12.781272818181819</v>
      </c>
      <c r="J176" s="5">
        <f t="shared" si="54"/>
        <v>23283.08296815287</v>
      </c>
      <c r="K176" s="7">
        <f t="shared" si="55"/>
        <v>27.198244241071432</v>
      </c>
      <c r="L176" s="5">
        <v>5264.9726870000004</v>
      </c>
      <c r="M176" s="5">
        <v>-11392.272949</v>
      </c>
      <c r="N176" s="16">
        <f t="shared" si="57"/>
        <v>0.64638390930083611</v>
      </c>
      <c r="P176"/>
      <c r="Q176"/>
      <c r="R176"/>
      <c r="S176"/>
      <c r="T176"/>
      <c r="U176"/>
      <c r="V176"/>
      <c r="W176"/>
      <c r="X176"/>
      <c r="Y176"/>
      <c r="Z176"/>
      <c r="AA176"/>
      <c r="AB176"/>
      <c r="AE176"/>
    </row>
    <row r="177" spans="1:31" x14ac:dyDescent="0.8">
      <c r="A177" s="4" t="s">
        <v>27</v>
      </c>
      <c r="B177" s="4" t="s">
        <v>33</v>
      </c>
      <c r="C177" s="4">
        <v>72</v>
      </c>
      <c r="D177" s="5">
        <v>28.6</v>
      </c>
      <c r="E177" s="6">
        <v>1.5699999999999999E-2</v>
      </c>
      <c r="F177" s="7">
        <v>13.44</v>
      </c>
      <c r="G177" s="8">
        <v>80</v>
      </c>
      <c r="H177" s="5">
        <v>487.90310009999996</v>
      </c>
      <c r="I177" s="7">
        <f t="shared" si="53"/>
        <v>17.059548954545452</v>
      </c>
      <c r="J177" s="5">
        <f t="shared" si="54"/>
        <v>31076.630579617835</v>
      </c>
      <c r="K177" s="7">
        <f t="shared" si="55"/>
        <v>36.302313995535712</v>
      </c>
      <c r="L177" s="5">
        <v>8031.9213870000003</v>
      </c>
      <c r="M177" s="5">
        <v>-14891.464233000001</v>
      </c>
      <c r="N177" s="16">
        <f t="shared" si="57"/>
        <v>0.86274802995064404</v>
      </c>
      <c r="P177"/>
      <c r="Q177"/>
      <c r="R177"/>
      <c r="S177"/>
      <c r="T177"/>
      <c r="U177"/>
      <c r="V177"/>
      <c r="W177"/>
      <c r="X177"/>
      <c r="Y177"/>
      <c r="Z177"/>
      <c r="AA177"/>
      <c r="AB177"/>
      <c r="AE177"/>
    </row>
    <row r="178" spans="1:31" x14ac:dyDescent="0.8">
      <c r="A178" s="4" t="s">
        <v>27</v>
      </c>
      <c r="B178" s="4" t="s">
        <v>33</v>
      </c>
      <c r="C178" s="4">
        <v>72</v>
      </c>
      <c r="D178" s="5">
        <v>28.6</v>
      </c>
      <c r="E178" s="6">
        <v>1.5699999999999999E-2</v>
      </c>
      <c r="F178" s="7">
        <v>13.44</v>
      </c>
      <c r="G178" s="8">
        <v>100</v>
      </c>
      <c r="H178" s="5">
        <v>533.54282020000005</v>
      </c>
      <c r="I178" s="7">
        <f t="shared" si="53"/>
        <v>18.655343363636366</v>
      </c>
      <c r="J178" s="5">
        <f t="shared" si="54"/>
        <v>33983.619121019117</v>
      </c>
      <c r="K178" s="7">
        <f t="shared" si="55"/>
        <v>39.698126502976194</v>
      </c>
      <c r="L178" s="5">
        <v>10835.388183999999</v>
      </c>
      <c r="M178" s="5">
        <v>-15491.180420000001</v>
      </c>
      <c r="N178" s="16">
        <f t="shared" si="57"/>
        <v>0.94345171598113575</v>
      </c>
      <c r="P178"/>
      <c r="Q178"/>
      <c r="R178"/>
      <c r="S178"/>
      <c r="T178"/>
      <c r="U178"/>
      <c r="V178"/>
      <c r="W178"/>
      <c r="X178"/>
      <c r="Y178"/>
      <c r="Z178"/>
      <c r="AA178"/>
      <c r="AB178"/>
      <c r="AE178"/>
    </row>
    <row r="179" spans="1:31" x14ac:dyDescent="0.8">
      <c r="A179" s="4" t="s">
        <v>27</v>
      </c>
      <c r="B179" s="4" t="s">
        <v>33</v>
      </c>
      <c r="C179" s="4">
        <v>72</v>
      </c>
      <c r="D179" s="5">
        <v>28.6</v>
      </c>
      <c r="E179" s="6">
        <v>1.5699999999999999E-2</v>
      </c>
      <c r="F179" s="7">
        <v>13.44</v>
      </c>
      <c r="G179" s="8">
        <v>150</v>
      </c>
      <c r="H179" s="5">
        <v>565.40786120000007</v>
      </c>
      <c r="I179" s="7">
        <f t="shared" si="53"/>
        <v>19.769505636363636</v>
      </c>
      <c r="J179" s="5">
        <f t="shared" si="54"/>
        <v>36013.23956687899</v>
      </c>
      <c r="K179" s="7">
        <f t="shared" si="55"/>
        <v>42.069037291666675</v>
      </c>
      <c r="L179" s="5">
        <v>14542.800902999999</v>
      </c>
      <c r="M179" s="5">
        <v>-15099.395752</v>
      </c>
      <c r="N179" s="16">
        <f t="shared" si="57"/>
        <v>0.99979794813545453</v>
      </c>
      <c r="P179"/>
      <c r="Q179"/>
      <c r="R179"/>
      <c r="S179"/>
      <c r="T179"/>
      <c r="U179"/>
      <c r="V179"/>
      <c r="W179"/>
      <c r="X179"/>
      <c r="Y179"/>
      <c r="Z179"/>
      <c r="AA179"/>
      <c r="AB179"/>
      <c r="AE179"/>
    </row>
    <row r="180" spans="1:31" x14ac:dyDescent="0.8">
      <c r="A180" s="4" t="s">
        <v>27</v>
      </c>
      <c r="B180" s="4" t="s">
        <v>33</v>
      </c>
      <c r="C180" s="4">
        <v>72</v>
      </c>
      <c r="D180" s="5">
        <v>28.6</v>
      </c>
      <c r="E180" s="6">
        <v>1.5699999999999999E-2</v>
      </c>
      <c r="F180" s="7">
        <v>13.44</v>
      </c>
      <c r="G180" s="8">
        <v>250</v>
      </c>
      <c r="H180" s="5">
        <v>565.52212600000007</v>
      </c>
      <c r="I180" s="7">
        <f t="shared" si="53"/>
        <v>19.77350090909091</v>
      </c>
      <c r="J180" s="5">
        <f t="shared" si="54"/>
        <v>36020.517579617845</v>
      </c>
      <c r="K180" s="7">
        <f t="shared" si="55"/>
        <v>42.077539136904768</v>
      </c>
      <c r="L180" s="5">
        <v>16760.238646999998</v>
      </c>
      <c r="M180" s="5">
        <v>-14343.734741</v>
      </c>
      <c r="N180" s="16">
        <f t="shared" si="57"/>
        <v>1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  <c r="AE180"/>
    </row>
    <row r="181" spans="1:31" x14ac:dyDescent="0.8">
      <c r="A181" s="4" t="s">
        <v>27</v>
      </c>
      <c r="B181" s="4" t="s">
        <v>33</v>
      </c>
      <c r="C181" s="4">
        <v>72</v>
      </c>
      <c r="D181" s="5">
        <v>28.6</v>
      </c>
      <c r="E181" s="6">
        <v>1.5699999999999999E-2</v>
      </c>
      <c r="F181" s="7">
        <v>13.44</v>
      </c>
      <c r="G181" s="8" t="s">
        <v>25</v>
      </c>
      <c r="H181" s="5">
        <v>89.6453779</v>
      </c>
      <c r="I181" s="7">
        <f t="shared" si="53"/>
        <v>3.1344537727272725</v>
      </c>
      <c r="J181" s="5">
        <f t="shared" si="54"/>
        <v>5709.8966815286631</v>
      </c>
      <c r="K181" s="7">
        <f t="shared" si="55"/>
        <v>6.6700429985119047</v>
      </c>
      <c r="L181" s="5">
        <v>5047.5349429999997</v>
      </c>
      <c r="M181" s="5">
        <v>-4898.7617490000002</v>
      </c>
      <c r="N181" s="16">
        <f t="shared" si="57"/>
        <v>0.15851789661011423</v>
      </c>
      <c r="P181"/>
      <c r="Q181"/>
      <c r="R181"/>
      <c r="S181"/>
      <c r="T181"/>
      <c r="U181"/>
      <c r="V181"/>
      <c r="W181"/>
      <c r="X181"/>
      <c r="Y181"/>
      <c r="Z181"/>
      <c r="AA181"/>
      <c r="AB181"/>
      <c r="AE181"/>
    </row>
    <row r="182" spans="1:31" x14ac:dyDescent="0.8">
      <c r="A182" s="4" t="s">
        <v>27</v>
      </c>
      <c r="B182" s="4" t="s">
        <v>33</v>
      </c>
      <c r="C182" s="4">
        <v>73</v>
      </c>
      <c r="D182" s="5">
        <v>29.3</v>
      </c>
      <c r="E182" s="6">
        <v>1.6199999999999999E-2</v>
      </c>
      <c r="F182" s="7">
        <v>14.02</v>
      </c>
      <c r="G182" s="8" t="s">
        <v>24</v>
      </c>
      <c r="H182" s="5">
        <v>86.115577599999995</v>
      </c>
      <c r="I182" s="7">
        <f t="shared" si="53"/>
        <v>2.9390982116040951</v>
      </c>
      <c r="J182" s="5">
        <f t="shared" si="54"/>
        <v>5315.7763950617282</v>
      </c>
      <c r="K182" s="7">
        <f t="shared" si="55"/>
        <v>6.142337917261055</v>
      </c>
      <c r="L182" s="5">
        <v>4901.1993409999995</v>
      </c>
      <c r="M182" s="5">
        <v>-4661.5791319999998</v>
      </c>
      <c r="N182" s="16">
        <f>I182/$I$190</f>
        <v>0.14586655009277852</v>
      </c>
      <c r="P182"/>
      <c r="Q182"/>
      <c r="R182"/>
      <c r="S182"/>
      <c r="T182"/>
      <c r="U182"/>
      <c r="V182"/>
      <c r="W182"/>
      <c r="X182"/>
      <c r="Y182"/>
      <c r="Z182"/>
      <c r="AA182"/>
      <c r="AB182"/>
      <c r="AE182"/>
    </row>
    <row r="183" spans="1:31" x14ac:dyDescent="0.8">
      <c r="A183" s="4" t="s">
        <v>27</v>
      </c>
      <c r="B183" s="4" t="s">
        <v>33</v>
      </c>
      <c r="C183" s="4">
        <v>73</v>
      </c>
      <c r="D183" s="5">
        <v>29.3</v>
      </c>
      <c r="E183" s="6">
        <v>1.6199999999999999E-2</v>
      </c>
      <c r="F183" s="7">
        <v>14.02</v>
      </c>
      <c r="G183" s="8">
        <v>10</v>
      </c>
      <c r="H183" s="5">
        <v>86.805078100000017</v>
      </c>
      <c r="I183" s="7">
        <f t="shared" si="53"/>
        <v>2.9626306518771335</v>
      </c>
      <c r="J183" s="5">
        <f t="shared" si="54"/>
        <v>5358.3381543209889</v>
      </c>
      <c r="K183" s="7">
        <f t="shared" si="55"/>
        <v>6.1915176961483613</v>
      </c>
      <c r="L183" s="5">
        <v>4899.3873599999997</v>
      </c>
      <c r="M183" s="5">
        <v>-4548.931122</v>
      </c>
      <c r="N183" s="16">
        <f t="shared" ref="N183:N191" si="58">I183/$I$190</f>
        <v>0.14703445794435693</v>
      </c>
      <c r="P183"/>
      <c r="Q183"/>
      <c r="R183"/>
      <c r="S183"/>
      <c r="T183"/>
      <c r="U183"/>
      <c r="V183"/>
      <c r="W183"/>
      <c r="X183"/>
      <c r="Y183"/>
      <c r="Z183"/>
      <c r="AA183"/>
      <c r="AB183"/>
      <c r="AE183"/>
    </row>
    <row r="184" spans="1:31" x14ac:dyDescent="0.8">
      <c r="A184" s="4" t="s">
        <v>27</v>
      </c>
      <c r="B184" s="4" t="s">
        <v>33</v>
      </c>
      <c r="C184" s="4">
        <v>73</v>
      </c>
      <c r="D184" s="5">
        <v>29.3</v>
      </c>
      <c r="E184" s="6">
        <v>1.6199999999999999E-2</v>
      </c>
      <c r="F184" s="7">
        <v>14.02</v>
      </c>
      <c r="G184" s="8">
        <v>20</v>
      </c>
      <c r="H184" s="5">
        <v>86.925179900000003</v>
      </c>
      <c r="I184" s="7">
        <f t="shared" si="53"/>
        <v>2.9667296894197954</v>
      </c>
      <c r="J184" s="5">
        <f t="shared" si="54"/>
        <v>5365.7518456790131</v>
      </c>
      <c r="K184" s="7">
        <f t="shared" si="55"/>
        <v>6.2000841583452218</v>
      </c>
      <c r="L184" s="5">
        <v>4960.5560299999997</v>
      </c>
      <c r="M184" s="5">
        <v>-4872.2076420000003</v>
      </c>
      <c r="N184" s="16">
        <f t="shared" si="58"/>
        <v>0.14723789193056677</v>
      </c>
      <c r="P184"/>
      <c r="Q184"/>
      <c r="R184"/>
      <c r="S184"/>
      <c r="T184"/>
      <c r="U184"/>
      <c r="V184"/>
      <c r="W184"/>
      <c r="X184"/>
      <c r="Y184"/>
      <c r="Z184"/>
      <c r="AA184"/>
      <c r="AB184"/>
      <c r="AE184"/>
    </row>
    <row r="185" spans="1:31" x14ac:dyDescent="0.8">
      <c r="A185" s="4" t="s">
        <v>27</v>
      </c>
      <c r="B185" s="4" t="s">
        <v>33</v>
      </c>
      <c r="C185" s="4">
        <v>73</v>
      </c>
      <c r="D185" s="5">
        <v>29.3</v>
      </c>
      <c r="E185" s="6">
        <v>1.6199999999999999E-2</v>
      </c>
      <c r="F185" s="7">
        <v>14.02</v>
      </c>
      <c r="G185" s="8">
        <v>40</v>
      </c>
      <c r="H185" s="5">
        <v>84.428058000000007</v>
      </c>
      <c r="I185" s="7">
        <f t="shared" si="53"/>
        <v>2.8815036860068259</v>
      </c>
      <c r="J185" s="5">
        <f t="shared" si="54"/>
        <v>5211.6085185185193</v>
      </c>
      <c r="K185" s="7">
        <f t="shared" si="55"/>
        <v>6.0219727532097007</v>
      </c>
      <c r="L185" s="5">
        <v>4081.249237</v>
      </c>
      <c r="M185" s="5">
        <v>-3961.277008</v>
      </c>
      <c r="N185" s="16">
        <f t="shared" si="58"/>
        <v>0.1430081513091194</v>
      </c>
      <c r="P185"/>
      <c r="Q185"/>
      <c r="R185"/>
      <c r="S185"/>
      <c r="T185"/>
      <c r="U185"/>
      <c r="V185"/>
      <c r="W185"/>
      <c r="X185"/>
      <c r="Y185"/>
      <c r="Z185"/>
      <c r="AA185"/>
      <c r="AB185"/>
      <c r="AE185"/>
    </row>
    <row r="186" spans="1:31" x14ac:dyDescent="0.8">
      <c r="A186" s="4" t="s">
        <v>27</v>
      </c>
      <c r="B186" s="4" t="s">
        <v>33</v>
      </c>
      <c r="C186" s="4">
        <v>73</v>
      </c>
      <c r="D186" s="5">
        <v>29.3</v>
      </c>
      <c r="E186" s="6">
        <v>1.6199999999999999E-2</v>
      </c>
      <c r="F186" s="7">
        <v>14.02</v>
      </c>
      <c r="G186" s="8">
        <v>60</v>
      </c>
      <c r="H186" s="5">
        <v>287.66167819999998</v>
      </c>
      <c r="I186" s="7">
        <f t="shared" si="53"/>
        <v>9.8178047167235487</v>
      </c>
      <c r="J186" s="5">
        <f t="shared" si="54"/>
        <v>17756.893716049384</v>
      </c>
      <c r="K186" s="7">
        <f t="shared" si="55"/>
        <v>20.517951369472183</v>
      </c>
      <c r="L186" s="5">
        <v>4761.2380979999998</v>
      </c>
      <c r="M186" s="5">
        <v>-9578.4378049999996</v>
      </c>
      <c r="N186" s="16">
        <f t="shared" si="58"/>
        <v>0.48725466126273814</v>
      </c>
      <c r="P186"/>
      <c r="Q186"/>
      <c r="R186"/>
      <c r="S186"/>
      <c r="T186"/>
      <c r="U186"/>
      <c r="V186"/>
      <c r="W186"/>
      <c r="X186"/>
      <c r="Y186"/>
      <c r="Z186"/>
      <c r="AA186"/>
      <c r="AB186"/>
      <c r="AE186"/>
    </row>
    <row r="187" spans="1:31" x14ac:dyDescent="0.8">
      <c r="A187" s="4" t="s">
        <v>27</v>
      </c>
      <c r="B187" s="4" t="s">
        <v>33</v>
      </c>
      <c r="C187" s="4">
        <v>73</v>
      </c>
      <c r="D187" s="5">
        <v>29.3</v>
      </c>
      <c r="E187" s="6">
        <v>1.6199999999999999E-2</v>
      </c>
      <c r="F187" s="7">
        <v>14.02</v>
      </c>
      <c r="G187" s="8">
        <v>80</v>
      </c>
      <c r="H187" s="5">
        <v>461.20183850000001</v>
      </c>
      <c r="I187" s="7">
        <f t="shared" si="53"/>
        <v>15.740677081911263</v>
      </c>
      <c r="J187" s="5">
        <f t="shared" si="54"/>
        <v>28469.249290123458</v>
      </c>
      <c r="K187" s="7">
        <f t="shared" si="55"/>
        <v>32.895994186875896</v>
      </c>
      <c r="L187" s="5">
        <v>7281.5322880000003</v>
      </c>
      <c r="M187" s="5">
        <v>-15136.032104</v>
      </c>
      <c r="N187" s="16">
        <f t="shared" si="58"/>
        <v>0.78120501485717042</v>
      </c>
      <c r="P187"/>
      <c r="Q187"/>
      <c r="R187"/>
      <c r="S187"/>
      <c r="T187"/>
      <c r="U187"/>
      <c r="V187"/>
      <c r="W187"/>
      <c r="X187"/>
      <c r="Y187"/>
      <c r="Z187"/>
      <c r="AA187"/>
      <c r="AB187"/>
      <c r="AE187"/>
    </row>
    <row r="188" spans="1:31" x14ac:dyDescent="0.8">
      <c r="A188" s="4" t="s">
        <v>27</v>
      </c>
      <c r="B188" s="4" t="s">
        <v>33</v>
      </c>
      <c r="C188" s="4">
        <v>73</v>
      </c>
      <c r="D188" s="5">
        <v>29.3</v>
      </c>
      <c r="E188" s="6">
        <v>1.6199999999999999E-2</v>
      </c>
      <c r="F188" s="7">
        <v>14.02</v>
      </c>
      <c r="G188" s="8">
        <v>100</v>
      </c>
      <c r="H188" s="5">
        <v>530.44695339999998</v>
      </c>
      <c r="I188" s="7">
        <f t="shared" si="53"/>
        <v>18.103991583617745</v>
      </c>
      <c r="J188" s="5">
        <f t="shared" si="54"/>
        <v>32743.639098765434</v>
      </c>
      <c r="K188" s="7">
        <f t="shared" si="55"/>
        <v>37.835018074179743</v>
      </c>
      <c r="L188" s="5">
        <v>9993.362427</v>
      </c>
      <c r="M188" s="5">
        <v>-16967.697144000002</v>
      </c>
      <c r="N188" s="16">
        <f t="shared" si="58"/>
        <v>0.89849559459591732</v>
      </c>
      <c r="P188"/>
      <c r="Q188"/>
      <c r="R188"/>
      <c r="S188"/>
      <c r="T188"/>
      <c r="U188"/>
      <c r="V188"/>
      <c r="W188"/>
      <c r="X188"/>
      <c r="Y188"/>
      <c r="Z188"/>
      <c r="AA188"/>
      <c r="AB188"/>
      <c r="AE188"/>
    </row>
    <row r="189" spans="1:31" x14ac:dyDescent="0.8">
      <c r="A189" s="4" t="s">
        <v>27</v>
      </c>
      <c r="B189" s="4" t="s">
        <v>33</v>
      </c>
      <c r="C189" s="4">
        <v>73</v>
      </c>
      <c r="D189" s="5">
        <v>29.3</v>
      </c>
      <c r="E189" s="6">
        <v>1.6199999999999999E-2</v>
      </c>
      <c r="F189" s="7">
        <v>14.02</v>
      </c>
      <c r="G189" s="8">
        <v>150</v>
      </c>
      <c r="H189" s="5">
        <v>587.42712990000007</v>
      </c>
      <c r="I189" s="7">
        <f t="shared" si="53"/>
        <v>20.048707505119456</v>
      </c>
      <c r="J189" s="5">
        <f t="shared" si="54"/>
        <v>36260.933944444449</v>
      </c>
      <c r="K189" s="7">
        <f t="shared" si="55"/>
        <v>41.899224671897294</v>
      </c>
      <c r="L189" s="5">
        <v>14357.223511</v>
      </c>
      <c r="M189" s="5">
        <v>-17542.572021</v>
      </c>
      <c r="N189" s="16">
        <f t="shared" si="58"/>
        <v>0.99501125414753633</v>
      </c>
    </row>
    <row r="190" spans="1:31" x14ac:dyDescent="0.8">
      <c r="A190" s="4" t="s">
        <v>27</v>
      </c>
      <c r="B190" s="4" t="s">
        <v>33</v>
      </c>
      <c r="C190" s="4">
        <v>73</v>
      </c>
      <c r="D190" s="5">
        <v>29.3</v>
      </c>
      <c r="E190" s="6">
        <v>1.6199999999999999E-2</v>
      </c>
      <c r="F190" s="7">
        <v>14.02</v>
      </c>
      <c r="G190" s="8">
        <v>250</v>
      </c>
      <c r="H190" s="5">
        <v>590.37234749999993</v>
      </c>
      <c r="I190" s="7">
        <f t="shared" si="53"/>
        <v>20.149226877133103</v>
      </c>
      <c r="J190" s="5">
        <f t="shared" si="54"/>
        <v>36442.737499999996</v>
      </c>
      <c r="K190" s="7">
        <f t="shared" si="55"/>
        <v>42.109297253922961</v>
      </c>
      <c r="L190" s="5">
        <v>16856.201172000001</v>
      </c>
      <c r="M190" s="5">
        <v>-15565.689087000001</v>
      </c>
      <c r="N190" s="16">
        <f t="shared" si="58"/>
        <v>1</v>
      </c>
    </row>
    <row r="191" spans="1:31" x14ac:dyDescent="0.8">
      <c r="A191" s="4" t="s">
        <v>27</v>
      </c>
      <c r="B191" s="4" t="s">
        <v>33</v>
      </c>
      <c r="C191" s="4">
        <v>73</v>
      </c>
      <c r="D191" s="5">
        <v>29.3</v>
      </c>
      <c r="E191" s="6">
        <v>1.6199999999999999E-2</v>
      </c>
      <c r="F191" s="7">
        <v>14.02</v>
      </c>
      <c r="G191" s="8" t="s">
        <v>25</v>
      </c>
      <c r="H191" s="5">
        <v>63.575167500000006</v>
      </c>
      <c r="I191" s="7">
        <f t="shared" si="53"/>
        <v>2.1698009385665529</v>
      </c>
      <c r="J191" s="5">
        <f t="shared" si="54"/>
        <v>3924.3930555555562</v>
      </c>
      <c r="K191" s="7">
        <f t="shared" si="55"/>
        <v>4.5346053851640518</v>
      </c>
      <c r="L191" s="5">
        <v>3675.8899689999998</v>
      </c>
      <c r="M191" s="5">
        <v>-3516.7407990000002</v>
      </c>
      <c r="N191" s="16">
        <f t="shared" si="58"/>
        <v>0.10768656047190626</v>
      </c>
    </row>
    <row r="192" spans="1:31" x14ac:dyDescent="0.8">
      <c r="A192" s="4" t="s">
        <v>27</v>
      </c>
      <c r="B192" s="4" t="s">
        <v>33</v>
      </c>
      <c r="C192" s="4">
        <v>74</v>
      </c>
      <c r="D192" s="5">
        <v>29.8</v>
      </c>
      <c r="E192" s="6">
        <v>1.49E-2</v>
      </c>
      <c r="F192" s="7">
        <v>13.88</v>
      </c>
      <c r="G192" s="8" t="s">
        <v>24</v>
      </c>
      <c r="H192" s="5">
        <v>99.5023549</v>
      </c>
      <c r="I192" s="7">
        <f t="shared" si="53"/>
        <v>3.3390051979865771</v>
      </c>
      <c r="J192" s="5">
        <f t="shared" si="54"/>
        <v>6678.0103959731541</v>
      </c>
      <c r="K192" s="7">
        <f t="shared" si="55"/>
        <v>7.1687575576368872</v>
      </c>
      <c r="L192" s="5">
        <v>5653.7895200000003</v>
      </c>
      <c r="M192" s="5">
        <v>-5405.0331120000001</v>
      </c>
      <c r="N192" s="16">
        <f>I192/$I$200</f>
        <v>0.16243560114051117</v>
      </c>
    </row>
    <row r="193" spans="1:31" x14ac:dyDescent="0.8">
      <c r="A193" s="4" t="s">
        <v>27</v>
      </c>
      <c r="B193" s="4" t="s">
        <v>33</v>
      </c>
      <c r="C193" s="4">
        <v>74</v>
      </c>
      <c r="D193" s="5">
        <v>29.8</v>
      </c>
      <c r="E193" s="6">
        <v>1.49E-2</v>
      </c>
      <c r="F193" s="7">
        <v>13.88</v>
      </c>
      <c r="G193" s="8">
        <v>10</v>
      </c>
      <c r="H193" s="5">
        <v>101.6300454</v>
      </c>
      <c r="I193" s="7">
        <f t="shared" si="53"/>
        <v>3.4104042080536914</v>
      </c>
      <c r="J193" s="5">
        <f t="shared" si="54"/>
        <v>6820.808416107383</v>
      </c>
      <c r="K193" s="7">
        <f t="shared" si="55"/>
        <v>7.3220493804034579</v>
      </c>
      <c r="L193" s="5">
        <v>5863.3651730000001</v>
      </c>
      <c r="M193" s="5">
        <v>-5444.0116879999996</v>
      </c>
      <c r="N193" s="16">
        <f t="shared" ref="N193:N201" si="59">I193/$I$200</f>
        <v>0.16590901325981022</v>
      </c>
    </row>
    <row r="194" spans="1:31" x14ac:dyDescent="0.8">
      <c r="A194" s="4" t="s">
        <v>27</v>
      </c>
      <c r="B194" s="4" t="s">
        <v>33</v>
      </c>
      <c r="C194" s="4">
        <v>74</v>
      </c>
      <c r="D194" s="5">
        <v>29.8</v>
      </c>
      <c r="E194" s="6">
        <v>1.49E-2</v>
      </c>
      <c r="F194" s="7">
        <v>13.88</v>
      </c>
      <c r="G194" s="8">
        <v>20</v>
      </c>
      <c r="H194" s="5">
        <v>100.44340670000001</v>
      </c>
      <c r="I194" s="7">
        <f t="shared" si="53"/>
        <v>3.3705841174496647</v>
      </c>
      <c r="J194" s="5">
        <f t="shared" si="54"/>
        <v>6741.1682348993299</v>
      </c>
      <c r="K194" s="7">
        <f t="shared" si="55"/>
        <v>7.2365566786743516</v>
      </c>
      <c r="L194" s="5">
        <v>5559.0057370000004</v>
      </c>
      <c r="M194" s="5">
        <v>-5532.8369140000004</v>
      </c>
      <c r="N194" s="16">
        <f t="shared" si="59"/>
        <v>0.16397184935283726</v>
      </c>
    </row>
    <row r="195" spans="1:31" x14ac:dyDescent="0.8">
      <c r="A195" s="4" t="s">
        <v>27</v>
      </c>
      <c r="B195" s="4" t="s">
        <v>33</v>
      </c>
      <c r="C195" s="4">
        <v>74</v>
      </c>
      <c r="D195" s="5">
        <v>29.8</v>
      </c>
      <c r="E195" s="6">
        <v>1.49E-2</v>
      </c>
      <c r="F195" s="7">
        <v>13.88</v>
      </c>
      <c r="G195" s="8">
        <v>40</v>
      </c>
      <c r="H195" s="5">
        <v>106.9925532</v>
      </c>
      <c r="I195" s="7">
        <f t="shared" si="53"/>
        <v>3.5903541342281877</v>
      </c>
      <c r="J195" s="5">
        <f t="shared" si="54"/>
        <v>7180.7082684563757</v>
      </c>
      <c r="K195" s="7">
        <f t="shared" si="55"/>
        <v>7.708397204610951</v>
      </c>
      <c r="L195" s="5">
        <v>4663.7420650000004</v>
      </c>
      <c r="M195" s="5">
        <v>-4430.1910399999997</v>
      </c>
      <c r="N195" s="16">
        <f t="shared" si="59"/>
        <v>0.17466319982141568</v>
      </c>
    </row>
    <row r="196" spans="1:31" x14ac:dyDescent="0.8">
      <c r="A196" s="4" t="s">
        <v>27</v>
      </c>
      <c r="B196" s="4" t="s">
        <v>33</v>
      </c>
      <c r="C196" s="4">
        <v>74</v>
      </c>
      <c r="D196" s="5">
        <v>29.8</v>
      </c>
      <c r="E196" s="6">
        <v>1.49E-2</v>
      </c>
      <c r="F196" s="7">
        <v>13.88</v>
      </c>
      <c r="G196" s="8">
        <v>60</v>
      </c>
      <c r="H196" s="5">
        <v>347.13755700000002</v>
      </c>
      <c r="I196" s="7">
        <f t="shared" si="53"/>
        <v>11.648911308724832</v>
      </c>
      <c r="J196" s="5">
        <f t="shared" si="54"/>
        <v>23297.822617449667</v>
      </c>
      <c r="K196" s="7">
        <f t="shared" si="55"/>
        <v>25.009910446685879</v>
      </c>
      <c r="L196" s="5">
        <v>5331.0050959999999</v>
      </c>
      <c r="M196" s="5">
        <v>-10701.919556000001</v>
      </c>
      <c r="N196" s="16">
        <f t="shared" si="59"/>
        <v>0.5666951079340079</v>
      </c>
    </row>
    <row r="197" spans="1:31" x14ac:dyDescent="0.8">
      <c r="A197" s="4" t="s">
        <v>27</v>
      </c>
      <c r="B197" s="4" t="s">
        <v>33</v>
      </c>
      <c r="C197" s="4">
        <v>74</v>
      </c>
      <c r="D197" s="5">
        <v>29.8</v>
      </c>
      <c r="E197" s="6">
        <v>1.49E-2</v>
      </c>
      <c r="F197" s="7">
        <v>13.88</v>
      </c>
      <c r="G197" s="8">
        <v>80</v>
      </c>
      <c r="H197" s="5">
        <v>492.16726389999997</v>
      </c>
      <c r="I197" s="7">
        <f t="shared" si="53"/>
        <v>16.515679996644295</v>
      </c>
      <c r="J197" s="5">
        <f t="shared" si="54"/>
        <v>33031.359993288592</v>
      </c>
      <c r="K197" s="7">
        <f t="shared" si="55"/>
        <v>35.458736592219019</v>
      </c>
      <c r="L197" s="5">
        <v>8386.5890500000005</v>
      </c>
      <c r="M197" s="5">
        <v>-15316.452026000001</v>
      </c>
      <c r="N197" s="16">
        <f t="shared" si="59"/>
        <v>0.80345319920942992</v>
      </c>
    </row>
    <row r="198" spans="1:31" x14ac:dyDescent="0.8">
      <c r="A198" s="4" t="s">
        <v>27</v>
      </c>
      <c r="B198" s="4" t="s">
        <v>33</v>
      </c>
      <c r="C198" s="4">
        <v>74</v>
      </c>
      <c r="D198" s="5">
        <v>29.8</v>
      </c>
      <c r="E198" s="6">
        <v>1.49E-2</v>
      </c>
      <c r="F198" s="7">
        <v>13.88</v>
      </c>
      <c r="G198" s="8">
        <v>100</v>
      </c>
      <c r="H198" s="5">
        <v>556.15645540000003</v>
      </c>
      <c r="I198" s="7">
        <f t="shared" si="53"/>
        <v>18.662968302013422</v>
      </c>
      <c r="J198" s="5">
        <f t="shared" si="54"/>
        <v>37325.936604026851</v>
      </c>
      <c r="K198" s="7">
        <f t="shared" si="55"/>
        <v>40.068908890489915</v>
      </c>
      <c r="L198" s="5">
        <v>11157.196045000001</v>
      </c>
      <c r="M198" s="5">
        <v>-16444.519043</v>
      </c>
      <c r="N198" s="16">
        <f t="shared" si="59"/>
        <v>0.90791427250004597</v>
      </c>
    </row>
    <row r="199" spans="1:31" x14ac:dyDescent="0.8">
      <c r="A199" s="4" t="s">
        <v>27</v>
      </c>
      <c r="B199" s="4" t="s">
        <v>33</v>
      </c>
      <c r="C199" s="4">
        <v>74</v>
      </c>
      <c r="D199" s="5">
        <v>29.8</v>
      </c>
      <c r="E199" s="6">
        <v>1.49E-2</v>
      </c>
      <c r="F199" s="7">
        <v>13.88</v>
      </c>
      <c r="G199" s="8">
        <v>150</v>
      </c>
      <c r="H199" s="5">
        <v>606.19601899999998</v>
      </c>
      <c r="I199" s="7">
        <f t="shared" si="53"/>
        <v>20.342148288590604</v>
      </c>
      <c r="J199" s="5">
        <f t="shared" si="54"/>
        <v>40684.296577181209</v>
      </c>
      <c r="K199" s="7">
        <f t="shared" si="55"/>
        <v>43.674064769452443</v>
      </c>
      <c r="L199" s="5">
        <v>15317.413329999999</v>
      </c>
      <c r="M199" s="5">
        <v>-16901.504517000001</v>
      </c>
      <c r="N199" s="16">
        <f t="shared" si="59"/>
        <v>0.98960285768321776</v>
      </c>
    </row>
    <row r="200" spans="1:31" x14ac:dyDescent="0.8">
      <c r="A200" s="4" t="s">
        <v>27</v>
      </c>
      <c r="B200" s="4" t="s">
        <v>33</v>
      </c>
      <c r="C200" s="4">
        <v>74</v>
      </c>
      <c r="D200" s="5">
        <v>29.8</v>
      </c>
      <c r="E200" s="6">
        <v>1.49E-2</v>
      </c>
      <c r="F200" s="7">
        <v>13.88</v>
      </c>
      <c r="G200" s="8">
        <v>250</v>
      </c>
      <c r="H200" s="5">
        <v>612.5649439</v>
      </c>
      <c r="I200" s="7">
        <f t="shared" si="53"/>
        <v>20.555870600671142</v>
      </c>
      <c r="J200" s="5">
        <f t="shared" si="54"/>
        <v>41111.74120134228</v>
      </c>
      <c r="K200" s="7">
        <f t="shared" si="55"/>
        <v>44.132921030259361</v>
      </c>
      <c r="L200" s="5">
        <v>17683.273314999999</v>
      </c>
      <c r="M200" s="5">
        <v>-15995.422363</v>
      </c>
      <c r="N200" s="16">
        <f t="shared" si="59"/>
        <v>1</v>
      </c>
    </row>
    <row r="201" spans="1:31" x14ac:dyDescent="0.8">
      <c r="A201" s="17" t="s">
        <v>27</v>
      </c>
      <c r="B201" s="4" t="s">
        <v>33</v>
      </c>
      <c r="C201" s="4">
        <v>74</v>
      </c>
      <c r="D201" s="5">
        <v>29.8</v>
      </c>
      <c r="E201" s="6">
        <v>1.49E-2</v>
      </c>
      <c r="F201" s="7">
        <v>13.88</v>
      </c>
      <c r="G201" s="8" t="s">
        <v>25</v>
      </c>
      <c r="H201" s="5">
        <v>87.489075700000001</v>
      </c>
      <c r="I201" s="7">
        <f t="shared" si="53"/>
        <v>2.9358750234899329</v>
      </c>
      <c r="J201" s="5">
        <f t="shared" si="54"/>
        <v>5871.7500469798661</v>
      </c>
      <c r="K201" s="7">
        <f t="shared" si="55"/>
        <v>6.3032475288184431</v>
      </c>
      <c r="L201" s="5">
        <v>4779.7203060000002</v>
      </c>
      <c r="M201" s="5">
        <v>-4607.7232359999998</v>
      </c>
      <c r="N201" s="16">
        <f t="shared" si="59"/>
        <v>0.14282416349682983</v>
      </c>
    </row>
    <row r="202" spans="1:31" x14ac:dyDescent="0.8">
      <c r="A202" s="4"/>
      <c r="B202" s="4"/>
      <c r="D202" s="5"/>
      <c r="E202" s="6"/>
      <c r="H202" s="5"/>
      <c r="I202" s="7"/>
      <c r="J202" s="5"/>
      <c r="K202" s="7"/>
      <c r="L202" s="5"/>
      <c r="M202" s="5"/>
      <c r="N202" s="1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E202"/>
    </row>
    <row r="203" spans="1:31" x14ac:dyDescent="0.8">
      <c r="A203" s="4"/>
      <c r="B203" s="4"/>
      <c r="D203" s="5"/>
      <c r="E203" s="6"/>
      <c r="H203" s="5"/>
      <c r="I203" s="7"/>
      <c r="J203" s="5"/>
      <c r="K203" s="7"/>
      <c r="L203" s="5"/>
      <c r="M203" s="5"/>
      <c r="N203" s="1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E203"/>
    </row>
    <row r="204" spans="1:31" x14ac:dyDescent="0.8">
      <c r="A204" s="4"/>
      <c r="B204" s="4"/>
      <c r="D204" s="5"/>
      <c r="E204" s="6"/>
      <c r="H204" s="5"/>
      <c r="I204" s="7"/>
      <c r="J204" s="5"/>
      <c r="K204" s="7"/>
      <c r="L204" s="5"/>
      <c r="M204" s="5"/>
      <c r="N204" s="16"/>
      <c r="P204"/>
      <c r="Q204"/>
      <c r="R204"/>
      <c r="S204"/>
      <c r="T204"/>
      <c r="U204"/>
      <c r="V204"/>
      <c r="W204"/>
      <c r="X204"/>
      <c r="Y204"/>
      <c r="Z204"/>
      <c r="AA204"/>
      <c r="AB204"/>
      <c r="AE204"/>
    </row>
    <row r="205" spans="1:31" x14ac:dyDescent="0.8">
      <c r="A205" s="4"/>
      <c r="B205" s="4"/>
      <c r="D205" s="5"/>
      <c r="E205" s="6"/>
      <c r="H205" s="5"/>
      <c r="I205" s="7"/>
      <c r="J205" s="5"/>
      <c r="K205" s="7"/>
      <c r="L205" s="5"/>
      <c r="M205" s="5"/>
      <c r="N205" s="1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E205"/>
    </row>
    <row r="206" spans="1:31" x14ac:dyDescent="0.8">
      <c r="A206" s="4"/>
      <c r="B206" s="4"/>
      <c r="D206" s="5"/>
      <c r="E206" s="6"/>
      <c r="H206" s="5"/>
      <c r="I206" s="7"/>
      <c r="J206" s="5"/>
      <c r="K206" s="7"/>
      <c r="L206" s="5"/>
      <c r="M206" s="5"/>
      <c r="N206" s="1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E206"/>
    </row>
    <row r="207" spans="1:31" x14ac:dyDescent="0.8">
      <c r="A207" s="4"/>
      <c r="B207" s="4"/>
      <c r="D207" s="5"/>
      <c r="E207" s="6"/>
      <c r="H207" s="5"/>
      <c r="I207" s="7"/>
      <c r="J207" s="5"/>
      <c r="K207" s="7"/>
      <c r="L207" s="5"/>
      <c r="M207" s="5"/>
      <c r="N207" s="1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E207"/>
    </row>
    <row r="208" spans="1:31" x14ac:dyDescent="0.8">
      <c r="A208" s="4"/>
      <c r="B208" s="4"/>
      <c r="D208" s="5"/>
      <c r="E208" s="6"/>
      <c r="H208" s="5"/>
      <c r="I208" s="7"/>
      <c r="J208" s="5"/>
      <c r="K208" s="7"/>
      <c r="L208" s="5"/>
      <c r="M208" s="5"/>
      <c r="N208" s="1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E208"/>
    </row>
    <row r="209" spans="1:31" x14ac:dyDescent="0.8">
      <c r="A209" s="4"/>
      <c r="B209" s="4"/>
      <c r="D209" s="5"/>
      <c r="E209" s="6"/>
      <c r="H209" s="5"/>
      <c r="I209" s="7"/>
      <c r="J209" s="5"/>
      <c r="K209" s="7"/>
      <c r="L209" s="5"/>
      <c r="M209" s="5"/>
      <c r="N209" s="1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E209"/>
    </row>
    <row r="210" spans="1:31" x14ac:dyDescent="0.8">
      <c r="A210" s="4"/>
      <c r="B210" s="4"/>
      <c r="D210" s="5"/>
      <c r="E210" s="6"/>
      <c r="H210" s="5"/>
      <c r="I210" s="7"/>
      <c r="J210" s="5"/>
      <c r="K210" s="7"/>
      <c r="L210" s="5"/>
      <c r="M210" s="5"/>
      <c r="N210" s="1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E210"/>
    </row>
    <row r="211" spans="1:31" x14ac:dyDescent="0.8">
      <c r="A211"/>
      <c r="B211"/>
      <c r="C211"/>
      <c r="D211"/>
      <c r="E211"/>
      <c r="F211"/>
      <c r="G211"/>
      <c r="H211" s="5"/>
      <c r="I211" s="7"/>
      <c r="J211" s="5"/>
      <c r="K211" s="7"/>
      <c r="L211" s="5"/>
      <c r="M211" s="5"/>
      <c r="N211" s="1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E211"/>
    </row>
  </sheetData>
  <mergeCells count="30">
    <mergeCell ref="AD1:AE1"/>
    <mergeCell ref="R13:S13"/>
    <mergeCell ref="T13:U13"/>
    <mergeCell ref="V13:W13"/>
    <mergeCell ref="X13:Y13"/>
    <mergeCell ref="Z13:AA13"/>
    <mergeCell ref="AB13:AC13"/>
    <mergeCell ref="AD13:AE13"/>
    <mergeCell ref="R1:S1"/>
    <mergeCell ref="T1:U1"/>
    <mergeCell ref="V1:W1"/>
    <mergeCell ref="X1:Y1"/>
    <mergeCell ref="Z1:AA1"/>
    <mergeCell ref="AB1:AC1"/>
    <mergeCell ref="P2:P11"/>
    <mergeCell ref="P26:P35"/>
    <mergeCell ref="AD25:AE25"/>
    <mergeCell ref="R37:S37"/>
    <mergeCell ref="T37:U37"/>
    <mergeCell ref="V37:W37"/>
    <mergeCell ref="X37:Y37"/>
    <mergeCell ref="Z37:AA37"/>
    <mergeCell ref="AB37:AC37"/>
    <mergeCell ref="AD37:AE37"/>
    <mergeCell ref="R25:S25"/>
    <mergeCell ref="T25:U25"/>
    <mergeCell ref="V25:W25"/>
    <mergeCell ref="X25:Y25"/>
    <mergeCell ref="Z25:AA25"/>
    <mergeCell ref="AB25:A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 group</vt:lpstr>
      <vt:lpstr>Treated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Long</dc:creator>
  <cp:lastModifiedBy>Kimberly Long</cp:lastModifiedBy>
  <dcterms:created xsi:type="dcterms:W3CDTF">2021-01-14T23:18:02Z</dcterms:created>
  <dcterms:modified xsi:type="dcterms:W3CDTF">2022-08-24T19:39:34Z</dcterms:modified>
</cp:coreProperties>
</file>