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/>
  <mc:AlternateContent xmlns:mc="http://schemas.openxmlformats.org/markup-compatibility/2006">
    <mc:Choice Requires="x15">
      <x15ac:absPath xmlns:x15ac="http://schemas.microsoft.com/office/spreadsheetml/2010/11/ac" url="/Users/kev/Documents/Web/kevstemplates.com/downloads/"/>
    </mc:Choice>
  </mc:AlternateContent>
  <xr:revisionPtr revIDLastSave="0" documentId="13_ncr:1_{27A53A57-7942-1340-B0AF-8FE592848D83}" xr6:coauthVersionLast="45" xr6:coauthVersionMax="45" xr10:uidLastSave="{00000000-0000-0000-0000-000000000000}"/>
  <bookViews>
    <workbookView xWindow="0" yWindow="460" windowWidth="27320" windowHeight="13900" xr2:uid="{00000000-000D-0000-FFFF-FFFF00000000}"/>
  </bookViews>
  <sheets>
    <sheet name="Risk Register" sheetId="1" r:id="rId1"/>
    <sheet name="Issue Register" sheetId="3" r:id="rId2"/>
    <sheet name="Change Requests" sheetId="6" r:id="rId3"/>
    <sheet name="Definition" sheetId="2" r:id="rId4"/>
    <sheet name="RAG Chart" sheetId="8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1" l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/>
  <c r="J14" i="1" a="1"/>
  <c r="J14" i="1" s="1"/>
  <c r="J15" i="1" a="1"/>
  <c r="J15" i="1" s="1"/>
  <c r="J16" i="1" a="1"/>
  <c r="J16" i="1" s="1"/>
  <c r="J17" i="1" a="1"/>
  <c r="J17" i="1"/>
  <c r="J18" i="1" a="1"/>
  <c r="J18" i="1" s="1"/>
  <c r="J19" i="1" a="1"/>
  <c r="J19" i="1" s="1"/>
  <c r="J20" i="1" a="1"/>
  <c r="J20" i="1" s="1"/>
  <c r="J21" i="1" a="1"/>
  <c r="J21" i="1"/>
  <c r="J22" i="1" a="1"/>
  <c r="J22" i="1" s="1"/>
  <c r="J23" i="1" a="1"/>
  <c r="J23" i="1" s="1"/>
  <c r="J24" i="1" a="1"/>
  <c r="J24" i="1" s="1"/>
  <c r="J5" i="1" a="1"/>
  <c r="J5" i="1" s="1"/>
  <c r="D2" i="8"/>
  <c r="E2" i="8"/>
  <c r="F2" i="8"/>
  <c r="G2" i="8"/>
  <c r="D3" i="8"/>
  <c r="E3" i="8"/>
  <c r="F3" i="8"/>
  <c r="G3" i="8"/>
  <c r="D4" i="8"/>
  <c r="E4" i="8"/>
  <c r="F4" i="8"/>
  <c r="G4" i="8"/>
  <c r="D5" i="8"/>
  <c r="E5" i="8"/>
  <c r="F5" i="8"/>
  <c r="G5" i="8"/>
  <c r="D6" i="8"/>
  <c r="E6" i="8"/>
  <c r="F6" i="8"/>
  <c r="G6" i="8"/>
  <c r="C2" i="8"/>
  <c r="C3" i="8"/>
  <c r="C4" i="8"/>
  <c r="C5" i="8"/>
  <c r="C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<sst xmlns="http://schemas.openxmlformats.org/spreadsheetml/2006/main" count="115" uniqueCount="87">
  <si>
    <t>ID</t>
  </si>
  <si>
    <t>Author</t>
  </si>
  <si>
    <t>Date Identified</t>
  </si>
  <si>
    <t>Description</t>
  </si>
  <si>
    <t>Category</t>
  </si>
  <si>
    <t>Proximity</t>
  </si>
  <si>
    <t>Probability</t>
  </si>
  <si>
    <t>Impact</t>
  </si>
  <si>
    <t>Exposure</t>
  </si>
  <si>
    <t>RAG Status</t>
  </si>
  <si>
    <t>Escalation</t>
  </si>
  <si>
    <t>Status</t>
  </si>
  <si>
    <t>Mitigation in Place</t>
  </si>
  <si>
    <t>Mitigation Date</t>
  </si>
  <si>
    <t>Short Mitigation Brief</t>
  </si>
  <si>
    <t>Target Date</t>
  </si>
  <si>
    <t>Risk Definition</t>
  </si>
  <si>
    <t>Rating</t>
  </si>
  <si>
    <t>Probabilty / Likelihood</t>
  </si>
  <si>
    <t>Very High 5</t>
  </si>
  <si>
    <t>Risks</t>
  </si>
  <si>
    <t>Very Low</t>
  </si>
  <si>
    <t>High 4</t>
  </si>
  <si>
    <t>Low</t>
  </si>
  <si>
    <t>Medium 3</t>
  </si>
  <si>
    <t>Medium</t>
  </si>
  <si>
    <t>Low 2</t>
  </si>
  <si>
    <t>Assumptions</t>
  </si>
  <si>
    <t>High</t>
  </si>
  <si>
    <t>Very Low 1</t>
  </si>
  <si>
    <t>Very High</t>
  </si>
  <si>
    <t>Probabilty * Impact = Exposure</t>
  </si>
  <si>
    <t>Success Factors</t>
  </si>
  <si>
    <t>Regular review and updating of Risk Register/Log</t>
  </si>
  <si>
    <t>Risks are assigned owners, who are the 'person best suited to manage the risk'</t>
  </si>
  <si>
    <t>Low level assumptions are captured as risks</t>
  </si>
  <si>
    <t>External products are captured as risks</t>
  </si>
  <si>
    <t>Issues</t>
  </si>
  <si>
    <t>Current Status</t>
  </si>
  <si>
    <t>Priority</t>
  </si>
  <si>
    <t>Assigned to Owner</t>
  </si>
  <si>
    <t>Expected Resolution Date</t>
  </si>
  <si>
    <t>Escalation Required (Y/N)?</t>
  </si>
  <si>
    <t>Impact Summary</t>
  </si>
  <si>
    <t>Action Steps</t>
  </si>
  <si>
    <t>Assoc ID</t>
  </si>
  <si>
    <t>Entered By</t>
  </si>
  <si>
    <t>Actual Resolution Date</t>
  </si>
  <si>
    <t>Final Resolution and Rational</t>
  </si>
  <si>
    <t>Open</t>
  </si>
  <si>
    <t>Work in Progress</t>
  </si>
  <si>
    <t>Closed</t>
  </si>
  <si>
    <t>Late</t>
  </si>
  <si>
    <t>On Hold</t>
  </si>
  <si>
    <t>Duplicate</t>
  </si>
  <si>
    <t>Issue Status</t>
  </si>
  <si>
    <t>Issue Cateogory</t>
  </si>
  <si>
    <t>Process</t>
  </si>
  <si>
    <t>Information</t>
  </si>
  <si>
    <t>System</t>
  </si>
  <si>
    <t>Other</t>
  </si>
  <si>
    <t>IssuePriority</t>
  </si>
  <si>
    <t>Critical</t>
  </si>
  <si>
    <r>
      <rPr>
        <b/>
        <sz val="11"/>
        <color theme="1"/>
        <rFont val="Calibri"/>
        <scheme val="minor"/>
      </rPr>
      <t>Medium:</t>
    </r>
    <r>
      <rPr>
        <sz val="11"/>
        <color theme="1"/>
        <rFont val="Calibri"/>
        <family val="2"/>
        <scheme val="minor"/>
      </rPr>
      <t xml:space="preserve"> Issue will likely move the project back in terms of budget or timeline, or will materially affect quality or scope.</t>
    </r>
  </si>
  <si>
    <r>
      <rPr>
        <b/>
        <sz val="11"/>
        <color theme="1"/>
        <rFont val="Calibri"/>
        <scheme val="minor"/>
      </rPr>
      <t>Low:</t>
    </r>
    <r>
      <rPr>
        <sz val="11"/>
        <color theme="1"/>
        <rFont val="Calibri"/>
        <family val="2"/>
        <scheme val="minor"/>
      </rPr>
      <t xml:space="preserve"> Issue is expected to have a moderate effect on the project, but will require resources to address.</t>
    </r>
  </si>
  <si>
    <r>
      <rPr>
        <b/>
        <sz val="11"/>
        <color theme="1"/>
        <rFont val="Calibri"/>
        <scheme val="minor"/>
      </rPr>
      <t>Critical:</t>
    </r>
    <r>
      <rPr>
        <sz val="11"/>
        <color theme="1"/>
        <rFont val="Calibri"/>
        <family val="2"/>
        <scheme val="minor"/>
      </rPr>
      <t xml:space="preserve"> Issue will stop project progress if not resolved</t>
    </r>
  </si>
  <si>
    <r>
      <rPr>
        <b/>
        <sz val="11"/>
        <color theme="1"/>
        <rFont val="Calibri"/>
        <scheme val="minor"/>
      </rPr>
      <t>High:</t>
    </r>
    <r>
      <rPr>
        <sz val="11"/>
        <color theme="1"/>
        <rFont val="Calibri"/>
        <family val="2"/>
        <scheme val="minor"/>
      </rPr>
      <t xml:space="preserve"> issue will likely move the project back in terms of budget or timeline or will materially affect quality or scope</t>
    </r>
  </si>
  <si>
    <t>Type</t>
  </si>
  <si>
    <t>Issue Type</t>
  </si>
  <si>
    <t>Question</t>
  </si>
  <si>
    <t>Issue</t>
  </si>
  <si>
    <t>Question about the Project</t>
  </si>
  <si>
    <t>Project Issue</t>
  </si>
  <si>
    <t>Action</t>
  </si>
  <si>
    <t>Decision</t>
  </si>
  <si>
    <t>Change Requests</t>
  </si>
  <si>
    <t>Title</t>
  </si>
  <si>
    <t>Risk Register</t>
  </si>
  <si>
    <t>Date</t>
  </si>
  <si>
    <t>Raised by</t>
  </si>
  <si>
    <t>Resource</t>
  </si>
  <si>
    <t>RAG</t>
  </si>
  <si>
    <t>RED</t>
  </si>
  <si>
    <t>AMBER</t>
  </si>
  <si>
    <t>GREEN</t>
  </si>
  <si>
    <t>Lower</t>
  </si>
  <si>
    <t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</si>
</sst>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wrapText="1"/>
    </xf>
    <xf numFmtId="0" fontId="0" fillId="7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/>
    </xf>
    <xf numFmtId="9" fontId="0" fillId="0" borderId="0" xfId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14" fontId="0" fillId="0" borderId="0" xfId="0" applyNumberFormat="1" applyAlignment="1">
      <alignment horizontal="center" wrapText="1"/>
    </xf>
    <xf numFmtId="0" fontId="8" fillId="9" borderId="9" xfId="0" applyFont="1" applyFill="1" applyBorder="1"/>
    <xf numFmtId="0" fontId="0" fillId="10" borderId="9" xfId="0" applyFont="1" applyFill="1" applyBorder="1"/>
    <xf numFmtId="0" fontId="0" fillId="0" borderId="9" xfId="0" applyFont="1" applyBorder="1"/>
    <xf numFmtId="0" fontId="2" fillId="8" borderId="2" xfId="0" applyFont="1" applyFill="1" applyBorder="1" applyAlignment="1">
      <alignment horizontal="center" vertical="center" textRotation="90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3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center" vertical="bottom" textRotation="0" indent="0" justifyLastLine="0" shrinkToFit="0"/>
    </dxf>
    <dxf>
      <alignment horizontal="general" vertical="bottom" textRotation="0" wrapText="1" justifyLastLine="0" shrinkToFit="0"/>
    </dxf>
    <dxf>
      <alignment horizontal="center" vertical="bottom" textRotation="0" indent="0" justifyLastLine="0" shrinkToFit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isks" displayName="Risks" ref="A4:P24" insertRowShift="1" totalsRowShown="0" headerRowDxfId="31" dataDxfId="30">
  <autoFilter ref="A4:P24" xr:uid="{00000000-0009-0000-0100-000001000000}"/>
  <tableColumns count="16">
    <tableColumn id="1" xr3:uid="{00000000-0010-0000-0000-000001000000}" name="ID" dataDxfId="29"/>
    <tableColumn id="2" xr3:uid="{00000000-0010-0000-0000-000002000000}" name="Author" dataDxfId="28"/>
    <tableColumn id="3" xr3:uid="{00000000-0010-0000-0000-000003000000}" name="Date Identified" dataDxfId="27"/>
    <tableColumn id="4" xr3:uid="{00000000-0010-0000-0000-000004000000}" name="Description" dataDxfId="26"/>
    <tableColumn id="5" xr3:uid="{00000000-0010-0000-0000-000005000000}" name="Category" dataDxfId="25"/>
    <tableColumn id="6" xr3:uid="{00000000-0010-0000-0000-000006000000}" name="Proximity" dataDxfId="24"/>
    <tableColumn id="7" xr3:uid="{00000000-0010-0000-0000-000007000000}" name="Probability" dataDxfId="23"/>
    <tableColumn id="8" xr3:uid="{00000000-0010-0000-0000-000008000000}" name="Impact" dataDxfId="22"/>
    <tableColumn id="9" xr3:uid="{00000000-0010-0000-0000-000009000000}" name="Exposure" dataDxfId="21">
      <calculatedColumnFormula>G5*H5</calculatedColumnFormula>
    </tableColumn>
    <tableColumn id="10" xr3:uid="{00000000-0010-0000-0000-00000A000000}" name="RAG Status" dataDxfId="20">
      <calculatedColumnFormula array="1">_xlfn.IFNA(VLOOKUP(Risks[[#This Row],[Exposure]],Definition!$AE$2:$AG$5,2),"")</calculatedColumnFormula>
    </tableColumn>
    <tableColumn id="11" xr3:uid="{00000000-0010-0000-0000-00000B000000}" name="Escalation" dataDxfId="19"/>
    <tableColumn id="12" xr3:uid="{00000000-0010-0000-0000-00000C000000}" name="Status" dataDxfId="18"/>
    <tableColumn id="13" xr3:uid="{00000000-0010-0000-0000-00000D000000}" name="Mitigation in Place" dataDxfId="17"/>
    <tableColumn id="14" xr3:uid="{00000000-0010-0000-0000-00000E000000}" name="Mitigation Date" dataDxfId="16"/>
    <tableColumn id="15" xr3:uid="{00000000-0010-0000-0000-00000F000000}" name="Short Mitigation Brief" dataDxfId="15"/>
    <tableColumn id="16" xr3:uid="{00000000-0010-0000-0000-000010000000}" name="Target Date" dataDxfId="14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Issues" displayName="Issues" ref="A4:P5" insertRow="1" totalsRowShown="0" headerRowDxfId="13">
  <autoFilter ref="A4:P5" xr:uid="{00000000-0009-0000-0100-000004000000}"/>
  <tableColumns count="16">
    <tableColumn id="1" xr3:uid="{00000000-0010-0000-0100-000001000000}" name="ID" dataDxfId="12"/>
    <tableColumn id="2" xr3:uid="{00000000-0010-0000-0100-000002000000}" name="Current Status"/>
    <tableColumn id="16" xr3:uid="{00000000-0010-0000-0100-000010000000}" name="Type"/>
    <tableColumn id="3" xr3:uid="{00000000-0010-0000-0100-000003000000}" name="Priority"/>
    <tableColumn id="4" xr3:uid="{00000000-0010-0000-0100-000004000000}" name="Description" dataDxfId="11"/>
    <tableColumn id="5" xr3:uid="{00000000-0010-0000-0100-000005000000}" name="Assigned to Owner"/>
    <tableColumn id="6" xr3:uid="{00000000-0010-0000-0100-000006000000}" name="Expected Resolution Date"/>
    <tableColumn id="7" xr3:uid="{00000000-0010-0000-0100-000007000000}" name="Escalation Required (Y/N)?" dataDxfId="10"/>
    <tableColumn id="8" xr3:uid="{00000000-0010-0000-0100-000008000000}" name="Impact Summary" dataDxfId="9"/>
    <tableColumn id="9" xr3:uid="{00000000-0010-0000-0100-000009000000}" name="Action Steps" dataDxfId="8"/>
    <tableColumn id="10" xr3:uid="{00000000-0010-0000-0100-00000A000000}" name="Category"/>
    <tableColumn id="11" xr3:uid="{00000000-0010-0000-0100-00000B000000}" name="Date Identified" dataDxfId="7"/>
    <tableColumn id="12" xr3:uid="{00000000-0010-0000-0100-00000C000000}" name="Assoc ID" dataDxfId="6"/>
    <tableColumn id="13" xr3:uid="{00000000-0010-0000-0100-00000D000000}" name="Entered By" dataDxfId="5"/>
    <tableColumn id="14" xr3:uid="{00000000-0010-0000-0100-00000E000000}" name="Actual Resolution Date" dataDxfId="4"/>
    <tableColumn id="15" xr3:uid="{00000000-0010-0000-0100-00000F000000}" name="Final Resolution and Rational" dataDxfId="3"/>
  </tableColumns>
  <tableStyleInfo name="TableStyleLight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3000000}" name="CRs" displayName="CRs" ref="A4:E5" insertRow="1" totalsRowShown="0">
  <autoFilter ref="A4:E5" xr:uid="{00000000-0009-0000-0100-00000B000000}"/>
  <tableColumns count="5">
    <tableColumn id="1" xr3:uid="{00000000-0010-0000-0300-000001000000}" name="ID"/>
    <tableColumn id="2" xr3:uid="{00000000-0010-0000-0300-000002000000}" name="Title"/>
    <tableColumn id="3" xr3:uid="{00000000-0010-0000-0300-000003000000}" name="Date"/>
    <tableColumn id="4" xr3:uid="{00000000-0010-0000-0300-000004000000}" name="Raised by"/>
    <tableColumn id="5" xr3:uid="{00000000-0010-0000-0300-000005000000}" name="Status"/>
  </tableColumns>
  <tableStyleInfo name="TableStyleLight9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2" displayName="Table2" ref="I2:J7" totalsRowShown="0">
  <autoFilter ref="I2:J7" xr:uid="{00000000-0009-0000-0100-000002000000}"/>
  <tableColumns count="2">
    <tableColumn id="1" xr3:uid="{00000000-0010-0000-0400-000001000000}" name="Impact"/>
    <tableColumn id="2" xr3:uid="{00000000-0010-0000-0400-000002000000}" name="Rating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ble3" displayName="Table3" ref="L2:M7" totalsRowShown="0">
  <autoFilter ref="L2:M7" xr:uid="{00000000-0009-0000-0100-000003000000}"/>
  <tableColumns count="2">
    <tableColumn id="1" xr3:uid="{00000000-0010-0000-0500-000001000000}" name="Probability"/>
    <tableColumn id="2" xr3:uid="{00000000-0010-0000-0500-000002000000}" name="Ratin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IssueStatus" displayName="IssueStatus" ref="O2:O8" totalsRowShown="0">
  <autoFilter ref="O2:O8" xr:uid="{00000000-0009-0000-0100-000005000000}"/>
  <tableColumns count="1">
    <tableColumn id="1" xr3:uid="{00000000-0010-0000-0600-000001000000}" name="Issue 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7000000}" name="IssueCategory" displayName="IssueCategory" ref="Q2:Q7" totalsRowShown="0">
  <autoFilter ref="Q2:Q7" xr:uid="{00000000-0009-0000-0100-000006000000}"/>
  <tableColumns count="1">
    <tableColumn id="1" xr3:uid="{00000000-0010-0000-0700-000001000000}" name="Issue Cateogor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IssuePriority" displayName="IssuePriority" ref="S2:S6" totalsRowShown="0">
  <autoFilter ref="S2:S6" xr:uid="{00000000-0009-0000-0100-000007000000}"/>
  <tableColumns count="1">
    <tableColumn id="1" xr3:uid="{00000000-0010-0000-0800-000001000000}" name="IssuePriorit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IssueType" displayName="IssueType" ref="W2:W6" totalsRowShown="0">
  <autoFilter ref="W2:W6" xr:uid="{00000000-0009-0000-0100-000008000000}"/>
  <tableColumns count="1">
    <tableColumn id="1" xr3:uid="{00000000-0010-0000-0900-000001000000}" name="Issue Typ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A000000}" name="Probability" displayName="Probability" ref="AA2:AA7" totalsRowShown="0">
  <autoFilter ref="AA2:AA7" xr:uid="{00000000-0009-0000-0100-000009000000}"/>
  <tableColumns count="1">
    <tableColumn id="1" xr3:uid="{00000000-0010-0000-0A00-000001000000}" name="Probabilit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Impact" displayName="Impact" ref="AC2:AC7" totalsRowShown="0">
  <autoFilter ref="AC2:AC7" xr:uid="{00000000-0009-0000-0100-00000D000000}"/>
  <tableColumns count="1">
    <tableColumn id="1" xr3:uid="{00000000-0010-0000-0B00-000001000000}" name="Impac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RAGStatus" displayName="RAGStatus" ref="AF2:AG5" totalsRowShown="0">
  <autoFilter ref="AF2:AG5" xr:uid="{00000000-0009-0000-0100-00000E000000}"/>
  <tableColumns count="2">
    <tableColumn id="1" xr3:uid="{00000000-0010-0000-0C00-000001000000}" name="RAG"/>
    <tableColumn id="2" xr3:uid="{00000000-0010-0000-0C00-000002000000}" name="Lo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2" width="9.5" bestFit="1" customWidth="1"/>
    <col min="3" max="4" width="11.5" bestFit="1" customWidth="1"/>
    <col min="5" max="5" width="11.33203125" bestFit="1" customWidth="1"/>
    <col min="6" max="7" width="11.5" bestFit="1" customWidth="1"/>
    <col min="8" max="8" width="9.5" bestFit="1" customWidth="1"/>
    <col min="9" max="11" width="11.5" bestFit="1" customWidth="1"/>
    <col min="13" max="16" width="11.5" bestFit="1" customWidth="1"/>
  </cols>
  <sheetData>
    <row r="2" spans="1:16" ht="26" x14ac:dyDescent="0.3">
      <c r="A2" s="18" t="s">
        <v>77</v>
      </c>
    </row>
    <row r="4" spans="1:16" s="1" customFormat="1" ht="48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</row>
    <row r="5" spans="1:16" x14ac:dyDescent="0.2">
      <c r="A5" s="1">
        <v>1</v>
      </c>
      <c r="B5" s="1"/>
      <c r="C5" s="20"/>
      <c r="D5" s="1"/>
      <c r="E5" s="1"/>
      <c r="F5" s="1"/>
      <c r="G5" s="1"/>
      <c r="H5" s="1"/>
      <c r="I5" s="1"/>
      <c r="J5" s="1" t="str" cm="1">
        <f t="array" ref="J5">_xlfn.IFNA(VLOOKUP(Risks[[#This Row],[Exposure]],Definition!$AE$2:$AG$5,2),"")</f>
        <v/>
      </c>
      <c r="K5" s="1"/>
      <c r="L5" s="1"/>
      <c r="M5" s="1"/>
      <c r="N5" s="1"/>
      <c r="O5" s="1"/>
      <c r="P5" s="1"/>
    </row>
    <row r="6" spans="1:16" x14ac:dyDescent="0.2">
      <c r="A6" s="1">
        <v>2</v>
      </c>
      <c r="B6" s="1"/>
      <c r="C6" s="1"/>
      <c r="D6" s="1"/>
      <c r="E6" s="1"/>
      <c r="F6" s="1"/>
      <c r="G6" s="1"/>
      <c r="H6" s="1"/>
      <c r="I6" s="1"/>
      <c r="J6" s="1" t="str" cm="1">
        <f t="array" ref="J6">_xlfn.IFNA(VLOOKUP(Risks[[#This Row],[Exposure]],Definition!$AE$2:$AG$5,2),"")</f>
        <v/>
      </c>
      <c r="K6" s="1"/>
      <c r="L6" s="1"/>
      <c r="M6" s="1"/>
      <c r="N6" s="1"/>
      <c r="O6" s="1"/>
      <c r="P6" s="1"/>
    </row>
    <row r="7" spans="1:16" x14ac:dyDescent="0.2">
      <c r="A7" s="1">
        <v>3</v>
      </c>
      <c r="B7" s="1"/>
      <c r="C7" s="1"/>
      <c r="D7" s="1"/>
      <c r="E7" s="1"/>
      <c r="F7" s="1"/>
      <c r="G7" s="1"/>
      <c r="H7" s="1"/>
      <c r="I7" s="1"/>
      <c r="J7" s="1" t="str" cm="1">
        <f t="array" ref="J7">_xlfn.IFNA(VLOOKUP(Risks[[#This Row],[Exposure]],Definition!$AE$2:$AG$5,2),"")</f>
        <v/>
      </c>
      <c r="K7" s="1"/>
      <c r="L7" s="1"/>
      <c r="M7" s="1"/>
      <c r="N7" s="1"/>
      <c r="O7" s="1"/>
      <c r="P7" s="1"/>
    </row>
    <row r="8" spans="1:16" x14ac:dyDescent="0.2">
      <c r="A8" s="1">
        <v>4</v>
      </c>
      <c r="B8" s="1"/>
      <c r="C8" s="1"/>
      <c r="D8" s="1"/>
      <c r="E8" s="1"/>
      <c r="F8" s="1"/>
      <c r="G8" s="1"/>
      <c r="H8" s="1"/>
      <c r="I8" s="1"/>
      <c r="J8" s="1" t="str" cm="1">
        <f t="array" ref="J8">_xlfn.IFNA(VLOOKUP(Risks[[#This Row],[Exposure]],Definition!$AE$2:$AG$5,2),"")</f>
        <v/>
      </c>
      <c r="K8" s="1"/>
      <c r="L8" s="1"/>
      <c r="M8" s="1"/>
      <c r="N8" s="1"/>
      <c r="O8" s="1"/>
      <c r="P8" s="1"/>
    </row>
    <row r="9" spans="1:16" x14ac:dyDescent="0.2">
      <c r="A9" s="1">
        <v>5</v>
      </c>
      <c r="B9" s="1"/>
      <c r="C9" s="1"/>
      <c r="D9" s="1"/>
      <c r="E9" s="1"/>
      <c r="F9" s="1"/>
      <c r="G9" s="1"/>
      <c r="H9" s="1"/>
      <c r="I9" s="1"/>
      <c r="J9" s="1" t="str" cm="1">
        <f t="array" ref="J9">_xlfn.IFNA(VLOOKUP(Risks[[#This Row],[Exposure]],Definition!$AE$2:$AG$5,2),"")</f>
        <v/>
      </c>
      <c r="K9" s="1"/>
      <c r="L9" s="1"/>
      <c r="M9" s="1"/>
      <c r="N9" s="1"/>
      <c r="O9" s="1"/>
      <c r="P9" s="1"/>
    </row>
    <row r="10" spans="1:16" x14ac:dyDescent="0.2">
      <c r="A10" s="1">
        <v>6</v>
      </c>
      <c r="B10" s="1"/>
      <c r="C10" s="1"/>
      <c r="D10" s="1"/>
      <c r="E10" s="1"/>
      <c r="F10" s="1"/>
      <c r="G10" s="1"/>
      <c r="H10" s="1"/>
      <c r="I10" s="1"/>
      <c r="J10" s="1" t="str" cm="1">
        <f t="array" ref="J10">_xlfn.IFNA(VLOOKUP(Risks[[#This Row],[Exposure]],Definition!$AE$2:$AG$5,2),"")</f>
        <v/>
      </c>
      <c r="K10" s="1"/>
      <c r="L10" s="1"/>
      <c r="M10" s="1"/>
      <c r="N10" s="1"/>
      <c r="O10" s="1"/>
      <c r="P10" s="1"/>
    </row>
    <row r="11" spans="1:16" x14ac:dyDescent="0.2">
      <c r="A11" s="1">
        <v>7</v>
      </c>
      <c r="B11" s="1"/>
      <c r="C11" s="1"/>
      <c r="D11" s="1"/>
      <c r="E11" s="1"/>
      <c r="F11" s="1"/>
      <c r="G11" s="1"/>
      <c r="H11" s="1"/>
      <c r="I11" s="1"/>
      <c r="J11" s="1" t="str" cm="1">
        <f t="array" ref="J11">_xlfn.IFNA(VLOOKUP(Risks[[#This Row],[Exposure]],Definition!$AE$2:$AG$5,2),"")</f>
        <v/>
      </c>
      <c r="K11" s="1"/>
      <c r="L11" s="1"/>
      <c r="M11" s="1"/>
      <c r="N11" s="1"/>
      <c r="O11" s="1"/>
      <c r="P11" s="1"/>
    </row>
    <row r="12" spans="1:16" x14ac:dyDescent="0.2">
      <c r="A12" s="1">
        <v>8</v>
      </c>
      <c r="B12" s="1"/>
      <c r="C12" s="1"/>
      <c r="D12" s="1"/>
      <c r="E12" s="1"/>
      <c r="F12" s="1"/>
      <c r="G12" s="1"/>
      <c r="H12" s="1"/>
      <c r="I12" s="1"/>
      <c r="J12" s="1" t="str" cm="1">
        <f t="array" ref="J12">_xlfn.IFNA(VLOOKUP(Risks[[#This Row],[Exposure]],Definition!$AE$2:$AG$5,2),"")</f>
        <v/>
      </c>
      <c r="K12" s="1"/>
      <c r="L12" s="1"/>
      <c r="M12" s="1"/>
      <c r="N12" s="1"/>
      <c r="O12" s="1"/>
      <c r="P12" s="1"/>
    </row>
    <row r="13" spans="1:16" x14ac:dyDescent="0.2">
      <c r="A13" s="1">
        <v>9</v>
      </c>
      <c r="B13" s="1"/>
      <c r="C13" s="1"/>
      <c r="D13" s="1"/>
      <c r="E13" s="1"/>
      <c r="F13" s="1"/>
      <c r="G13" s="1"/>
      <c r="H13" s="1"/>
      <c r="I13" s="1"/>
      <c r="J13" s="1" t="str" cm="1">
        <f t="array" ref="J13">_xlfn.IFNA(VLOOKUP(Risks[[#This Row],[Exposure]],Definition!$AE$2:$AG$5,2),"")</f>
        <v/>
      </c>
      <c r="K13" s="1"/>
      <c r="L13" s="1"/>
      <c r="M13" s="1"/>
      <c r="N13" s="1"/>
      <c r="O13" s="1"/>
      <c r="P13" s="1"/>
    </row>
    <row r="14" spans="1:16" x14ac:dyDescent="0.2">
      <c r="A14" s="1">
        <v>10</v>
      </c>
      <c r="B14" s="1"/>
      <c r="C14" s="1"/>
      <c r="D14" s="1"/>
      <c r="E14" s="1"/>
      <c r="F14" s="1"/>
      <c r="G14" s="1"/>
      <c r="H14" s="1"/>
      <c r="I14" s="1"/>
      <c r="J14" s="1" t="str" cm="1">
        <f t="array" ref="J14">_xlfn.IFNA(VLOOKUP(Risks[[#This Row],[Exposure]],Definition!$AE$2:$AG$5,2),"")</f>
        <v/>
      </c>
      <c r="K14" s="1"/>
      <c r="L14" s="1"/>
      <c r="M14" s="1"/>
      <c r="N14" s="1"/>
      <c r="O14" s="1"/>
      <c r="P14" s="1"/>
    </row>
    <row r="15" spans="1:16" x14ac:dyDescent="0.2">
      <c r="A15" s="1">
        <v>11</v>
      </c>
      <c r="B15" s="1"/>
      <c r="C15" s="1"/>
      <c r="D15" s="1"/>
      <c r="E15" s="1"/>
      <c r="F15" s="1"/>
      <c r="G15" s="1"/>
      <c r="H15" s="1"/>
      <c r="I15" s="1"/>
      <c r="J15" s="1" t="str" cm="1">
        <f t="array" ref="J15">_xlfn.IFNA(VLOOKUP(Risks[[#This Row],[Exposure]],Definition!$AE$2:$AG$5,2),"")</f>
        <v/>
      </c>
      <c r="K15" s="1"/>
      <c r="L15" s="1"/>
      <c r="M15" s="1"/>
      <c r="N15" s="1"/>
      <c r="O15" s="1"/>
      <c r="P15" s="1"/>
    </row>
    <row r="16" spans="1:16" x14ac:dyDescent="0.2">
      <c r="A16" s="1">
        <v>12</v>
      </c>
      <c r="B16" s="1"/>
      <c r="C16" s="1"/>
      <c r="D16" s="1"/>
      <c r="E16" s="1"/>
      <c r="F16" s="1"/>
      <c r="G16" s="1"/>
      <c r="H16" s="1"/>
      <c r="I16" s="1"/>
      <c r="J16" s="1" t="str" cm="1">
        <f t="array" ref="J16">_xlfn.IFNA(VLOOKUP(Risks[[#This Row],[Exposure]],Definition!$AE$2:$AG$5,2),"")</f>
        <v/>
      </c>
      <c r="K16" s="1"/>
      <c r="L16" s="1"/>
      <c r="M16" s="1"/>
      <c r="N16" s="1"/>
      <c r="O16" s="1"/>
      <c r="P16" s="1"/>
    </row>
    <row r="17" spans="1:16" x14ac:dyDescent="0.2">
      <c r="A17" s="1">
        <v>13</v>
      </c>
      <c r="B17" s="1"/>
      <c r="C17" s="1"/>
      <c r="D17" s="1"/>
      <c r="E17" s="1"/>
      <c r="F17" s="1"/>
      <c r="G17" s="1"/>
      <c r="H17" s="1"/>
      <c r="I17" s="1"/>
      <c r="J17" s="1" t="str" cm="1">
        <f t="array" ref="J17">_xlfn.IFNA(VLOOKUP(Risks[[#This Row],[Exposure]],Definition!$AE$2:$AG$5,2),"")</f>
        <v/>
      </c>
      <c r="K17" s="1"/>
      <c r="L17" s="1"/>
      <c r="M17" s="1"/>
      <c r="N17" s="1"/>
      <c r="O17" s="1"/>
      <c r="P17" s="1"/>
    </row>
    <row r="18" spans="1:16" x14ac:dyDescent="0.2">
      <c r="A18" s="1">
        <v>14</v>
      </c>
      <c r="B18" s="1"/>
      <c r="C18" s="1"/>
      <c r="D18" s="1"/>
      <c r="E18" s="1"/>
      <c r="F18" s="1"/>
      <c r="G18" s="1"/>
      <c r="H18" s="1"/>
      <c r="I18" s="1"/>
      <c r="J18" s="1" t="str" cm="1">
        <f t="array" ref="J18">_xlfn.IFNA(VLOOKUP(Risks[[#This Row],[Exposure]],Definition!$AE$2:$AG$5,2),"")</f>
        <v/>
      </c>
      <c r="K18" s="1"/>
      <c r="L18" s="1"/>
      <c r="M18" s="1"/>
      <c r="N18" s="1"/>
      <c r="O18" s="1"/>
      <c r="P18" s="1"/>
    </row>
    <row r="19" spans="1:16" x14ac:dyDescent="0.2">
      <c r="A19" s="1">
        <v>15</v>
      </c>
      <c r="B19" s="1"/>
      <c r="C19" s="1"/>
      <c r="D19" s="1"/>
      <c r="E19" s="1"/>
      <c r="F19" s="1"/>
      <c r="G19" s="1"/>
      <c r="H19" s="1"/>
      <c r="I19" s="1"/>
      <c r="J19" s="1" t="str" cm="1">
        <f t="array" ref="J19">_xlfn.IFNA(VLOOKUP(Risks[[#This Row],[Exposure]],Definition!$AE$2:$AG$5,2),"")</f>
        <v/>
      </c>
      <c r="K19" s="1"/>
      <c r="L19" s="1"/>
      <c r="M19" s="1"/>
      <c r="N19" s="1"/>
      <c r="O19" s="1"/>
      <c r="P19" s="1"/>
    </row>
    <row r="20" spans="1:16" x14ac:dyDescent="0.2">
      <c r="A20" s="1">
        <v>16</v>
      </c>
      <c r="B20" s="1"/>
      <c r="C20" s="1"/>
      <c r="D20" s="1"/>
      <c r="E20" s="1"/>
      <c r="F20" s="1"/>
      <c r="G20" s="1"/>
      <c r="H20" s="1"/>
      <c r="I20" s="1"/>
      <c r="J20" s="1" t="str" cm="1">
        <f t="array" ref="J20">_xlfn.IFNA(VLOOKUP(Risks[[#This Row],[Exposure]],Definition!$AE$2:$AG$5,2),"")</f>
        <v/>
      </c>
      <c r="K20" s="1"/>
      <c r="L20" s="1"/>
      <c r="M20" s="1"/>
      <c r="N20" s="1"/>
      <c r="O20" s="1"/>
      <c r="P20" s="1"/>
    </row>
    <row r="21" spans="1:16" x14ac:dyDescent="0.2">
      <c r="A21" s="1">
        <v>17</v>
      </c>
      <c r="B21" s="1"/>
      <c r="C21" s="1"/>
      <c r="D21" s="1"/>
      <c r="E21" s="1"/>
      <c r="F21" s="1"/>
      <c r="G21" s="1"/>
      <c r="H21" s="1"/>
      <c r="I21" s="1"/>
      <c r="J21" s="1" t="str" cm="1">
        <f t="array" ref="J21">_xlfn.IFNA(VLOOKUP(Risks[[#This Row],[Exposure]],Definition!$AE$2:$AG$5,2),"")</f>
        <v/>
      </c>
      <c r="K21" s="1"/>
      <c r="L21" s="1"/>
      <c r="M21" s="1"/>
      <c r="N21" s="1"/>
      <c r="O21" s="1"/>
      <c r="P21" s="1"/>
    </row>
    <row r="22" spans="1:16" x14ac:dyDescent="0.2">
      <c r="A22" s="1">
        <v>18</v>
      </c>
      <c r="B22" s="1"/>
      <c r="C22" s="1"/>
      <c r="D22" s="1"/>
      <c r="E22" s="1"/>
      <c r="F22" s="1"/>
      <c r="G22" s="1"/>
      <c r="H22" s="1"/>
      <c r="I22" s="1"/>
      <c r="J22" s="1" t="str" cm="1">
        <f t="array" ref="J22">_xlfn.IFNA(VLOOKUP(Risks[[#This Row],[Exposure]],Definition!$AE$2:$AG$5,2),"")</f>
        <v/>
      </c>
      <c r="K22" s="1"/>
      <c r="L22" s="1"/>
      <c r="M22" s="1"/>
      <c r="N22" s="1"/>
      <c r="O22" s="1"/>
      <c r="P22" s="1"/>
    </row>
    <row r="23" spans="1:16" x14ac:dyDescent="0.2">
      <c r="A23" s="1">
        <v>19</v>
      </c>
      <c r="B23" s="1"/>
      <c r="C23" s="1"/>
      <c r="D23" s="1"/>
      <c r="E23" s="1"/>
      <c r="F23" s="1"/>
      <c r="G23" s="1"/>
      <c r="H23" s="1"/>
      <c r="I23" s="1"/>
      <c r="J23" s="1" t="str" cm="1">
        <f t="array" ref="J23">_xlfn.IFNA(VLOOKUP(Risks[[#This Row],[Exposure]],Definition!$AE$2:$AG$5,2),"")</f>
        <v/>
      </c>
      <c r="K23" s="1"/>
      <c r="L23" s="1"/>
      <c r="M23" s="1"/>
      <c r="N23" s="1"/>
      <c r="O23" s="1"/>
      <c r="P23" s="1"/>
    </row>
    <row r="24" spans="1:16" x14ac:dyDescent="0.2">
      <c r="A24" s="1">
        <v>20</v>
      </c>
      <c r="B24" s="1"/>
      <c r="C24" s="1"/>
      <c r="D24" s="1"/>
      <c r="E24" s="1"/>
      <c r="F24" s="1"/>
      <c r="G24" s="1"/>
      <c r="H24" s="1"/>
      <c r="I24" s="1"/>
      <c r="J24" s="1" t="str" cm="1">
        <f t="array" ref="J24">_xlfn.IFNA(VLOOKUP(Risks[[#This Row],[Exposure]],Definition!$AE$2:$AG$5,2),"")</f>
        <v/>
      </c>
      <c r="K24" s="1"/>
      <c r="L24" s="1"/>
      <c r="M24" s="1"/>
      <c r="N24" s="1"/>
      <c r="O24" s="1"/>
      <c r="P24" s="1"/>
    </row>
  </sheetData>
  <dataValidations count="3">
    <dataValidation type="list" allowBlank="1" showInputMessage="1" showErrorMessage="1" sqref="E5:E24" xr:uid="{00000000-0002-0000-0000-000000000000}">
      <formula1>INDIRECT("IssueCategory")</formula1>
    </dataValidation>
    <dataValidation type="list" allowBlank="1" showInputMessage="1" showErrorMessage="1" sqref="G5:G24" xr:uid="{00000000-0002-0000-0000-000001000000}">
      <formula1>INDIRECT("Probability")</formula1>
    </dataValidation>
    <dataValidation type="list" allowBlank="1" showInputMessage="1" showErrorMessage="1" sqref="H5:H24" xr:uid="{00000000-0002-0000-0000-000002000000}">
      <formula1>INDIRECT("Impact")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10"/>
  <sheetViews>
    <sheetView topLeftCell="A2" workbookViewId="0">
      <selection activeCell="E5" sqref="E5"/>
    </sheetView>
  </sheetViews>
  <sheetFormatPr baseColWidth="10" defaultColWidth="11.5" defaultRowHeight="15" x14ac:dyDescent="0.2"/>
  <cols>
    <col min="1" max="1" width="11.5" style="14"/>
    <col min="2" max="3" width="9.1640625" customWidth="1"/>
    <col min="4" max="4" width="7.1640625" customWidth="1"/>
    <col min="5" max="5" width="84" style="11" customWidth="1"/>
    <col min="6" max="6" width="13" customWidth="1"/>
    <col min="7" max="7" width="10.5" customWidth="1"/>
    <col min="8" max="8" width="10.5" style="14" customWidth="1"/>
    <col min="9" max="9" width="22.1640625" style="11" customWidth="1"/>
    <col min="10" max="10" width="19.1640625" style="11" customWidth="1"/>
    <col min="11" max="11" width="11.1640625" customWidth="1"/>
    <col min="12" max="12" width="10.83203125" style="14" customWidth="1"/>
    <col min="13" max="13" width="28.1640625" style="14" customWidth="1"/>
    <col min="14" max="14" width="12" style="14" customWidth="1"/>
    <col min="15" max="15" width="11" style="14" customWidth="1"/>
    <col min="16" max="16" width="86.83203125" style="11" customWidth="1"/>
  </cols>
  <sheetData>
    <row r="2" spans="1:16" ht="26" x14ac:dyDescent="0.2">
      <c r="A2" s="19" t="s">
        <v>37</v>
      </c>
    </row>
    <row r="3" spans="1:16" x14ac:dyDescent="0.2">
      <c r="A3" s="16"/>
    </row>
    <row r="4" spans="1:16" s="11" customFormat="1" ht="48" x14ac:dyDescent="0.2">
      <c r="A4" s="1" t="s">
        <v>0</v>
      </c>
      <c r="B4" s="11" t="s">
        <v>38</v>
      </c>
      <c r="C4" s="11" t="s">
        <v>67</v>
      </c>
      <c r="D4" s="11" t="s">
        <v>39</v>
      </c>
      <c r="E4" s="11" t="s">
        <v>3</v>
      </c>
      <c r="F4" s="11" t="s">
        <v>40</v>
      </c>
      <c r="G4" s="11" t="s">
        <v>41</v>
      </c>
      <c r="H4" s="1" t="s">
        <v>42</v>
      </c>
      <c r="I4" s="11" t="s">
        <v>43</v>
      </c>
      <c r="J4" s="11" t="s">
        <v>44</v>
      </c>
      <c r="K4" s="11" t="s">
        <v>4</v>
      </c>
      <c r="L4" s="1" t="s">
        <v>2</v>
      </c>
      <c r="M4" s="1" t="s">
        <v>45</v>
      </c>
      <c r="N4" s="1" t="s">
        <v>46</v>
      </c>
      <c r="O4" s="1" t="s">
        <v>47</v>
      </c>
      <c r="P4" s="11" t="s">
        <v>48</v>
      </c>
    </row>
    <row r="5" spans="1:16" x14ac:dyDescent="0.2">
      <c r="G5" s="12"/>
      <c r="L5" s="15"/>
      <c r="M5" s="13"/>
      <c r="O5" s="15"/>
    </row>
    <row r="10" spans="1:16" x14ac:dyDescent="0.2">
      <c r="L10" s="17"/>
    </row>
  </sheetData>
  <dataValidations count="5">
    <dataValidation type="list" allowBlank="1" showInputMessage="1" showErrorMessage="1" sqref="H5" xr:uid="{00000000-0002-0000-0100-000000000000}">
      <formula1>"Yes,No"</formula1>
    </dataValidation>
    <dataValidation type="list" allowBlank="1" showInputMessage="1" showErrorMessage="1" sqref="B5" xr:uid="{00000000-0002-0000-0100-000001000000}">
      <formula1>INDIRECT("IssueStatus")</formula1>
    </dataValidation>
    <dataValidation type="list" allowBlank="1" showInputMessage="1" showErrorMessage="1" sqref="K5" xr:uid="{00000000-0002-0000-0100-000002000000}">
      <formula1>INDIRECT("IssueCategory")</formula1>
    </dataValidation>
    <dataValidation type="list" allowBlank="1" showInputMessage="1" showErrorMessage="1" sqref="D5" xr:uid="{00000000-0002-0000-0100-000003000000}">
      <formula1>INDIRECT("IssuePriority")</formula1>
    </dataValidation>
    <dataValidation type="list" allowBlank="1" showInputMessage="1" showErrorMessage="1" sqref="C5" xr:uid="{00000000-0002-0000-0100-000004000000}">
      <formula1>INDIRECT("IssueType")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4"/>
  <sheetViews>
    <sheetView workbookViewId="0">
      <selection activeCell="E5" sqref="E5"/>
    </sheetView>
  </sheetViews>
  <sheetFormatPr baseColWidth="10" defaultColWidth="11.5" defaultRowHeight="15" x14ac:dyDescent="0.2"/>
  <cols>
    <col min="4" max="4" width="11.5" customWidth="1"/>
  </cols>
  <sheetData>
    <row r="2" spans="1:5" ht="26" x14ac:dyDescent="0.3">
      <c r="A2" s="18" t="s">
        <v>75</v>
      </c>
    </row>
    <row r="4" spans="1:5" x14ac:dyDescent="0.2">
      <c r="A4" t="s">
        <v>0</v>
      </c>
      <c r="B4" t="s">
        <v>76</v>
      </c>
      <c r="C4" t="s">
        <v>78</v>
      </c>
      <c r="D4" t="s">
        <v>79</v>
      </c>
      <c r="E4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5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3.6640625" customWidth="1"/>
    <col min="2" max="2" width="10.6640625" bestFit="1" customWidth="1"/>
    <col min="8" max="8" width="12.5" bestFit="1" customWidth="1"/>
    <col min="9" max="9" width="9.6640625" bestFit="1" customWidth="1"/>
    <col min="10" max="10" width="9" bestFit="1" customWidth="1"/>
    <col min="12" max="12" width="13.1640625" bestFit="1" customWidth="1"/>
    <col min="13" max="13" width="9" bestFit="1" customWidth="1"/>
    <col min="15" max="15" width="14.1640625" customWidth="1"/>
    <col min="17" max="17" width="15.6640625" customWidth="1"/>
    <col min="19" max="19" width="13.1640625" customWidth="1"/>
    <col min="20" max="20" width="2" customWidth="1"/>
    <col min="21" max="21" width="46.1640625" customWidth="1"/>
    <col min="22" max="22" width="2.5" customWidth="1"/>
    <col min="23" max="23" width="11.6640625" customWidth="1"/>
    <col min="24" max="24" width="2.1640625" customWidth="1"/>
    <col min="25" max="25" width="21.33203125" bestFit="1" customWidth="1"/>
    <col min="27" max="27" width="12" customWidth="1"/>
    <col min="29" max="29" width="9" customWidth="1"/>
  </cols>
  <sheetData>
    <row r="1" spans="1:33" x14ac:dyDescent="0.2">
      <c r="A1" s="9" t="s">
        <v>16</v>
      </c>
    </row>
    <row r="2" spans="1:33" x14ac:dyDescent="0.2">
      <c r="I2" t="s">
        <v>7</v>
      </c>
      <c r="J2" t="s">
        <v>17</v>
      </c>
      <c r="L2" t="s">
        <v>6</v>
      </c>
      <c r="M2" t="s">
        <v>17</v>
      </c>
      <c r="O2" t="s">
        <v>55</v>
      </c>
      <c r="Q2" t="s">
        <v>56</v>
      </c>
      <c r="S2" t="s">
        <v>61</v>
      </c>
      <c r="W2" t="s">
        <v>68</v>
      </c>
      <c r="AA2" t="s">
        <v>6</v>
      </c>
      <c r="AC2" t="s">
        <v>7</v>
      </c>
      <c r="AE2" s="21" t="s">
        <v>86</v>
      </c>
      <c r="AF2" t="s">
        <v>81</v>
      </c>
      <c r="AG2" t="s">
        <v>85</v>
      </c>
    </row>
    <row r="3" spans="1:33" ht="36" customHeight="1" x14ac:dyDescent="0.2">
      <c r="A3" s="24" t="s">
        <v>18</v>
      </c>
      <c r="B3" s="2" t="s">
        <v>19</v>
      </c>
      <c r="C3" s="3">
        <v>5</v>
      </c>
      <c r="D3" s="3">
        <v>10</v>
      </c>
      <c r="E3" s="4">
        <v>15</v>
      </c>
      <c r="F3" s="4">
        <v>20</v>
      </c>
      <c r="G3" s="5">
        <v>25</v>
      </c>
      <c r="H3" s="31" t="s">
        <v>20</v>
      </c>
      <c r="I3" t="s">
        <v>21</v>
      </c>
      <c r="J3">
        <v>1</v>
      </c>
      <c r="L3" t="s">
        <v>21</v>
      </c>
      <c r="M3">
        <v>1</v>
      </c>
      <c r="O3" t="s">
        <v>49</v>
      </c>
      <c r="Q3" t="s">
        <v>58</v>
      </c>
      <c r="S3" t="s">
        <v>62</v>
      </c>
      <c r="U3" s="11" t="s">
        <v>65</v>
      </c>
      <c r="W3" t="s">
        <v>69</v>
      </c>
      <c r="Y3" t="s">
        <v>71</v>
      </c>
      <c r="AA3">
        <v>1</v>
      </c>
      <c r="AC3">
        <v>1</v>
      </c>
      <c r="AE3" s="22">
        <v>25</v>
      </c>
      <c r="AF3" t="s">
        <v>82</v>
      </c>
      <c r="AG3">
        <v>13</v>
      </c>
    </row>
    <row r="4" spans="1:33" ht="36" customHeight="1" x14ac:dyDescent="0.2">
      <c r="A4" s="24"/>
      <c r="B4" s="2" t="s">
        <v>22</v>
      </c>
      <c r="C4" s="6">
        <v>4</v>
      </c>
      <c r="D4" s="3">
        <v>9</v>
      </c>
      <c r="E4" s="3">
        <v>12</v>
      </c>
      <c r="F4" s="4">
        <v>16</v>
      </c>
      <c r="G4" s="4">
        <v>20</v>
      </c>
      <c r="H4" s="31"/>
      <c r="I4" t="s">
        <v>23</v>
      </c>
      <c r="J4">
        <v>2</v>
      </c>
      <c r="L4" t="s">
        <v>23</v>
      </c>
      <c r="M4">
        <v>2</v>
      </c>
      <c r="O4" t="s">
        <v>50</v>
      </c>
      <c r="Q4" t="s">
        <v>57</v>
      </c>
      <c r="S4" t="s">
        <v>28</v>
      </c>
      <c r="U4" s="11" t="s">
        <v>66</v>
      </c>
      <c r="W4" t="s">
        <v>70</v>
      </c>
      <c r="Y4" t="s">
        <v>72</v>
      </c>
      <c r="AA4">
        <v>2</v>
      </c>
      <c r="AC4">
        <v>2</v>
      </c>
      <c r="AE4" s="23">
        <v>12</v>
      </c>
      <c r="AF4" t="s">
        <v>83</v>
      </c>
      <c r="AG4">
        <v>6</v>
      </c>
    </row>
    <row r="5" spans="1:33" ht="36" customHeight="1" x14ac:dyDescent="0.2">
      <c r="A5" s="24"/>
      <c r="B5" s="2" t="s">
        <v>24</v>
      </c>
      <c r="C5" s="6">
        <v>3</v>
      </c>
      <c r="D5" s="3">
        <v>6</v>
      </c>
      <c r="E5" s="3">
        <v>9</v>
      </c>
      <c r="F5" s="3">
        <v>12</v>
      </c>
      <c r="G5" s="4">
        <v>16</v>
      </c>
      <c r="H5" s="31"/>
      <c r="I5" t="s">
        <v>25</v>
      </c>
      <c r="J5">
        <v>3</v>
      </c>
      <c r="L5" t="s">
        <v>25</v>
      </c>
      <c r="M5">
        <v>3</v>
      </c>
      <c r="O5" t="s">
        <v>51</v>
      </c>
      <c r="Q5" t="s">
        <v>59</v>
      </c>
      <c r="S5" t="s">
        <v>25</v>
      </c>
      <c r="U5" s="11" t="s">
        <v>63</v>
      </c>
      <c r="W5" t="s">
        <v>73</v>
      </c>
      <c r="Y5" t="s">
        <v>73</v>
      </c>
      <c r="AA5">
        <v>3</v>
      </c>
      <c r="AC5">
        <v>3</v>
      </c>
      <c r="AE5" s="22">
        <v>5</v>
      </c>
      <c r="AF5" t="s">
        <v>84</v>
      </c>
      <c r="AG5">
        <v>0</v>
      </c>
    </row>
    <row r="6" spans="1:33" ht="36" customHeight="1" x14ac:dyDescent="0.2">
      <c r="A6" s="24"/>
      <c r="B6" s="2" t="s">
        <v>26</v>
      </c>
      <c r="C6" s="7">
        <v>2</v>
      </c>
      <c r="D6" s="6">
        <v>4</v>
      </c>
      <c r="E6" s="3">
        <v>6</v>
      </c>
      <c r="F6" s="3">
        <v>8</v>
      </c>
      <c r="G6" s="3">
        <v>10</v>
      </c>
      <c r="H6" s="31" t="s">
        <v>27</v>
      </c>
      <c r="I6" t="s">
        <v>28</v>
      </c>
      <c r="J6">
        <v>4</v>
      </c>
      <c r="L6" t="s">
        <v>28</v>
      </c>
      <c r="M6">
        <v>4</v>
      </c>
      <c r="O6" t="s">
        <v>52</v>
      </c>
      <c r="Q6" t="s">
        <v>60</v>
      </c>
      <c r="S6" t="s">
        <v>23</v>
      </c>
      <c r="U6" s="11" t="s">
        <v>64</v>
      </c>
      <c r="W6" t="s">
        <v>74</v>
      </c>
      <c r="Y6" t="s">
        <v>74</v>
      </c>
      <c r="AA6">
        <v>4</v>
      </c>
      <c r="AC6">
        <v>4</v>
      </c>
    </row>
    <row r="7" spans="1:33" ht="36" customHeight="1" x14ac:dyDescent="0.2">
      <c r="A7" s="24"/>
      <c r="B7" s="8" t="s">
        <v>29</v>
      </c>
      <c r="C7" s="7">
        <v>1</v>
      </c>
      <c r="D7" s="7">
        <v>2</v>
      </c>
      <c r="E7" s="6">
        <v>3</v>
      </c>
      <c r="F7" s="6">
        <v>4</v>
      </c>
      <c r="G7" s="3">
        <v>5</v>
      </c>
      <c r="H7" s="31"/>
      <c r="I7" t="s">
        <v>30</v>
      </c>
      <c r="J7">
        <v>5</v>
      </c>
      <c r="L7" t="s">
        <v>30</v>
      </c>
      <c r="M7">
        <v>5</v>
      </c>
      <c r="O7" t="s">
        <v>53</v>
      </c>
      <c r="Q7" t="s">
        <v>80</v>
      </c>
      <c r="AA7">
        <v>5</v>
      </c>
      <c r="AC7">
        <v>5</v>
      </c>
    </row>
    <row r="8" spans="1:33" ht="36" customHeight="1" x14ac:dyDescent="0.2">
      <c r="A8" s="27" t="s">
        <v>31</v>
      </c>
      <c r="B8" s="28"/>
      <c r="C8" s="2" t="s">
        <v>29</v>
      </c>
      <c r="D8" s="2" t="s">
        <v>26</v>
      </c>
      <c r="E8" s="2" t="s">
        <v>24</v>
      </c>
      <c r="F8" s="2" t="s">
        <v>22</v>
      </c>
      <c r="G8" s="2" t="s">
        <v>19</v>
      </c>
      <c r="O8" t="s">
        <v>54</v>
      </c>
    </row>
    <row r="9" spans="1:33" x14ac:dyDescent="0.2">
      <c r="A9" s="29"/>
      <c r="B9" s="30"/>
      <c r="C9" s="25" t="s">
        <v>7</v>
      </c>
      <c r="D9" s="25"/>
      <c r="E9" s="25"/>
      <c r="F9" s="25"/>
      <c r="G9" s="26"/>
    </row>
    <row r="11" spans="1:33" x14ac:dyDescent="0.2">
      <c r="B11" s="10" t="s">
        <v>32</v>
      </c>
    </row>
    <row r="12" spans="1:33" x14ac:dyDescent="0.2">
      <c r="B12" t="s">
        <v>33</v>
      </c>
    </row>
    <row r="13" spans="1:33" x14ac:dyDescent="0.2">
      <c r="B13" t="s">
        <v>34</v>
      </c>
    </row>
    <row r="14" spans="1:33" x14ac:dyDescent="0.2">
      <c r="B14" t="s">
        <v>35</v>
      </c>
    </row>
    <row r="15" spans="1:33" x14ac:dyDescent="0.2">
      <c r="B15" t="s">
        <v>36</v>
      </c>
    </row>
  </sheetData>
  <mergeCells count="5">
    <mergeCell ref="A3:A7"/>
    <mergeCell ref="C9:G9"/>
    <mergeCell ref="A8:B9"/>
    <mergeCell ref="H3:H5"/>
    <mergeCell ref="H6:H7"/>
  </mergeCells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I7" sqref="I7"/>
    </sheetView>
  </sheetViews>
  <sheetFormatPr baseColWidth="10" defaultRowHeight="15" x14ac:dyDescent="0.2"/>
  <sheetData>
    <row r="1" spans="1:7" x14ac:dyDescent="0.2">
      <c r="A1" t="s">
        <v>9</v>
      </c>
    </row>
    <row r="2" spans="1:7" x14ac:dyDescent="0.2">
      <c r="B2">
        <v>5</v>
      </c>
      <c r="C2">
        <f t="shared" ref="C2:G6" si="0">$B2*C$7</f>
        <v>5</v>
      </c>
      <c r="D2">
        <f t="shared" si="0"/>
        <v>10</v>
      </c>
      <c r="E2">
        <f t="shared" si="0"/>
        <v>15</v>
      </c>
      <c r="F2">
        <f t="shared" si="0"/>
        <v>20</v>
      </c>
      <c r="G2">
        <f t="shared" si="0"/>
        <v>25</v>
      </c>
    </row>
    <row r="3" spans="1:7" x14ac:dyDescent="0.2">
      <c r="B3">
        <v>4</v>
      </c>
      <c r="C3">
        <f t="shared" si="0"/>
        <v>4</v>
      </c>
      <c r="D3">
        <f t="shared" si="0"/>
        <v>8</v>
      </c>
      <c r="E3">
        <f t="shared" si="0"/>
        <v>12</v>
      </c>
      <c r="F3">
        <f t="shared" si="0"/>
        <v>16</v>
      </c>
      <c r="G3">
        <f t="shared" si="0"/>
        <v>20</v>
      </c>
    </row>
    <row r="4" spans="1:7" x14ac:dyDescent="0.2">
      <c r="B4">
        <v>3</v>
      </c>
      <c r="C4">
        <f t="shared" si="0"/>
        <v>3</v>
      </c>
      <c r="D4">
        <f t="shared" si="0"/>
        <v>6</v>
      </c>
      <c r="E4">
        <f t="shared" si="0"/>
        <v>9</v>
      </c>
      <c r="F4">
        <f t="shared" si="0"/>
        <v>12</v>
      </c>
      <c r="G4">
        <f t="shared" si="0"/>
        <v>15</v>
      </c>
    </row>
    <row r="5" spans="1:7" x14ac:dyDescent="0.2">
      <c r="B5">
        <v>2</v>
      </c>
      <c r="C5">
        <f t="shared" si="0"/>
        <v>2</v>
      </c>
      <c r="D5">
        <f t="shared" si="0"/>
        <v>4</v>
      </c>
      <c r="E5">
        <f t="shared" si="0"/>
        <v>6</v>
      </c>
      <c r="F5">
        <f t="shared" si="0"/>
        <v>8</v>
      </c>
      <c r="G5">
        <f t="shared" si="0"/>
        <v>10</v>
      </c>
    </row>
    <row r="6" spans="1:7" x14ac:dyDescent="0.2">
      <c r="B6">
        <v>1</v>
      </c>
      <c r="C6">
        <f>$B6*C$7</f>
        <v>1</v>
      </c>
      <c r="D6">
        <f t="shared" si="0"/>
        <v>2</v>
      </c>
      <c r="E6">
        <f t="shared" si="0"/>
        <v>3</v>
      </c>
      <c r="F6">
        <f t="shared" si="0"/>
        <v>4</v>
      </c>
      <c r="G6">
        <f t="shared" si="0"/>
        <v>5</v>
      </c>
    </row>
    <row r="7" spans="1:7" x14ac:dyDescent="0.2">
      <c r="C7">
        <v>1</v>
      </c>
      <c r="D7">
        <v>2</v>
      </c>
      <c r="E7">
        <v>3</v>
      </c>
      <c r="F7">
        <v>4</v>
      </c>
      <c r="G7">
        <v>5</v>
      </c>
    </row>
  </sheetData>
  <conditionalFormatting sqref="C2:G6">
    <cfRule type="cellIs" dxfId="2" priority="1" operator="between">
      <formula>13</formula>
      <formula>25</formula>
    </cfRule>
    <cfRule type="cellIs" dxfId="1" priority="2" operator="between">
      <formula>6</formula>
      <formula>12</formula>
    </cfRule>
    <cfRule type="cellIs" dxfId="0" priority="3" operator="between">
      <formula>1</formula>
      <formula>5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F019F5DE00304F8EF91C43AFCB4A93" ma:contentTypeVersion="3" ma:contentTypeDescription="Create a new document." ma:contentTypeScope="" ma:versionID="97b5b85e3284cff3ae9a2ec574e53ff7">
  <xsd:schema xmlns:xsd="http://www.w3.org/2001/XMLSchema" xmlns:xs="http://www.w3.org/2001/XMLSchema" xmlns:p="http://schemas.microsoft.com/office/2006/metadata/properties" xmlns:ns1="http://schemas.microsoft.com/sharepoint/v3" xmlns:ns2="a1e2a52e-bb09-4705-87b1-05da1e161722" targetNamespace="http://schemas.microsoft.com/office/2006/metadata/properties" ma:root="true" ma:fieldsID="c26c79ee660fb92e4ce1dc46f046d809" ns1:_="" ns2:_="">
    <xsd:import namespace="http://schemas.microsoft.com/sharepoint/v3"/>
    <xsd:import namespace="a1e2a52e-bb09-4705-87b1-05da1e1617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2a52e-bb09-4705-87b1-05da1e16172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724ABD-6B13-4B59-BB89-2F875BD4509A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schemas.microsoft.com/office/2006/metadata/properties"/>
    <ds:schemaRef ds:uri="a1e2a52e-bb09-4705-87b1-05da1e161722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A4833D8-D2D3-46E6-9E3A-26AE596699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329F42-AC62-4810-93AE-B05C8D7D24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1e2a52e-bb09-4705-87b1-05da1e1617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Risk Register</vt:lpstr>
      <vt:lpstr>Issue Register</vt:lpstr>
      <vt:lpstr>Change Requests</vt:lpstr>
      <vt:lpstr>Definition</vt:lpstr>
      <vt:lpstr>RAG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McAleer</dc:creator>
  <cp:keywords/>
  <dc:description/>
  <cp:lastModifiedBy>Kevin McAleer</cp:lastModifiedBy>
  <cp:revision/>
  <dcterms:created xsi:type="dcterms:W3CDTF">2006-09-16T00:00:00Z</dcterms:created>
  <dcterms:modified xsi:type="dcterms:W3CDTF">2019-10-29T13:44:48Z</dcterms:modified>
  <cp:category/>
</cp:coreProperties>
</file>