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nimin\Projek\smokol\smokol-laravel\database\seeders\"/>
    </mc:Choice>
  </mc:AlternateContent>
  <xr:revisionPtr revIDLastSave="0" documentId="8_{13537AF8-9AEE-4ED3-9EA2-9627ACCE65D6}" xr6:coauthVersionLast="47" xr6:coauthVersionMax="47" xr10:uidLastSave="{00000000-0000-0000-0000-000000000000}"/>
  <bookViews>
    <workbookView xWindow="14295" yWindow="0" windowWidth="14610" windowHeight="15585" firstSheet="3" activeTab="4" xr2:uid="{00000000-000D-0000-FFFF-FFFF00000000}"/>
  </bookViews>
  <sheets>
    <sheet name="Sheet10" sheetId="11" r:id="rId1"/>
    <sheet name="nama (for piv)" sheetId="10" r:id="rId2"/>
    <sheet name="nama" sheetId="2" r:id="rId3"/>
    <sheet name="Cat 1" sheetId="7" r:id="rId4"/>
    <sheet name="master_ruangan" sheetId="3" r:id="rId5"/>
    <sheet name="Data Laptop" sheetId="5" r:id="rId6"/>
    <sheet name="Data PC" sheetId="8" r:id="rId7"/>
    <sheet name="master_barang" sheetId="12" r:id="rId8"/>
  </sheets>
  <externalReferences>
    <externalReference r:id="rId9"/>
  </externalReferences>
  <definedNames>
    <definedName name="_xlnm._FilterDatabase" localSheetId="2" hidden="1">nama!$A$1:$I$82</definedName>
    <definedName name="_xlnm._FilterDatabase" localSheetId="1" hidden="1">'nama (for piv)'!$A$1:$I$82</definedName>
    <definedName name="_xlnm.Print_Area" localSheetId="6">'Data PC'!$A$1:$L$89</definedName>
    <definedName name="_xlnm.Print_Titles" localSheetId="6">'Data PC'!$1:$1</definedName>
  </definedNames>
  <calcPr calcId="181029"/>
  <pivotCaches>
    <pivotCache cacheId="0" r:id="rId10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G2" i="2"/>
  <c r="F2" i="2"/>
  <c r="G2" i="10"/>
  <c r="F2" i="10"/>
  <c r="G77" i="8"/>
  <c r="G38" i="8"/>
  <c r="B23" i="11"/>
  <c r="I82" i="10"/>
  <c r="H82" i="10"/>
  <c r="G82" i="10"/>
  <c r="F82" i="10"/>
  <c r="E82" i="10"/>
  <c r="I81" i="10"/>
  <c r="H81" i="10"/>
  <c r="G81" i="10"/>
  <c r="F81" i="10"/>
  <c r="E81" i="10"/>
  <c r="I80" i="10"/>
  <c r="H80" i="10"/>
  <c r="G80" i="10"/>
  <c r="F80" i="10"/>
  <c r="E80" i="10"/>
  <c r="I79" i="10"/>
  <c r="H79" i="10"/>
  <c r="G79" i="10"/>
  <c r="F79" i="10"/>
  <c r="E79" i="10"/>
  <c r="I78" i="10"/>
  <c r="H78" i="10"/>
  <c r="G78" i="10"/>
  <c r="F78" i="10"/>
  <c r="E78" i="10"/>
  <c r="I77" i="10"/>
  <c r="H77" i="10"/>
  <c r="G77" i="10"/>
  <c r="F77" i="10"/>
  <c r="E77" i="10"/>
  <c r="I76" i="10"/>
  <c r="H76" i="10"/>
  <c r="G76" i="10"/>
  <c r="F76" i="10"/>
  <c r="E76" i="10"/>
  <c r="I75" i="10"/>
  <c r="H75" i="10"/>
  <c r="G75" i="10"/>
  <c r="F75" i="10"/>
  <c r="E75" i="10"/>
  <c r="I74" i="10"/>
  <c r="H74" i="10"/>
  <c r="G74" i="10"/>
  <c r="F74" i="10"/>
  <c r="E74" i="10"/>
  <c r="I73" i="10"/>
  <c r="H73" i="10"/>
  <c r="G73" i="10"/>
  <c r="F73" i="10"/>
  <c r="E73" i="10"/>
  <c r="I72" i="10"/>
  <c r="H72" i="10"/>
  <c r="E72" i="10"/>
  <c r="I71" i="10"/>
  <c r="H71" i="10"/>
  <c r="G71" i="10"/>
  <c r="F71" i="10"/>
  <c r="E71" i="10"/>
  <c r="I70" i="10"/>
  <c r="H70" i="10"/>
  <c r="E70" i="10"/>
  <c r="I69" i="10"/>
  <c r="H69" i="10"/>
  <c r="E69" i="10"/>
  <c r="I68" i="10"/>
  <c r="H68" i="10"/>
  <c r="G68" i="10"/>
  <c r="F68" i="10"/>
  <c r="E68" i="10"/>
  <c r="I67" i="10"/>
  <c r="H67" i="10"/>
  <c r="G67" i="10"/>
  <c r="F67" i="10"/>
  <c r="E67" i="10"/>
  <c r="I66" i="10"/>
  <c r="H66" i="10"/>
  <c r="G66" i="10"/>
  <c r="F66" i="10"/>
  <c r="E66" i="10"/>
  <c r="I65" i="10"/>
  <c r="H65" i="10"/>
  <c r="G65" i="10"/>
  <c r="F65" i="10"/>
  <c r="E65" i="10"/>
  <c r="I64" i="10"/>
  <c r="H64" i="10"/>
  <c r="G64" i="10"/>
  <c r="F64" i="10"/>
  <c r="E64" i="10"/>
  <c r="I63" i="10"/>
  <c r="H63" i="10"/>
  <c r="G63" i="10"/>
  <c r="F63" i="10"/>
  <c r="E63" i="10"/>
  <c r="I62" i="10"/>
  <c r="H62" i="10"/>
  <c r="E62" i="10"/>
  <c r="I61" i="10"/>
  <c r="H61" i="10"/>
  <c r="G61" i="10"/>
  <c r="F61" i="10"/>
  <c r="E61" i="10"/>
  <c r="I60" i="10"/>
  <c r="H60" i="10"/>
  <c r="G60" i="10"/>
  <c r="F60" i="10"/>
  <c r="E60" i="10"/>
  <c r="I59" i="10"/>
  <c r="H59" i="10"/>
  <c r="G59" i="10"/>
  <c r="F59" i="10"/>
  <c r="E59" i="10"/>
  <c r="I58" i="10"/>
  <c r="H58" i="10"/>
  <c r="G58" i="10"/>
  <c r="F58" i="10"/>
  <c r="E58" i="10"/>
  <c r="I57" i="10"/>
  <c r="H57" i="10"/>
  <c r="G57" i="10"/>
  <c r="F57" i="10"/>
  <c r="E57" i="10"/>
  <c r="I56" i="10"/>
  <c r="H56" i="10"/>
  <c r="E56" i="10"/>
  <c r="I55" i="10"/>
  <c r="H55" i="10"/>
  <c r="E55" i="10"/>
  <c r="I54" i="10"/>
  <c r="H54" i="10"/>
  <c r="G54" i="10"/>
  <c r="F54" i="10"/>
  <c r="E54" i="10"/>
  <c r="I53" i="10"/>
  <c r="H53" i="10"/>
  <c r="G53" i="10"/>
  <c r="F53" i="10"/>
  <c r="E53" i="10"/>
  <c r="I52" i="10"/>
  <c r="H52" i="10"/>
  <c r="G52" i="10"/>
  <c r="F52" i="10"/>
  <c r="E52" i="10"/>
  <c r="I51" i="10"/>
  <c r="H51" i="10"/>
  <c r="E51" i="10"/>
  <c r="I50" i="10"/>
  <c r="H50" i="10"/>
  <c r="E50" i="10"/>
  <c r="I49" i="10"/>
  <c r="H49" i="10"/>
  <c r="G49" i="10"/>
  <c r="F49" i="10"/>
  <c r="E49" i="10"/>
  <c r="I48" i="10"/>
  <c r="H48" i="10"/>
  <c r="G48" i="10"/>
  <c r="F48" i="10"/>
  <c r="E48" i="10"/>
  <c r="I47" i="10"/>
  <c r="H47" i="10"/>
  <c r="G47" i="10"/>
  <c r="F47" i="10"/>
  <c r="E47" i="10"/>
  <c r="I46" i="10"/>
  <c r="H46" i="10"/>
  <c r="E46" i="10"/>
  <c r="I45" i="10"/>
  <c r="H45" i="10"/>
  <c r="E45" i="10"/>
  <c r="I44" i="10"/>
  <c r="H44" i="10"/>
  <c r="G44" i="10"/>
  <c r="F44" i="10"/>
  <c r="E44" i="10"/>
  <c r="I43" i="10"/>
  <c r="H43" i="10"/>
  <c r="G43" i="10"/>
  <c r="F43" i="10"/>
  <c r="E43" i="10"/>
  <c r="I42" i="10"/>
  <c r="H42" i="10"/>
  <c r="G42" i="10"/>
  <c r="F42" i="10"/>
  <c r="E42" i="10"/>
  <c r="I41" i="10"/>
  <c r="H41" i="10"/>
  <c r="G41" i="10"/>
  <c r="F41" i="10"/>
  <c r="E41" i="10"/>
  <c r="I40" i="10"/>
  <c r="H40" i="10"/>
  <c r="G40" i="10"/>
  <c r="F40" i="10"/>
  <c r="E40" i="10"/>
  <c r="I39" i="10"/>
  <c r="H39" i="10"/>
  <c r="G39" i="10"/>
  <c r="F39" i="10"/>
  <c r="E39" i="10"/>
  <c r="I38" i="10"/>
  <c r="H38" i="10"/>
  <c r="E38" i="10"/>
  <c r="I37" i="10"/>
  <c r="H37" i="10"/>
  <c r="G37" i="10"/>
  <c r="F37" i="10"/>
  <c r="E37" i="10"/>
  <c r="I36" i="10"/>
  <c r="H36" i="10"/>
  <c r="G36" i="10"/>
  <c r="F36" i="10"/>
  <c r="E36" i="10"/>
  <c r="I35" i="10"/>
  <c r="H35" i="10"/>
  <c r="G35" i="10"/>
  <c r="F35" i="10"/>
  <c r="E35" i="10"/>
  <c r="I34" i="10"/>
  <c r="H34" i="10"/>
  <c r="G34" i="10"/>
  <c r="F34" i="10"/>
  <c r="E34" i="10"/>
  <c r="I33" i="10"/>
  <c r="H33" i="10"/>
  <c r="G33" i="10"/>
  <c r="F33" i="10"/>
  <c r="E33" i="10"/>
  <c r="I32" i="10"/>
  <c r="H32" i="10"/>
  <c r="G32" i="10"/>
  <c r="F32" i="10"/>
  <c r="E32" i="10"/>
  <c r="I31" i="10"/>
  <c r="H31" i="10"/>
  <c r="E31" i="10"/>
  <c r="I30" i="10"/>
  <c r="H30" i="10"/>
  <c r="G30" i="10"/>
  <c r="F30" i="10"/>
  <c r="E30" i="10"/>
  <c r="I29" i="10"/>
  <c r="H29" i="10"/>
  <c r="E29" i="10"/>
  <c r="I28" i="10"/>
  <c r="H28" i="10"/>
  <c r="G28" i="10"/>
  <c r="F28" i="10"/>
  <c r="E28" i="10"/>
  <c r="I27" i="10"/>
  <c r="H27" i="10"/>
  <c r="E27" i="10"/>
  <c r="I26" i="10"/>
  <c r="H26" i="10"/>
  <c r="G26" i="10"/>
  <c r="F26" i="10"/>
  <c r="E26" i="10"/>
  <c r="I25" i="10"/>
  <c r="H25" i="10"/>
  <c r="G25" i="10"/>
  <c r="F25" i="10"/>
  <c r="E25" i="10"/>
  <c r="I24" i="10"/>
  <c r="H24" i="10"/>
  <c r="E24" i="10"/>
  <c r="I23" i="10"/>
  <c r="H23" i="10"/>
  <c r="G23" i="10"/>
  <c r="F23" i="10"/>
  <c r="E23" i="10"/>
  <c r="I22" i="10"/>
  <c r="H22" i="10"/>
  <c r="G22" i="10"/>
  <c r="F22" i="10"/>
  <c r="E22" i="10"/>
  <c r="I21" i="10"/>
  <c r="H21" i="10"/>
  <c r="G21" i="10"/>
  <c r="F21" i="10"/>
  <c r="E21" i="10"/>
  <c r="I20" i="10"/>
  <c r="H20" i="10"/>
  <c r="G20" i="10"/>
  <c r="F20" i="10"/>
  <c r="E20" i="10"/>
  <c r="I19" i="10"/>
  <c r="H19" i="10"/>
  <c r="E19" i="10"/>
  <c r="I18" i="10"/>
  <c r="H18" i="10"/>
  <c r="G18" i="10"/>
  <c r="F18" i="10"/>
  <c r="E18" i="10"/>
  <c r="I17" i="10"/>
  <c r="H17" i="10"/>
  <c r="E17" i="10"/>
  <c r="I16" i="10"/>
  <c r="H16" i="10"/>
  <c r="G16" i="10"/>
  <c r="F16" i="10"/>
  <c r="E16" i="10"/>
  <c r="I15" i="10"/>
  <c r="H15" i="10"/>
  <c r="G15" i="10"/>
  <c r="F15" i="10"/>
  <c r="E15" i="10"/>
  <c r="I14" i="10"/>
  <c r="H14" i="10"/>
  <c r="E14" i="10"/>
  <c r="I13" i="10"/>
  <c r="H13" i="10"/>
  <c r="G13" i="10"/>
  <c r="F13" i="10"/>
  <c r="E13" i="10"/>
  <c r="I12" i="10"/>
  <c r="H12" i="10"/>
  <c r="E12" i="10"/>
  <c r="I11" i="10"/>
  <c r="H11" i="10"/>
  <c r="G11" i="10"/>
  <c r="F11" i="10"/>
  <c r="E11" i="10"/>
  <c r="I10" i="10"/>
  <c r="H10" i="10"/>
  <c r="E10" i="10"/>
  <c r="I9" i="10"/>
  <c r="H9" i="10"/>
  <c r="G9" i="10"/>
  <c r="F9" i="10"/>
  <c r="E9" i="10"/>
  <c r="I8" i="10"/>
  <c r="H8" i="10"/>
  <c r="G8" i="10"/>
  <c r="F8" i="10"/>
  <c r="E8" i="10"/>
  <c r="I7" i="10"/>
  <c r="H7" i="10"/>
  <c r="G7" i="10"/>
  <c r="F7" i="10"/>
  <c r="E7" i="10"/>
  <c r="I6" i="10"/>
  <c r="H6" i="10"/>
  <c r="G6" i="10"/>
  <c r="F6" i="10"/>
  <c r="E6" i="10"/>
  <c r="I5" i="10"/>
  <c r="H5" i="10"/>
  <c r="G5" i="10"/>
  <c r="F5" i="10"/>
  <c r="E5" i="10"/>
  <c r="I4" i="10"/>
  <c r="H4" i="10"/>
  <c r="G4" i="10"/>
  <c r="F4" i="10"/>
  <c r="E4" i="10"/>
  <c r="I3" i="10"/>
  <c r="H3" i="10"/>
  <c r="E3" i="10"/>
  <c r="I2" i="10"/>
  <c r="H2" i="10"/>
  <c r="E2" i="10"/>
  <c r="E53" i="7"/>
  <c r="E52" i="7"/>
  <c r="E51" i="7"/>
  <c r="G89" i="8"/>
  <c r="G88" i="8"/>
  <c r="G87" i="8"/>
  <c r="G86" i="8"/>
  <c r="G85" i="8"/>
  <c r="G84" i="8"/>
  <c r="G63" i="8"/>
  <c r="G81" i="8"/>
  <c r="G65" i="8"/>
  <c r="G80" i="8"/>
  <c r="G79" i="8"/>
  <c r="G78" i="8"/>
  <c r="G76" i="8"/>
  <c r="G75" i="8"/>
  <c r="G74" i="8"/>
  <c r="G73" i="8"/>
  <c r="G72" i="8"/>
  <c r="G71" i="8"/>
  <c r="G70" i="8"/>
  <c r="G69" i="8"/>
  <c r="G68" i="8"/>
  <c r="G67" i="8"/>
  <c r="G66" i="8"/>
  <c r="G64" i="8"/>
  <c r="G62" i="8"/>
  <c r="G61" i="8"/>
  <c r="G60" i="8"/>
  <c r="G59" i="8"/>
  <c r="G58" i="8"/>
  <c r="G57" i="8"/>
  <c r="G56" i="8"/>
  <c r="G83" i="8"/>
  <c r="G82" i="8"/>
  <c r="G49" i="8"/>
  <c r="G55" i="8"/>
  <c r="G54" i="8"/>
  <c r="G53" i="8"/>
  <c r="G52" i="8"/>
  <c r="G51" i="8"/>
  <c r="G50" i="8"/>
  <c r="G48" i="8"/>
  <c r="G47" i="8"/>
  <c r="G46" i="8"/>
  <c r="G45" i="8"/>
  <c r="G44" i="8"/>
  <c r="G43" i="8"/>
  <c r="G37" i="8"/>
  <c r="G42" i="8"/>
  <c r="G41" i="8"/>
  <c r="G39" i="8"/>
  <c r="G40" i="8"/>
  <c r="G33" i="8"/>
  <c r="G32" i="8"/>
  <c r="G36" i="8"/>
  <c r="G35" i="8"/>
  <c r="G34" i="8"/>
  <c r="G25" i="8"/>
  <c r="G23" i="8"/>
  <c r="G22" i="8"/>
  <c r="G31" i="8"/>
  <c r="G30" i="8"/>
  <c r="G29" i="8"/>
  <c r="G28" i="8"/>
  <c r="G27" i="8"/>
  <c r="G26" i="8"/>
  <c r="G24" i="8"/>
  <c r="G21" i="8"/>
  <c r="G20" i="8"/>
  <c r="G19" i="8"/>
  <c r="G18" i="8"/>
  <c r="G17" i="8"/>
  <c r="G16" i="8"/>
  <c r="G15" i="8"/>
  <c r="G14" i="8"/>
  <c r="G8" i="8"/>
  <c r="G13" i="8"/>
  <c r="G12" i="8"/>
  <c r="G11" i="8"/>
  <c r="G10" i="8"/>
  <c r="G9" i="8"/>
  <c r="G7" i="8"/>
  <c r="G6" i="8"/>
  <c r="G5" i="8"/>
  <c r="G4" i="8"/>
  <c r="G3" i="8"/>
  <c r="G2" i="8"/>
  <c r="H2" i="2"/>
  <c r="I2" i="2"/>
  <c r="E62" i="2"/>
  <c r="F66" i="5"/>
  <c r="F63" i="5"/>
  <c r="F64" i="5"/>
  <c r="F56" i="5"/>
  <c r="F55" i="5"/>
  <c r="F54" i="5"/>
  <c r="F62" i="5"/>
  <c r="F53" i="5"/>
  <c r="F52" i="5"/>
  <c r="F67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57" i="5"/>
  <c r="F36" i="5"/>
  <c r="F35" i="5"/>
  <c r="F34" i="5"/>
  <c r="F33" i="5"/>
  <c r="F32" i="5"/>
  <c r="F31" i="5"/>
  <c r="F30" i="5"/>
  <c r="F29" i="5"/>
  <c r="F28" i="5"/>
  <c r="F27" i="5"/>
  <c r="F26" i="5"/>
  <c r="F65" i="5"/>
  <c r="F61" i="5"/>
  <c r="F60" i="5"/>
  <c r="F59" i="5"/>
  <c r="F25" i="5"/>
  <c r="F24" i="5"/>
  <c r="F23" i="5"/>
  <c r="F22" i="5"/>
  <c r="F21" i="5"/>
  <c r="F20" i="5"/>
  <c r="F19" i="5"/>
  <c r="F18" i="5"/>
  <c r="F5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41" i="2"/>
  <c r="E53" i="2"/>
  <c r="E64" i="2"/>
  <c r="E75" i="2"/>
  <c r="E42" i="2"/>
  <c r="E54" i="2"/>
  <c r="E65" i="2"/>
  <c r="E66" i="2"/>
  <c r="E4" i="2"/>
  <c r="E67" i="2"/>
  <c r="E55" i="2"/>
  <c r="E5" i="2"/>
  <c r="E68" i="2"/>
  <c r="E25" i="2"/>
  <c r="E6" i="2"/>
  <c r="E56" i="2"/>
  <c r="E76" i="2"/>
  <c r="E77" i="2"/>
  <c r="E78" i="2"/>
  <c r="E43" i="2"/>
  <c r="E37" i="2"/>
  <c r="E26" i="2"/>
  <c r="E7" i="2"/>
  <c r="E33" i="2"/>
  <c r="E44" i="2"/>
  <c r="E45" i="2"/>
  <c r="E69" i="2"/>
  <c r="E57" i="2"/>
  <c r="E2" i="2"/>
  <c r="E38" i="2"/>
  <c r="E79" i="2"/>
  <c r="E80" i="2"/>
  <c r="E58" i="2"/>
  <c r="E46" i="2"/>
  <c r="E47" i="2"/>
  <c r="E48" i="2"/>
  <c r="E49" i="2"/>
  <c r="E59" i="2"/>
  <c r="E81" i="2"/>
  <c r="E70" i="2"/>
  <c r="E8" i="2"/>
  <c r="E60" i="2"/>
  <c r="E82" i="2"/>
  <c r="E71" i="2"/>
  <c r="E72" i="2"/>
  <c r="E3" i="2"/>
  <c r="E9" i="2"/>
  <c r="E10" i="2"/>
  <c r="E12" i="2"/>
  <c r="E11" i="2"/>
  <c r="E27" i="2"/>
  <c r="E61" i="2"/>
  <c r="E50" i="2"/>
  <c r="E39" i="2"/>
  <c r="E51" i="2"/>
  <c r="E40" i="2"/>
  <c r="E73" i="2"/>
  <c r="E74" i="2"/>
  <c r="E24" i="2"/>
  <c r="E13" i="2"/>
  <c r="E34" i="2"/>
  <c r="E28" i="2"/>
  <c r="E29" i="2"/>
  <c r="E30" i="2"/>
  <c r="E35" i="2"/>
  <c r="E14" i="2"/>
  <c r="E15" i="2"/>
  <c r="E36" i="2"/>
  <c r="E16" i="2"/>
  <c r="E17" i="2"/>
  <c r="E18" i="2"/>
  <c r="E19" i="2"/>
  <c r="E63" i="2"/>
  <c r="E20" i="2"/>
  <c r="E21" i="2"/>
  <c r="E31" i="2"/>
  <c r="E22" i="2"/>
  <c r="E32" i="2"/>
  <c r="E23" i="2"/>
  <c r="E52" i="2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<sst xmlns="http://schemas.openxmlformats.org/spreadsheetml/2006/main" count="1410" uniqueCount="358">
  <si>
    <t>Nama</t>
  </si>
  <si>
    <t>Asim Saputra, SST, M.Ec.Dev.</t>
  </si>
  <si>
    <t>Norma Olga Frida Regar, S.Si., M.Si</t>
  </si>
  <si>
    <t>Sirly Catharina Worotikan, SE, M.Si</t>
  </si>
  <si>
    <t>Ir. Starry Nouva Solang, M.Si.</t>
  </si>
  <si>
    <t>Ririn Hidayati, S.Si., MPP, MSE</t>
  </si>
  <si>
    <t>Anton Tri Wijayanto, S.ST, M.Si.</t>
  </si>
  <si>
    <t>Titien Kristiningsih, SST., SE., M.Si</t>
  </si>
  <si>
    <t>Viktor Prima Sirait, SST, M.S.E</t>
  </si>
  <si>
    <t>Inke Margareth Tambeo, SST, M.Ec.Dev</t>
  </si>
  <si>
    <t>Erna Kusumawati, SST</t>
  </si>
  <si>
    <t>Zaenuri Putro Utomo, S.Si., M.Eng.</t>
  </si>
  <si>
    <t>Elrini Diane Wuisan, S.E</t>
  </si>
  <si>
    <t>Deesye Loury Bue, SE, M.Si.</t>
  </si>
  <si>
    <t>Tiara Dameani, S.ST</t>
  </si>
  <si>
    <t>Rosniar Eliana, SST., M.Stat.</t>
  </si>
  <si>
    <t>Junitha Joce Sahureka, SST</t>
  </si>
  <si>
    <t>Hahotan Sagala, SST, M.Ec.Dev.</t>
  </si>
  <si>
    <t>Eko Siswahto, SST, M.SE</t>
  </si>
  <si>
    <t>Ratna Sulistyowati, SST, SAB, M.Si</t>
  </si>
  <si>
    <t>Daniel Tri Hemawan, SE</t>
  </si>
  <si>
    <t>Mohamad Samsodin, SST.,M.Si</t>
  </si>
  <si>
    <t>Raymond Nica Seyun Kumolontang, S.Pi</t>
  </si>
  <si>
    <t>Indira Anastasia Lolowang, SE</t>
  </si>
  <si>
    <t>Herman Tinungki, SE</t>
  </si>
  <si>
    <t>Agus Purwandi, S.Kom</t>
  </si>
  <si>
    <t>Sarjani Harini Martiningsih, S.Si</t>
  </si>
  <si>
    <t>Nova Nurviana, SST, M.T.</t>
  </si>
  <si>
    <t>Florentz Magdalena, SST, M.Sc</t>
  </si>
  <si>
    <t>Windha Wijaya, SST</t>
  </si>
  <si>
    <t>Yola Christhy Larinse, SST</t>
  </si>
  <si>
    <t>Intan Angelia Senduk, SST</t>
  </si>
  <si>
    <t>Muhammad Iqbal, S.Stat.</t>
  </si>
  <si>
    <t>Zulfa Nur Fajri Ramadhani, S.Tr.Stat.</t>
  </si>
  <si>
    <t>Untari Rahmawati, S.Tr.Stat.</t>
  </si>
  <si>
    <t>Nabella Intan Karasta, S.Tr.Stat.</t>
  </si>
  <si>
    <t>Destiana Fitri, S.Tr.Stat.</t>
  </si>
  <si>
    <t>Abdul Aziz Makhrus, S.Tr.Stat.</t>
  </si>
  <si>
    <t>Putu Purba Padma Pratiwi, SST, M.Ec.Dev.</t>
  </si>
  <si>
    <t>Salonica Oktaviani, SST</t>
  </si>
  <si>
    <t>Mariane Esther Rantung, SST</t>
  </si>
  <si>
    <t>Loveria Candra Puspita, SST</t>
  </si>
  <si>
    <t>Edwin Nababan, SST</t>
  </si>
  <si>
    <t>Yulius Wendi Triandaru, SST</t>
  </si>
  <si>
    <t>Limada Iqbal, SST</t>
  </si>
  <si>
    <t>Putri Sekarsinung, S.Tr.Stat.</t>
  </si>
  <si>
    <t>Nurfadhila Fahmi Utami, S.Stat.</t>
  </si>
  <si>
    <t>Dading, S.Si</t>
  </si>
  <si>
    <t>Danty Welmin Yoshida Fatima, S.Tr.Stat.</t>
  </si>
  <si>
    <t>Muhammad Rifqi Mubarak, S.Tr.Stat.</t>
  </si>
  <si>
    <t>Ponimin, S.Tr.Stat.</t>
  </si>
  <si>
    <t>Rozan Fikri, S.Tr.Stat.</t>
  </si>
  <si>
    <t>Ratriani Retno Wardani, S.Tr.Stat.</t>
  </si>
  <si>
    <t>Nurul Hidayah, S.Tr.Stat.</t>
  </si>
  <si>
    <t>Eldorado Alfu Ilmy, S.Tr.Stat.</t>
  </si>
  <si>
    <t>Joice Juliana Koyongian, S.M.</t>
  </si>
  <si>
    <t>Frisda Arisanti Tarigan, S.E.</t>
  </si>
  <si>
    <t>Bregitta Sisilia Lasut, SS</t>
  </si>
  <si>
    <t>Satria June Adwendi, SST, M.Si.</t>
  </si>
  <si>
    <t>Prima Puspita Indra Murti, SST</t>
  </si>
  <si>
    <t>Agnes Marlise Oroh</t>
  </si>
  <si>
    <t>Dadan Sudarmadi, SST, M.Si</t>
  </si>
  <si>
    <t>Randy Pratama Lumenta, SST</t>
  </si>
  <si>
    <t>Priska Harto Lolowang, SH</t>
  </si>
  <si>
    <t>Jermias Oscar Jeffry Sahambangun, SE</t>
  </si>
  <si>
    <t>Nurul Hayati Unonongo, SST</t>
  </si>
  <si>
    <t>Irene Ruth Longkutoy, SH</t>
  </si>
  <si>
    <t>Denis Diego Kaparang, S.A.P</t>
  </si>
  <si>
    <t>Ridwan Setiawan, S.Tr.Stat.</t>
  </si>
  <si>
    <t>Karni Hamdani, S.Si.</t>
  </si>
  <si>
    <t>Tri Hidayati, S.Si</t>
  </si>
  <si>
    <t>Christian Leonardo Pratama Tamboto, S.Tr.Stat.</t>
  </si>
  <si>
    <t>Friska Patricia Raintung, S.E.</t>
  </si>
  <si>
    <t>Mustika Aridya Arum, A.Md.Kb.N.</t>
  </si>
  <si>
    <t>Wardzatul Khoiriyah, A.Md.Kb.N.</t>
  </si>
  <si>
    <t>Regina Pangau, A.Md.T</t>
  </si>
  <si>
    <t>Agustinus Dirga Istanto Mantow, SE, M.Ak.</t>
  </si>
  <si>
    <t>Wisnu Triaji, SE</t>
  </si>
  <si>
    <t>Radjid Dwi Iskandar, S.M.</t>
  </si>
  <si>
    <t>Steven Kalvin Montolalu, S.E.</t>
  </si>
  <si>
    <t>Stela Engeline Doris Lomboan</t>
  </si>
  <si>
    <t>Mia Wahyumiranti, S.M.</t>
  </si>
  <si>
    <t>NUP</t>
  </si>
  <si>
    <t>Merk/Type</t>
  </si>
  <si>
    <t>PC NUP</t>
  </si>
  <si>
    <t>Laptop NUP</t>
  </si>
  <si>
    <t>Nomer</t>
  </si>
  <si>
    <t>Kode di SIMAN</t>
  </si>
  <si>
    <t>Gedung</t>
  </si>
  <si>
    <t>Kode Baru</t>
  </si>
  <si>
    <t>Lantai</t>
  </si>
  <si>
    <t>Ruang</t>
  </si>
  <si>
    <t>Ruang Umum 2</t>
  </si>
  <si>
    <t>Ruang Humas dan RB</t>
  </si>
  <si>
    <t>Ruang Pengolahan</t>
  </si>
  <si>
    <t>Ruang SKF IPDS</t>
  </si>
  <si>
    <t>Ruang KF IPDS</t>
  </si>
  <si>
    <t>Ruang Brandkas</t>
  </si>
  <si>
    <t>Tidak Terpakai 3</t>
  </si>
  <si>
    <t>Tidak Terpakai 2</t>
  </si>
  <si>
    <t>Tidak Terpakai 1</t>
  </si>
  <si>
    <t>Ruang Kabag Umum</t>
  </si>
  <si>
    <t>Ruang Rapat Umum</t>
  </si>
  <si>
    <t>Ruang Umum 3</t>
  </si>
  <si>
    <t>Ruang Mako</t>
  </si>
  <si>
    <t>Ruang Aula</t>
  </si>
  <si>
    <t>Ruang Gudang RB</t>
  </si>
  <si>
    <t>Ruang Persediaan</t>
  </si>
  <si>
    <t>Ruang Umum 1</t>
  </si>
  <si>
    <t>Ruang Gudang</t>
  </si>
  <si>
    <t>Ruang SKF Kepegawaian</t>
  </si>
  <si>
    <t>Tidak Terpakai 4</t>
  </si>
  <si>
    <t>Ruang Arsip</t>
  </si>
  <si>
    <t>Ruang Musholla</t>
  </si>
  <si>
    <t>Lantai Dasar</t>
  </si>
  <si>
    <t>Ruang Laktasi</t>
  </si>
  <si>
    <t>Loby Lantai 1</t>
  </si>
  <si>
    <t>Ruang Perpustakaan</t>
  </si>
  <si>
    <t>Ruang tunggu lantai 2</t>
  </si>
  <si>
    <t>Ruang Produksi</t>
  </si>
  <si>
    <t>Tidak Terpakai 6</t>
  </si>
  <si>
    <t>Ruang Statistik Sosial</t>
  </si>
  <si>
    <t>Tidak Terpakai 5</t>
  </si>
  <si>
    <t>Ruang Tunggu Lantai 3</t>
  </si>
  <si>
    <t>Ruang Vicon</t>
  </si>
  <si>
    <t>Ruang Sekretaris</t>
  </si>
  <si>
    <t>Ruang Kepala</t>
  </si>
  <si>
    <t>Ruang tunggu lantai 4</t>
  </si>
  <si>
    <t>Ruang Statistik Nerwilis</t>
  </si>
  <si>
    <t>Tidak Terpakai 7</t>
  </si>
  <si>
    <t>Ruang Statistik Distribusi</t>
  </si>
  <si>
    <t>Ruang Mesin Lift</t>
  </si>
  <si>
    <t>Kode Ruang</t>
  </si>
  <si>
    <t>Nama Ruang</t>
  </si>
  <si>
    <t>No</t>
  </si>
  <si>
    <t>Nama Barang</t>
  </si>
  <si>
    <t>Merek</t>
  </si>
  <si>
    <t>Kode</t>
  </si>
  <si>
    <t>Lokasi sekarang</t>
  </si>
  <si>
    <t>Kode Pegawai</t>
  </si>
  <si>
    <t>Nama Pemegang</t>
  </si>
  <si>
    <t>Serial Number</t>
  </si>
  <si>
    <t>P.C Unit</t>
  </si>
  <si>
    <t>ASUS EEETOP2013IUTI-B041C</t>
  </si>
  <si>
    <t>PC Workstation</t>
  </si>
  <si>
    <t>HP Z4 G4 Workstation</t>
  </si>
  <si>
    <t>HP ProDesk 400 G5 SFF</t>
  </si>
  <si>
    <t>ThinkCentre M720t</t>
  </si>
  <si>
    <t>Dell/Optiplex  3010 DT</t>
  </si>
  <si>
    <t>5VB2G2S</t>
  </si>
  <si>
    <t>Dell Optiplex 3040 Micro</t>
  </si>
  <si>
    <t>1QFL7C2</t>
  </si>
  <si>
    <t>1PLR7C2</t>
  </si>
  <si>
    <t>1CZ83101QB</t>
  </si>
  <si>
    <t>Lenovo 1,5 AIO</t>
  </si>
  <si>
    <t>MP1ARP3T</t>
  </si>
  <si>
    <t>PC18RMN9</t>
  </si>
  <si>
    <t>PC18RMCS</t>
  </si>
  <si>
    <t>7PKZF2S</t>
  </si>
  <si>
    <t>PBJ 1</t>
  </si>
  <si>
    <t>95KZF2S</t>
  </si>
  <si>
    <t>Dell OptiPlex 3020 Micro + Monitor Dell E2214H</t>
  </si>
  <si>
    <t>PBJ 2</t>
  </si>
  <si>
    <t>F18ZY42</t>
  </si>
  <si>
    <t>HQ7ZY42</t>
  </si>
  <si>
    <t>BD62G2S</t>
  </si>
  <si>
    <t>1P8N7C2</t>
  </si>
  <si>
    <t>1CZ83101DF</t>
  </si>
  <si>
    <t>MP1ARM43</t>
  </si>
  <si>
    <t>Lenovo ThinkCentre M710t</t>
  </si>
  <si>
    <t>Pegawai</t>
  </si>
  <si>
    <t>R87EXRD</t>
  </si>
  <si>
    <t>Melce</t>
  </si>
  <si>
    <t>1PFK7C2</t>
  </si>
  <si>
    <t>229M7C2</t>
  </si>
  <si>
    <t>PCOXZFTC</t>
  </si>
  <si>
    <t>Pengunjung</t>
  </si>
  <si>
    <t>PCOXZFT4</t>
  </si>
  <si>
    <t>PCOXZFT0</t>
  </si>
  <si>
    <t>HP Rakitan, ram 16 GB</t>
  </si>
  <si>
    <t>E9PT8X003548</t>
  </si>
  <si>
    <t>1CZ83101MR</t>
  </si>
  <si>
    <t>1CZ8101QX</t>
  </si>
  <si>
    <t>MP1ARK3P</t>
  </si>
  <si>
    <t>MP1ARP4H</t>
  </si>
  <si>
    <t>PC18JDES</t>
  </si>
  <si>
    <t>Dell Optiplex 3010 DT</t>
  </si>
  <si>
    <t>4NK2F2S</t>
  </si>
  <si>
    <t>-</t>
  </si>
  <si>
    <t>monitor only</t>
  </si>
  <si>
    <t>Lenovo/ThinkCentre M80</t>
  </si>
  <si>
    <t>R86ZXPD</t>
  </si>
  <si>
    <t>E9PTBX003533</t>
  </si>
  <si>
    <t>1CZ83100Z8</t>
  </si>
  <si>
    <t>1CZ831010H</t>
  </si>
  <si>
    <t>MP1AEA4K</t>
  </si>
  <si>
    <t>MP1ARP36</t>
  </si>
  <si>
    <t>E9PTBX003546</t>
  </si>
  <si>
    <t>E9PTBX003483</t>
  </si>
  <si>
    <t>23DH7C2</t>
  </si>
  <si>
    <t>23MHC2</t>
  </si>
  <si>
    <t>1PFQ7C2</t>
  </si>
  <si>
    <t>1CZ831019H</t>
  </si>
  <si>
    <t>MP1ARH3T</t>
  </si>
  <si>
    <t>PC18RER9</t>
  </si>
  <si>
    <t>PC18QFQP</t>
  </si>
  <si>
    <t>PC18RMDW</t>
  </si>
  <si>
    <t>R87EVLD</t>
  </si>
  <si>
    <t>8QKZF25</t>
  </si>
  <si>
    <t>E9PTBX003489</t>
  </si>
  <si>
    <t>NP7ZY42</t>
  </si>
  <si>
    <t>1CZ83100WK</t>
  </si>
  <si>
    <t>1CZ831015K</t>
  </si>
  <si>
    <t>MP1AEFSR</t>
  </si>
  <si>
    <t>PC18RMCY</t>
  </si>
  <si>
    <t>CNOU417N-64180-9AJ-MVM</t>
  </si>
  <si>
    <t>Prima</t>
  </si>
  <si>
    <t>hp</t>
  </si>
  <si>
    <t>22UP7C2</t>
  </si>
  <si>
    <t>MP1ARP3C</t>
  </si>
  <si>
    <t>MP1ARP3K</t>
  </si>
  <si>
    <t>Lap Top</t>
  </si>
  <si>
    <t>Lenovo ThinkPad T14 Gen1</t>
  </si>
  <si>
    <t>Note Book</t>
  </si>
  <si>
    <t>Asus</t>
  </si>
  <si>
    <t>Asus GL503</t>
  </si>
  <si>
    <t>ACER TMP414RN-51</t>
  </si>
  <si>
    <t>Lenovo V330</t>
  </si>
  <si>
    <t>Asus Vivo Book 442</t>
  </si>
  <si>
    <t>HP Probook 440 G5 [1MJ83AV]</t>
  </si>
  <si>
    <t>Lenovo ThinkPad T 420</t>
  </si>
  <si>
    <t>Asus Zenbook 3</t>
  </si>
  <si>
    <t>Lenovo</t>
  </si>
  <si>
    <t>HP Business Notebook 348 G4</t>
  </si>
  <si>
    <t>Asim Saputra</t>
  </si>
  <si>
    <t>Rusak Berat (Bekas Kak Esther)</t>
  </si>
  <si>
    <t>Diperbaiki (Bekas Nabela)</t>
  </si>
  <si>
    <t>Rusak Berat (Bekas Kak Dading)</t>
  </si>
  <si>
    <t>Rusak Berat (Bekas Kak Tenty)</t>
  </si>
  <si>
    <t>Rusak Berat (Bekas Bu Ani)</t>
  </si>
  <si>
    <t>Rusak Berat (Bekas Kak Firra)</t>
  </si>
  <si>
    <t>Rusak Berat (Bekas Bu Il)</t>
  </si>
  <si>
    <t>Rusak Berat (Bekas Kak Ica)</t>
  </si>
  <si>
    <t>Grand Total</t>
  </si>
  <si>
    <t>Count of PC NUP</t>
  </si>
  <si>
    <t>Total</t>
  </si>
  <si>
    <t>Pegawai yang Tidak Punya PC dan Laptop</t>
  </si>
  <si>
    <t>Pegawai yang Punya PC dan Laptop</t>
  </si>
  <si>
    <t>(moving ke katim)</t>
  </si>
  <si>
    <t>Rusak Berat (Bekas Untari)</t>
  </si>
  <si>
    <t>Rusak Berat (bekas bu Mona/Irene)</t>
  </si>
  <si>
    <t>Data PC yang bisa digunakan</t>
  </si>
  <si>
    <t>5CD8327X91</t>
  </si>
  <si>
    <t>5CD8327X7X</t>
  </si>
  <si>
    <t>5CD8327X6C</t>
  </si>
  <si>
    <t>1MJ83AV</t>
  </si>
  <si>
    <t>SCD8327X60</t>
  </si>
  <si>
    <t>5CD8327X62</t>
  </si>
  <si>
    <t>MP1DWM0B</t>
  </si>
  <si>
    <t>MP1DWJZC</t>
  </si>
  <si>
    <t>MP1DWM0V</t>
  </si>
  <si>
    <t>MP1DWLZD</t>
  </si>
  <si>
    <t>MP1DWLMZ</t>
  </si>
  <si>
    <t>J9NRCX04B30640D</t>
  </si>
  <si>
    <t>MP1DWKKW</t>
  </si>
  <si>
    <t>MP1DWJZ5</t>
  </si>
  <si>
    <t>MP1DWLN7</t>
  </si>
  <si>
    <t>MP1DAQ9R</t>
  </si>
  <si>
    <t>MP1DAV2E</t>
  </si>
  <si>
    <t>MP1DWLZ4</t>
  </si>
  <si>
    <t>MP1DWK0P</t>
  </si>
  <si>
    <t>J5NOCYKKR00L229</t>
  </si>
  <si>
    <t>J2N0CV08H163089</t>
  </si>
  <si>
    <t>J2N0CV08H16208B</t>
  </si>
  <si>
    <t>J2N0CV08H170088</t>
  </si>
  <si>
    <t>PF-2J7S4D</t>
  </si>
  <si>
    <t>PF-2J7X1E</t>
  </si>
  <si>
    <t>PF-2J7X4G</t>
  </si>
  <si>
    <t>PF-2J7TWH</t>
  </si>
  <si>
    <t>NXVP4SN003142019FE2N00</t>
  </si>
  <si>
    <t>NXVP4SN003142019D22N00</t>
  </si>
  <si>
    <t>NXVP4SN003142019EB2N00</t>
  </si>
  <si>
    <t>NXVP4SN00314201A072N00</t>
  </si>
  <si>
    <t>NXVP4SN003142019092N00</t>
  </si>
  <si>
    <t>NXVP4SN003142019C82N00</t>
  </si>
  <si>
    <t>NXVP4SN003142019D12N00</t>
  </si>
  <si>
    <t>NXVP4SN003142019F22N00</t>
  </si>
  <si>
    <t>NXVP4SN003142019F82N00</t>
  </si>
  <si>
    <t>NXVP4SN003142019B92N00</t>
  </si>
  <si>
    <t>NXVP4SN003142019DF2N00</t>
  </si>
  <si>
    <t>NXVP4SN003142019BF2N00</t>
  </si>
  <si>
    <t>NXVP4SN003142019DA2N00</t>
  </si>
  <si>
    <t>NXVP4SN003142019D52N00</t>
  </si>
  <si>
    <t>NXVP4SN00314201A0E2N00</t>
  </si>
  <si>
    <t>NXVP4SN003142019DC2N00</t>
  </si>
  <si>
    <t>NXVP4SN003142019C12N00</t>
  </si>
  <si>
    <t>NXVP4SN003142019F72N00</t>
  </si>
  <si>
    <t>NXVP4SN003142019C52N00</t>
  </si>
  <si>
    <t>NXVP4SN00314201A122N00</t>
  </si>
  <si>
    <t>NXVP4SN00314201A102N00</t>
  </si>
  <si>
    <t>NXVP4SN00314201A172N00</t>
  </si>
  <si>
    <t>NXVP4SN003142019D82N00</t>
  </si>
  <si>
    <t>NXVP4SN00314201A0A2N00</t>
  </si>
  <si>
    <t>NXVP4SN003142019E22N00</t>
  </si>
  <si>
    <t>NXVP4SN003142019E32N00</t>
  </si>
  <si>
    <t>NXVP4SN00314201A022N00</t>
  </si>
  <si>
    <t>NXVP4SN003142019CF2N00</t>
  </si>
  <si>
    <t>NXVP4SN00314201A002N00</t>
  </si>
  <si>
    <t>NXVP4SN003142019BB2N00</t>
  </si>
  <si>
    <t>NXVP4SN003142019F32N00</t>
  </si>
  <si>
    <t>5CG8482RJL</t>
  </si>
  <si>
    <t>5CG8482RJ4</t>
  </si>
  <si>
    <t>L7NRKD00444030G</t>
  </si>
  <si>
    <t>L9N0CV21N92540C</t>
  </si>
  <si>
    <t>LAN0CV19N76144C</t>
  </si>
  <si>
    <t>L9N0CV21N90940E</t>
  </si>
  <si>
    <t>SNPK23KG4M</t>
  </si>
  <si>
    <t>Tidak Terpakai</t>
  </si>
  <si>
    <t>Pengolahan</t>
  </si>
  <si>
    <t>Rusak Berat</t>
  </si>
  <si>
    <t>Perpustakaan</t>
  </si>
  <si>
    <t>PC18RHJZ</t>
  </si>
  <si>
    <t>PC18RHKB</t>
  </si>
  <si>
    <t>PC18RLEB</t>
  </si>
  <si>
    <t>PC18JDGG</t>
  </si>
  <si>
    <t>PC18RFL7</t>
  </si>
  <si>
    <t>PC18JDFO</t>
  </si>
  <si>
    <t>PC18RL6T</t>
  </si>
  <si>
    <t>PC18RME1</t>
  </si>
  <si>
    <t>PC18RME3</t>
  </si>
  <si>
    <t>PC18RHSO</t>
  </si>
  <si>
    <t>PC18RMAP</t>
  </si>
  <si>
    <t>PC18RFEV</t>
  </si>
  <si>
    <t>PC18REQ5</t>
  </si>
  <si>
    <t>PC18QFKY</t>
  </si>
  <si>
    <t>E9PTBX003480</t>
  </si>
  <si>
    <t>53C2G2S</t>
  </si>
  <si>
    <t>1CZ83101FJ</t>
  </si>
  <si>
    <t>Tgl Perolehan</t>
  </si>
  <si>
    <t>Total PC 88</t>
  </si>
  <si>
    <t>Monitor beda</t>
  </si>
  <si>
    <t>perlu ganti monitor</t>
  </si>
  <si>
    <t>Merk</t>
  </si>
  <si>
    <t>Tipe</t>
  </si>
  <si>
    <t>ASUS</t>
  </si>
  <si>
    <t>HP</t>
  </si>
  <si>
    <t>LENOVO</t>
  </si>
  <si>
    <t>ProDesk 400 G5 SFF</t>
  </si>
  <si>
    <t>Z4 G4 Workstation</t>
  </si>
  <si>
    <t>EEETOP2013IUTI-B041C</t>
  </si>
  <si>
    <t>DELL</t>
  </si>
  <si>
    <t>Optiplex  3010 DT</t>
  </si>
  <si>
    <t>Optiplex 3040 Micro</t>
  </si>
  <si>
    <t xml:space="preserve">DELL </t>
  </si>
  <si>
    <t>Optiplex 780</t>
  </si>
  <si>
    <t>Optiplex 3010 DT</t>
  </si>
  <si>
    <t>Optiplex 3020 Micro</t>
  </si>
  <si>
    <t>PC Rakitan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</si>
</sst>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yyyy\-mm\-dd;@"/>
  </numFmts>
  <fonts count="15" x14ac:knownFonts="1">
    <font>
      <sz val="9"/>
      <color indexed="8"/>
      <name val="Calibri"/>
    </font>
    <font>
      <sz val="9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rgb="FFFF0000"/>
      <name val="Calibri"/>
      <family val="2"/>
    </font>
    <font>
      <sz val="9"/>
      <color rgb="FF00B050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73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0" fillId="0" borderId="1" xfId="0" applyFill="1" applyBorder="1" applyProtection="1"/>
    <xf numFmtId="0" fontId="1" fillId="0" borderId="1" xfId="0" applyFont="1" applyFill="1" applyBorder="1" applyProtection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1" xfId="0" applyFont="1" applyFill="1" applyBorder="1" applyAlignment="1" applyProtection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3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3" fontId="7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9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3" fontId="3" fillId="0" borderId="4" xfId="0" applyNumberFormat="1" applyFont="1" applyBorder="1" applyAlignment="1">
      <alignment horizontal="right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0" fontId="12" fillId="0" borderId="1" xfId="0" applyFont="1" applyFill="1" applyBorder="1" applyProtection="1"/>
    <xf numFmtId="0" fontId="0" fillId="0" borderId="5" xfId="0" pivotButton="1" applyFill="1" applyBorder="1" applyProtection="1"/>
    <xf numFmtId="0" fontId="0" fillId="0" borderId="6" xfId="0" applyFill="1" applyBorder="1" applyProtection="1"/>
    <xf numFmtId="0" fontId="4" fillId="0" borderId="0" xfId="0" applyFont="1" applyFill="1" applyProtection="1"/>
    <xf numFmtId="0" fontId="10" fillId="0" borderId="1" xfId="0" applyFont="1" applyFill="1" applyBorder="1" applyProtection="1"/>
    <xf numFmtId="0" fontId="13" fillId="0" borderId="1" xfId="0" applyFont="1" applyBorder="1"/>
    <xf numFmtId="3" fontId="13" fillId="0" borderId="1" xfId="0" applyNumberFormat="1" applyFont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7" fillId="0" borderId="0" xfId="0" applyFont="1"/>
    <xf numFmtId="0" fontId="4" fillId="3" borderId="1" xfId="0" applyFont="1" applyFill="1" applyBorder="1" applyAlignment="1" applyProtection="1">
      <alignment horizontal="center"/>
    </xf>
    <xf numFmtId="0" fontId="4" fillId="3" borderId="1" xfId="0" applyFont="1" applyFill="1" applyBorder="1" applyAlignment="1" applyProtection="1">
      <alignment horizontal="center" vertical="top" wrapText="1"/>
    </xf>
    <xf numFmtId="0" fontId="4" fillId="3" borderId="1" xfId="0" applyFont="1" applyFill="1" applyBorder="1" applyProtection="1"/>
    <xf numFmtId="0" fontId="4" fillId="0" borderId="1" xfId="0" pivotButton="1" applyFont="1" applyFill="1" applyBorder="1" applyProtection="1"/>
    <xf numFmtId="0" fontId="4" fillId="0" borderId="1" xfId="0" applyFont="1" applyFill="1" applyBorder="1" applyProtection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vertical="top"/>
    </xf>
    <xf numFmtId="14" fontId="5" fillId="0" borderId="7" xfId="0" applyNumberFormat="1" applyFont="1" applyFill="1" applyBorder="1" applyAlignment="1" applyProtection="1">
      <alignment horizontal="left"/>
    </xf>
    <xf numFmtId="14" fontId="7" fillId="0" borderId="8" xfId="0" applyNumberFormat="1" applyFont="1" applyBorder="1"/>
    <xf numFmtId="14" fontId="7" fillId="0" borderId="2" xfId="0" applyNumberFormat="1" applyFont="1" applyBorder="1"/>
    <xf numFmtId="0" fontId="14" fillId="0" borderId="1" xfId="0" applyFont="1" applyBorder="1"/>
    <xf numFmtId="14" fontId="0" fillId="0" borderId="8" xfId="0" applyNumberFormat="1" applyFill="1" applyBorder="1" applyProtection="1"/>
    <xf numFmtId="3" fontId="8" fillId="0" borderId="1" xfId="0" applyNumberFormat="1" applyFont="1" applyBorder="1" applyAlignment="1">
      <alignment horizontal="right" vertical="center"/>
    </xf>
    <xf numFmtId="0" fontId="12" fillId="0" borderId="1" xfId="0" applyFont="1" applyFill="1" applyBorder="1" applyAlignment="1" applyProtection="1">
      <alignment horizontal="center" vertical="top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0" xfId="0" applyNumberFormat="1" applyFont="1"/>
    <xf numFmtId="14" fontId="0" fillId="0" borderId="0" xfId="0" applyNumberFormat="1" applyFill="1" applyProtection="1"/>
    <xf numFmtId="0" fontId="1" fillId="0" borderId="0" xfId="0" applyFont="1" applyFill="1" applyProtection="1"/>
    <xf numFmtId="170" fontId="0" fillId="0" borderId="0" xfId="0" applyNumberFormat="1" applyFill="1" applyProtection="1"/>
  </cellXfs>
  <cellStyles count="1">
    <cellStyle name="Normal" xfId="0" builtinId="0"/>
  </cellStyles>
  <dxfs count="9"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0F0F0"/>
      <rgbColor rgb="00EEEEEE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DA\TIM%20BMN\BMN\Database%20Barang%20IT\Barang%20TI.xlsx" TargetMode="External"/><Relationship Id="rId1" Type="http://schemas.openxmlformats.org/officeDocument/2006/relationships/externalLinkPath" Target="file:///D:\IDA\TIM%20BMN\BMN\Database%20Barang%20IT\Barang%20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 SIMAN"/>
      <sheetName val="Penghapusan Ags"/>
      <sheetName val="Nama Ruang"/>
      <sheetName val="Data All"/>
      <sheetName val="Data All (olah)"/>
      <sheetName val="Sheet4"/>
      <sheetName val="PC"/>
      <sheetName val="Printer"/>
      <sheetName val="Laptop"/>
      <sheetName val="Switch"/>
      <sheetName val="Scanner"/>
      <sheetName val="PC (2)"/>
      <sheetName val="Printer (2)"/>
    </sheetNames>
    <sheetDataSet>
      <sheetData sheetId="0" refreshError="1"/>
      <sheetData sheetId="1" refreshError="1"/>
      <sheetData sheetId="2" refreshError="1">
        <row r="1">
          <cell r="D1" t="str">
            <v>Kode Baru</v>
          </cell>
          <cell r="E1" t="str">
            <v>Lantai</v>
          </cell>
          <cell r="F1" t="str">
            <v>Ruang</v>
          </cell>
        </row>
        <row r="2">
          <cell r="D2">
            <v>201</v>
          </cell>
          <cell r="E2">
            <v>1</v>
          </cell>
          <cell r="F2" t="str">
            <v>Ruang Umum 2</v>
          </cell>
        </row>
        <row r="3">
          <cell r="D3">
            <v>202</v>
          </cell>
          <cell r="E3">
            <v>2</v>
          </cell>
          <cell r="F3" t="str">
            <v>Ruang Humas dan RB</v>
          </cell>
        </row>
        <row r="4">
          <cell r="D4">
            <v>303</v>
          </cell>
          <cell r="E4">
            <v>1</v>
          </cell>
          <cell r="F4" t="str">
            <v>Ruang Pengolahan</v>
          </cell>
        </row>
        <row r="5">
          <cell r="D5">
            <v>302</v>
          </cell>
          <cell r="F5" t="str">
            <v>Ruang SKF IPDS</v>
          </cell>
        </row>
        <row r="6">
          <cell r="D6">
            <v>301</v>
          </cell>
          <cell r="F6" t="str">
            <v>Ruang KF IPDS</v>
          </cell>
        </row>
        <row r="7">
          <cell r="D7">
            <v>310</v>
          </cell>
          <cell r="E7">
            <v>2</v>
          </cell>
          <cell r="F7" t="str">
            <v>Ruang Brandkas</v>
          </cell>
        </row>
        <row r="8">
          <cell r="D8">
            <v>309</v>
          </cell>
          <cell r="F8" t="str">
            <v>Tidak Terpakai 3</v>
          </cell>
        </row>
        <row r="9">
          <cell r="D9">
            <v>308</v>
          </cell>
          <cell r="F9" t="str">
            <v>Tidak Terpakai 2</v>
          </cell>
        </row>
        <row r="10">
          <cell r="D10">
            <v>307</v>
          </cell>
          <cell r="F10" t="str">
            <v>Tidak Terpakai 1</v>
          </cell>
        </row>
        <row r="11">
          <cell r="D11">
            <v>306</v>
          </cell>
          <cell r="F11" t="str">
            <v>Ruang Kabag Umum</v>
          </cell>
        </row>
        <row r="12">
          <cell r="D12">
            <v>305</v>
          </cell>
          <cell r="F12" t="str">
            <v>Ruang Rapat Umum</v>
          </cell>
        </row>
        <row r="13">
          <cell r="D13">
            <v>304</v>
          </cell>
          <cell r="F13" t="str">
            <v>Ruang Umum 3</v>
          </cell>
        </row>
        <row r="14">
          <cell r="D14">
            <v>312</v>
          </cell>
          <cell r="E14">
            <v>3</v>
          </cell>
          <cell r="F14" t="str">
            <v>Ruang Mako</v>
          </cell>
        </row>
        <row r="15">
          <cell r="D15">
            <v>311</v>
          </cell>
          <cell r="F15" t="str">
            <v>Ruang Aula</v>
          </cell>
        </row>
        <row r="16">
          <cell r="D16">
            <v>408</v>
          </cell>
          <cell r="E16">
            <v>1</v>
          </cell>
          <cell r="F16" t="str">
            <v>Ruang Gudang RB</v>
          </cell>
        </row>
        <row r="17">
          <cell r="D17">
            <v>402</v>
          </cell>
          <cell r="F17" t="str">
            <v>Ruang Persediaan</v>
          </cell>
        </row>
        <row r="18">
          <cell r="D18">
            <v>401</v>
          </cell>
          <cell r="F18" t="str">
            <v>Ruang Umum 1</v>
          </cell>
        </row>
        <row r="19">
          <cell r="D19">
            <v>403</v>
          </cell>
          <cell r="F19" t="str">
            <v>Ruang Gudang</v>
          </cell>
        </row>
        <row r="20">
          <cell r="D20">
            <v>404</v>
          </cell>
          <cell r="E20">
            <v>2</v>
          </cell>
          <cell r="F20" t="str">
            <v>Ruang SKF Kepegawaian</v>
          </cell>
        </row>
        <row r="21">
          <cell r="D21">
            <v>407</v>
          </cell>
          <cell r="E21">
            <v>3</v>
          </cell>
          <cell r="F21" t="str">
            <v>Tidak Terpakai 4</v>
          </cell>
        </row>
        <row r="22">
          <cell r="D22">
            <v>406</v>
          </cell>
          <cell r="F22" t="str">
            <v>Ruang Arsip</v>
          </cell>
        </row>
        <row r="23">
          <cell r="D23">
            <v>405</v>
          </cell>
          <cell r="F23" t="str">
            <v>Ruang Musholla</v>
          </cell>
        </row>
        <row r="24">
          <cell r="D24">
            <v>620</v>
          </cell>
          <cell r="E24">
            <v>1</v>
          </cell>
          <cell r="F24" t="str">
            <v>Lantai Dasar</v>
          </cell>
        </row>
        <row r="25">
          <cell r="D25">
            <v>619</v>
          </cell>
          <cell r="F25" t="str">
            <v>Ruang Laktasi</v>
          </cell>
        </row>
        <row r="26">
          <cell r="D26">
            <v>602</v>
          </cell>
          <cell r="F26" t="str">
            <v>Loby Lantai 1</v>
          </cell>
        </row>
        <row r="27">
          <cell r="D27">
            <v>601</v>
          </cell>
          <cell r="F27" t="str">
            <v>Ruang Perpustakaan</v>
          </cell>
        </row>
        <row r="28">
          <cell r="D28">
            <v>607</v>
          </cell>
          <cell r="E28">
            <v>2</v>
          </cell>
          <cell r="F28" t="str">
            <v>Ruang tunggu lantai 2</v>
          </cell>
        </row>
        <row r="29">
          <cell r="D29">
            <v>606</v>
          </cell>
          <cell r="F29" t="str">
            <v>Ruang Produksi</v>
          </cell>
        </row>
        <row r="30">
          <cell r="D30">
            <v>605</v>
          </cell>
          <cell r="F30" t="str">
            <v>Tidak Terpakai 6</v>
          </cell>
        </row>
        <row r="31">
          <cell r="D31">
            <v>604</v>
          </cell>
          <cell r="F31" t="str">
            <v>Ruang Statistik Sosial</v>
          </cell>
        </row>
        <row r="32">
          <cell r="D32">
            <v>603</v>
          </cell>
          <cell r="F32" t="str">
            <v>Tidak Terpakai 5</v>
          </cell>
        </row>
        <row r="33">
          <cell r="D33">
            <v>617</v>
          </cell>
          <cell r="E33">
            <v>3</v>
          </cell>
          <cell r="F33" t="str">
            <v>Ruang Tunggu Lantai 3</v>
          </cell>
        </row>
        <row r="34">
          <cell r="D34">
            <v>611</v>
          </cell>
          <cell r="F34" t="str">
            <v>Ruang Vicon</v>
          </cell>
        </row>
        <row r="35">
          <cell r="D35">
            <v>610</v>
          </cell>
          <cell r="F35" t="str">
            <v>Ruang Sekretaris</v>
          </cell>
        </row>
        <row r="36">
          <cell r="D36">
            <v>609</v>
          </cell>
          <cell r="F36" t="str">
            <v>Ruang Kepala</v>
          </cell>
        </row>
        <row r="37">
          <cell r="D37">
            <v>616</v>
          </cell>
          <cell r="E37">
            <v>4</v>
          </cell>
          <cell r="F37" t="str">
            <v>Ruang tunggu lantai 4</v>
          </cell>
        </row>
        <row r="38">
          <cell r="D38">
            <v>615</v>
          </cell>
          <cell r="F38" t="str">
            <v>Ruang Statistik Nerwilis</v>
          </cell>
        </row>
        <row r="39">
          <cell r="D39">
            <v>614</v>
          </cell>
          <cell r="F39" t="str">
            <v>Tidak Terpakai 7</v>
          </cell>
        </row>
        <row r="40">
          <cell r="D40">
            <v>612</v>
          </cell>
          <cell r="F40" t="str">
            <v>Tidak Terpakai 6</v>
          </cell>
        </row>
        <row r="41">
          <cell r="D41">
            <v>613</v>
          </cell>
          <cell r="F41" t="str">
            <v>Ruang Statistik Distribusi</v>
          </cell>
        </row>
        <row r="42">
          <cell r="D42">
            <v>618</v>
          </cell>
          <cell r="E42">
            <v>5</v>
          </cell>
          <cell r="F42" t="str">
            <v>Ruang Mesin Lift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18.919046875002" createdVersion="1" refreshedVersion="8" recordCount="81" upgradeOnRefresh="1" xr:uid="{00000000-000A-0000-FFFF-FFFF0E000000}">
  <cacheSource type="worksheet">
    <worksheetSource ref="A1:I82" sheet="nama (for piv)"/>
  </cacheSource>
  <cacheFields count="9">
    <cacheField name="No" numFmtId="0">
      <sharedItems containsSemiMixedTypes="0" containsString="0" containsNumber="1" containsInteger="1" minValue="1" maxValue="81"/>
    </cacheField>
    <cacheField name="Kode Pegawai" numFmtId="0">
      <sharedItems containsSemiMixedTypes="0" containsString="0" containsNumber="1" containsInteger="1" minValue="1" maxValue="81"/>
    </cacheField>
    <cacheField name="Nama" numFmtId="0">
      <sharedItems/>
    </cacheField>
    <cacheField name="Kode Ruang" numFmtId="0">
      <sharedItems containsSemiMixedTypes="0" containsString="0" containsNumber="1" containsInteger="1" minValue="202" maxValue="615"/>
    </cacheField>
    <cacheField name="Nama Ruang" numFmtId="0">
      <sharedItems count="13">
        <s v="Ruang Humas dan RB"/>
        <s v="Ruang SKF IPDS"/>
        <s v="Ruang Umum 3"/>
        <s v="Ruang Kabag Umum"/>
        <s v="Ruang Umum 1"/>
        <s v="Ruang SKF Kepegawaian"/>
        <s v="Ruang Perpustakaan"/>
        <s v="Ruang Statistik Sosial"/>
        <s v="Ruang Produksi"/>
        <s v="Ruang Kepala"/>
        <s v="Ruang Sekretaris"/>
        <s v="Ruang Statistik Distribusi"/>
        <s v="Ruang Statistik Nerwilis"/>
      </sharedItems>
    </cacheField>
    <cacheField name="PC NUP" numFmtId="0">
      <sharedItems containsString="0" containsBlank="1" containsNumber="1" containsInteger="1" minValue="1" maxValue="194"/>
    </cacheField>
    <cacheField name="Merk/Type" numFmtId="0">
      <sharedItems containsBlank="1"/>
    </cacheField>
    <cacheField name="Laptop NUP" numFmtId="0">
      <sharedItems containsMixedTypes="1" containsNumber="1" containsInteger="1" minValue="80" maxValue="231"/>
    </cacheField>
    <cacheField name="Merk/Typ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1"/>
    <n v="31"/>
    <s v="Intan Angelia Senduk, SST"/>
    <n v="202"/>
    <x v="0"/>
    <n v="91"/>
    <s v="ASUS EEETOP2013IUTI-B041C"/>
    <e v="#N/A"/>
    <e v="#N/A"/>
  </r>
  <r>
    <n v="2"/>
    <n v="48"/>
    <s v="Danty Welmin Yoshida Fatima, S.Tr.Stat."/>
    <n v="202"/>
    <x v="0"/>
    <m/>
    <m/>
    <n v="184"/>
    <s v="Lenovo ThinkPad T14 Gen1"/>
  </r>
  <r>
    <n v="3"/>
    <n v="11"/>
    <s v="Zaenuri Putro Utomo, S.Si., M.Eng."/>
    <n v="302"/>
    <x v="1"/>
    <n v="144"/>
    <s v="HP ProDesk 400 G5 SFF"/>
    <e v="#N/A"/>
    <e v="#N/A"/>
  </r>
  <r>
    <n v="4"/>
    <n v="14"/>
    <s v="Tiara Dameani, S.ST"/>
    <n v="302"/>
    <x v="1"/>
    <n v="147"/>
    <s v="HP ProDesk 400 G5 SFF"/>
    <n v="228"/>
    <s v="ACER TMP414RN-51"/>
  </r>
  <r>
    <n v="5"/>
    <n v="17"/>
    <s v="Hahotan Sagala, SST, M.Ec.Dev."/>
    <n v="302"/>
    <x v="1"/>
    <n v="191"/>
    <s v="ThinkCentre M720t"/>
    <n v="231"/>
    <s v="ACER TMP414RN-51"/>
  </r>
  <r>
    <n v="6"/>
    <n v="25"/>
    <s v="Agus Purwandi, S.Kom"/>
    <n v="302"/>
    <x v="1"/>
    <n v="184"/>
    <s v="ThinkCentre M720t"/>
    <n v="204"/>
    <s v="ACER TMP414RN-51"/>
  </r>
  <r>
    <n v="7"/>
    <n v="43"/>
    <s v="Yulius Wendi Triandaru, SST"/>
    <n v="302"/>
    <x v="1"/>
    <n v="145"/>
    <s v="HP ProDesk 400 G5 SFF"/>
    <n v="166"/>
    <s v="Asus GL503"/>
  </r>
  <r>
    <n v="8"/>
    <n v="49"/>
    <s v="Muhammad Rifqi Mubarak, S.Tr.Stat."/>
    <n v="302"/>
    <x v="1"/>
    <n v="179"/>
    <s v="ThinkCentre M720t"/>
    <n v="229"/>
    <s v="ACER TMP414RN-51"/>
  </r>
  <r>
    <n v="9"/>
    <n v="50"/>
    <s v="Ponimin, S.Tr.Stat."/>
    <n v="302"/>
    <x v="1"/>
    <m/>
    <m/>
    <n v="230"/>
    <s v="ACER TMP414RN-51"/>
  </r>
  <r>
    <n v="10"/>
    <n v="52"/>
    <s v="Ratriani Retno Wardani, S.Tr.Stat."/>
    <n v="302"/>
    <x v="1"/>
    <n v="1"/>
    <s v="HP Z4 G4 Workstation"/>
    <n v="84"/>
    <s v="Asus"/>
  </r>
  <r>
    <n v="11"/>
    <n v="51"/>
    <s v="Rozan Fikri, S.Tr.Stat."/>
    <n v="304"/>
    <x v="2"/>
    <m/>
    <m/>
    <e v="#N/A"/>
    <e v="#N/A"/>
  </r>
  <r>
    <n v="12"/>
    <n v="62"/>
    <s v="Randy Pratama Lumenta, SST"/>
    <n v="304"/>
    <x v="2"/>
    <n v="102"/>
    <s v="Dell Optiplex 3040 Micro"/>
    <n v="219"/>
    <s v="ACER TMP414RN-51"/>
  </r>
  <r>
    <n v="13"/>
    <n v="68"/>
    <s v="Ridwan Setiawan, S.Tr.Stat."/>
    <n v="304"/>
    <x v="2"/>
    <m/>
    <m/>
    <n v="82"/>
    <s v="Asus"/>
  </r>
  <r>
    <n v="14"/>
    <n v="69"/>
    <s v="Karni Hamdani, S.Si."/>
    <n v="304"/>
    <x v="2"/>
    <n v="71"/>
    <s v="Dell/Optiplex  3010 DT"/>
    <n v="163"/>
    <s v="Lenovo V330"/>
  </r>
  <r>
    <n v="15"/>
    <n v="71"/>
    <s v="Christian Leonardo Pratama Tamboto, S.Tr.Stat."/>
    <n v="304"/>
    <x v="2"/>
    <n v="105"/>
    <s v="Dell Optiplex 3040 Micro"/>
    <e v="#N/A"/>
    <e v="#N/A"/>
  </r>
  <r>
    <n v="16"/>
    <n v="72"/>
    <s v="Friska Patricia Raintung, S.E."/>
    <n v="304"/>
    <x v="2"/>
    <m/>
    <m/>
    <e v="#N/A"/>
    <e v="#N/A"/>
  </r>
  <r>
    <n v="17"/>
    <n v="73"/>
    <s v="Mustika Aridya Arum, A.Md.Kb.N."/>
    <n v="304"/>
    <x v="2"/>
    <n v="138"/>
    <s v="HP ProDesk 400 G5 SFF"/>
    <n v="180"/>
    <s v="Asus Vivo Book 442"/>
  </r>
  <r>
    <n v="18"/>
    <n v="74"/>
    <s v="Wardzatul Khoiriyah, A.Md.Kb.N."/>
    <n v="304"/>
    <x v="2"/>
    <m/>
    <m/>
    <n v="206"/>
    <s v="ACER TMP414RN-51"/>
  </r>
  <r>
    <n v="19"/>
    <n v="76"/>
    <s v="Agustinus Dirga Istanto Mantow, SE, M.Ak."/>
    <n v="304"/>
    <x v="2"/>
    <n v="187"/>
    <s v="ThinkCentre M720t"/>
    <e v="#N/A"/>
    <e v="#N/A"/>
  </r>
  <r>
    <n v="20"/>
    <n v="77"/>
    <s v="Wisnu Triaji, SE"/>
    <n v="304"/>
    <x v="2"/>
    <n v="160"/>
    <s v="Lenovo 1,5 AIO"/>
    <n v="202"/>
    <s v="ACER TMP414RN-51"/>
  </r>
  <r>
    <n v="21"/>
    <n v="79"/>
    <s v="Steven Kalvin Montolalu, S.E."/>
    <n v="304"/>
    <x v="2"/>
    <n v="182"/>
    <s v="ThinkCentre M720t"/>
    <n v="160"/>
    <s v="HP Probook 440 G5 [1MJ83AV]"/>
  </r>
  <r>
    <n v="22"/>
    <n v="81"/>
    <s v="Mia Wahyumiranti, S.M."/>
    <n v="304"/>
    <x v="2"/>
    <n v="76"/>
    <s v="Dell/Optiplex  3010 DT"/>
    <n v="172"/>
    <s v="Lenovo V330"/>
  </r>
  <r>
    <n v="23"/>
    <n v="61"/>
    <s v="Dadan Sudarmadi, SST, M.Si"/>
    <n v="306"/>
    <x v="3"/>
    <m/>
    <m/>
    <n v="201"/>
    <s v="ACER TMP414RN-51"/>
  </r>
  <r>
    <n v="24"/>
    <n v="16"/>
    <s v="Junitha Joce Sahureka, SST"/>
    <n v="401"/>
    <x v="4"/>
    <n v="78"/>
    <s v="Dell/Optiplex  3010 DT"/>
    <n v="209"/>
    <s v="ACER TMP414RN-51"/>
  </r>
  <r>
    <n v="25"/>
    <n v="24"/>
    <s v="Herman Tinungki, SE"/>
    <n v="401"/>
    <x v="4"/>
    <n v="94"/>
    <s v="Dell OptiPlex 3020 Micro + Monitor Dell E2214H"/>
    <e v="#N/A"/>
    <e v="#N/A"/>
  </r>
  <r>
    <n v="26"/>
    <n v="53"/>
    <s v="Nurul Hidayah, S.Tr.Stat."/>
    <n v="401"/>
    <x v="4"/>
    <m/>
    <m/>
    <n v="205"/>
    <s v="ACER TMP414RN-51"/>
  </r>
  <r>
    <n v="27"/>
    <n v="64"/>
    <s v="Jermias Oscar Jeffry Sahambangun, SE"/>
    <n v="401"/>
    <x v="4"/>
    <n v="30"/>
    <s v="ASUS EEETOP2013IUTI-B041C"/>
    <e v="#N/A"/>
    <e v="#N/A"/>
  </r>
  <r>
    <n v="28"/>
    <n v="65"/>
    <s v="Nurul Hayati Unonongo, SST"/>
    <n v="401"/>
    <x v="4"/>
    <m/>
    <m/>
    <n v="85"/>
    <s v="Asus"/>
  </r>
  <r>
    <n v="29"/>
    <n v="66"/>
    <s v="Irene Ruth Longkutoy, SH"/>
    <n v="401"/>
    <x v="4"/>
    <n v="36"/>
    <s v="Dell/Optiplex  3010 DT"/>
    <e v="#N/A"/>
    <e v="#N/A"/>
  </r>
  <r>
    <n v="30"/>
    <n v="78"/>
    <s v="Radjid Dwi Iskandar, S.M."/>
    <n v="401"/>
    <x v="4"/>
    <m/>
    <m/>
    <n v="158"/>
    <s v="HP Probook 440 G5 [1MJ83AV]"/>
  </r>
  <r>
    <n v="31"/>
    <n v="80"/>
    <s v="Stela Engeline Doris Lomboan"/>
    <n v="401"/>
    <x v="4"/>
    <n v="141"/>
    <s v="HP ProDesk 400 G5 SFF"/>
    <e v="#N/A"/>
    <e v="#N/A"/>
  </r>
  <r>
    <n v="32"/>
    <n v="26"/>
    <s v="Sarjani Harini Martiningsih, S.Si"/>
    <n v="404"/>
    <x v="5"/>
    <n v="108"/>
    <s v="Dell Optiplex 3040 Micro"/>
    <n v="215"/>
    <s v="ACER TMP414RN-51"/>
  </r>
  <r>
    <n v="33"/>
    <n v="63"/>
    <s v="Priska Harto Lolowang, SH"/>
    <n v="404"/>
    <x v="5"/>
    <n v="75"/>
    <s v="Dell/Optiplex  3010 DT"/>
    <n v="173"/>
    <s v="Lenovo V330"/>
  </r>
  <r>
    <n v="34"/>
    <n v="67"/>
    <s v="Denis Diego Kaparang, S.A.P"/>
    <n v="404"/>
    <x v="5"/>
    <n v="159"/>
    <s v="Lenovo 1,5 AIO"/>
    <e v="#N/A"/>
    <e v="#N/A"/>
  </r>
  <r>
    <n v="35"/>
    <n v="70"/>
    <s v="Tri Hidayati, S.Si"/>
    <n v="404"/>
    <x v="5"/>
    <n v="142"/>
    <s v="HP ProDesk 400 G5 SFF"/>
    <n v="203"/>
    <s v="ACER TMP414RN-51"/>
  </r>
  <r>
    <n v="36"/>
    <n v="23"/>
    <s v="Indira Anastasia Lolowang, SE"/>
    <n v="601"/>
    <x v="6"/>
    <n v="110"/>
    <s v="Dell Optiplex 3040 Micro"/>
    <n v="227"/>
    <s v="ACER TMP414RN-51"/>
  </r>
  <r>
    <n v="37"/>
    <n v="32"/>
    <s v="Muhammad Iqbal, S.Stat."/>
    <n v="601"/>
    <x v="6"/>
    <m/>
    <m/>
    <n v="185"/>
    <s v="Lenovo ThinkPad T14 Gen1"/>
  </r>
  <r>
    <n v="38"/>
    <n v="56"/>
    <s v="Frisda Arisanti Tarigan, S.E."/>
    <n v="601"/>
    <x v="6"/>
    <n v="148"/>
    <s v="Lenovo ThinkCentre M710t"/>
    <n v="86"/>
    <s v="Lenovo"/>
  </r>
  <r>
    <n v="39"/>
    <n v="58"/>
    <s v="Satria June Adwendi, SST, M.Si."/>
    <n v="601"/>
    <x v="6"/>
    <n v="161"/>
    <s v="HP Rakitan, ram 16 GB"/>
    <n v="159"/>
    <s v="HP Probook 440 G5 [1MJ83AV]"/>
  </r>
  <r>
    <n v="40"/>
    <n v="3"/>
    <s v="Sirly Catharina Worotikan, SE, M.Si"/>
    <n v="604"/>
    <x v="7"/>
    <n v="136"/>
    <s v="HP ProDesk 400 G5 SFF"/>
    <n v="211"/>
    <s v="ACER TMP414RN-51"/>
  </r>
  <r>
    <n v="41"/>
    <n v="7"/>
    <s v="Titien Kristiningsih, SST., SE., M.Si"/>
    <n v="604"/>
    <x v="7"/>
    <n v="156"/>
    <s v="Lenovo 1,5 AIO"/>
    <n v="183"/>
    <s v="Lenovo ThinkPad T14 Gen1"/>
  </r>
  <r>
    <n v="42"/>
    <n v="22"/>
    <s v="Raymond Nica Seyun Kumolontang, S.Pi"/>
    <n v="604"/>
    <x v="7"/>
    <n v="155"/>
    <s v="Lenovo 1,5 AIO"/>
    <e v="#N/A"/>
    <e v="#N/A"/>
  </r>
  <r>
    <n v="43"/>
    <n v="27"/>
    <s v="Nova Nurviana, SST, M.T."/>
    <n v="604"/>
    <x v="7"/>
    <n v="90"/>
    <s v="ASUS EEETOP2013IUTI-B041C"/>
    <e v="#N/A"/>
    <e v="#N/A"/>
  </r>
  <r>
    <n v="44"/>
    <n v="28"/>
    <s v="Florentz Magdalena, SST, M.Sc"/>
    <n v="604"/>
    <x v="7"/>
    <m/>
    <m/>
    <n v="210"/>
    <s v="ACER TMP414RN-51"/>
  </r>
  <r>
    <n v="45"/>
    <n v="36"/>
    <s v="Destiana Fitri, S.Tr.Stat."/>
    <n v="604"/>
    <x v="7"/>
    <m/>
    <m/>
    <n v="164"/>
    <s v="Lenovo V330"/>
  </r>
  <r>
    <n v="46"/>
    <n v="37"/>
    <s v="Abdul Aziz Makhrus, S.Tr.Stat."/>
    <n v="604"/>
    <x v="7"/>
    <n v="193"/>
    <s v="ThinkCentre M720t"/>
    <e v="#N/A"/>
    <e v="#N/A"/>
  </r>
  <r>
    <n v="47"/>
    <n v="38"/>
    <s v="Putu Purba Padma Pratiwi, SST, M.Ec.Dev."/>
    <n v="604"/>
    <x v="7"/>
    <n v="64"/>
    <s v="Dell Optiplex 3010 DT"/>
    <n v="208"/>
    <s v="ACER TMP414RN-51"/>
  </r>
  <r>
    <n v="48"/>
    <n v="39"/>
    <s v="Salonica Oktaviani, SST"/>
    <n v="604"/>
    <x v="7"/>
    <n v="140"/>
    <s v="HP ProDesk 400 G5 SFF"/>
    <e v="#N/A"/>
    <e v="#N/A"/>
  </r>
  <r>
    <n v="49"/>
    <n v="55"/>
    <s v="Joice Juliana Koyongian, S.M."/>
    <n v="604"/>
    <x v="7"/>
    <m/>
    <m/>
    <n v="179"/>
    <s v="Asus Vivo Book 442"/>
  </r>
  <r>
    <n v="50"/>
    <n v="57"/>
    <s v="Bregitta Sisilia Lasut, SS"/>
    <n v="604"/>
    <x v="7"/>
    <m/>
    <m/>
    <n v="174"/>
    <s v="Lenovo V330"/>
  </r>
  <r>
    <n v="51"/>
    <n v="2"/>
    <s v="Norma Olga Frida Regar, S.Si., M.Si"/>
    <n v="606"/>
    <x v="8"/>
    <n v="87"/>
    <s v="ASUS EEETOP2013IUTI-B041C"/>
    <n v="222"/>
    <s v="ACER TMP414RN-51"/>
  </r>
  <r>
    <n v="52"/>
    <n v="4"/>
    <s v="Ir. Starry Nouva Solang, M.Si."/>
    <n v="606"/>
    <x v="8"/>
    <n v="69"/>
    <s v="Lenovo/ThinkCentre M80"/>
    <n v="212"/>
    <s v="ACER TMP414RN-51"/>
  </r>
  <r>
    <n v="53"/>
    <n v="8"/>
    <s v="Viktor Prima Sirait, SST, M.S.E"/>
    <n v="606"/>
    <x v="8"/>
    <n v="134"/>
    <s v="HP ProDesk 400 G5 SFF"/>
    <n v="214"/>
    <s v="ACER TMP414RN-51"/>
  </r>
  <r>
    <n v="54"/>
    <n v="13"/>
    <s v="Deesye Loury Bue, SE, M.Si."/>
    <n v="606"/>
    <x v="8"/>
    <m/>
    <m/>
    <e v="#N/A"/>
    <e v="#N/A"/>
  </r>
  <r>
    <n v="55"/>
    <n v="18"/>
    <s v="Eko Siswahto, SST, M.SE"/>
    <n v="606"/>
    <x v="8"/>
    <m/>
    <m/>
    <n v="213"/>
    <s v="ACER TMP414RN-51"/>
  </r>
  <r>
    <n v="56"/>
    <n v="30"/>
    <s v="Yola Christhy Larinse, SST"/>
    <n v="606"/>
    <x v="8"/>
    <n v="157"/>
    <s v="Lenovo 1,5 AIO"/>
    <n v="175"/>
    <s v="Lenovo V330"/>
  </r>
  <r>
    <n v="57"/>
    <n v="35"/>
    <s v="Nabella Intan Karasta, S.Tr.Stat."/>
    <n v="606"/>
    <x v="8"/>
    <n v="137"/>
    <s v="HP ProDesk 400 G5 SFF"/>
    <e v="#N/A"/>
    <e v="#N/A"/>
  </r>
  <r>
    <n v="58"/>
    <n v="40"/>
    <s v="Mariane Esther Rantung, SST"/>
    <n v="606"/>
    <x v="8"/>
    <n v="158"/>
    <s v="Lenovo 1,5 AIO"/>
    <e v="#N/A"/>
    <e v="#N/A"/>
  </r>
  <r>
    <n v="59"/>
    <n v="44"/>
    <s v="Limada Iqbal, SST"/>
    <n v="606"/>
    <x v="8"/>
    <n v="54"/>
    <s v="-"/>
    <n v="162"/>
    <s v="Lenovo V330"/>
  </r>
  <r>
    <n v="60"/>
    <n v="54"/>
    <s v="Eldorado Alfu Ilmy, S.Tr.Stat."/>
    <n v="606"/>
    <x v="8"/>
    <n v="52"/>
    <s v="-"/>
    <e v="#N/A"/>
    <e v="#N/A"/>
  </r>
  <r>
    <n v="61"/>
    <n v="1"/>
    <s v="Asim Saputra, SST, M.Ec.Dev."/>
    <n v="609"/>
    <x v="9"/>
    <m/>
    <m/>
    <n v="182"/>
    <s v="Lenovo ThinkPad T14 Gen1"/>
  </r>
  <r>
    <n v="62"/>
    <n v="75"/>
    <s v="Regina Pangau, A.Md.T"/>
    <n v="610"/>
    <x v="10"/>
    <n v="86"/>
    <s v="ASUS EEETOP2013IUTI-B041C"/>
    <n v="207"/>
    <s v="ACER TMP414RN-51"/>
  </r>
  <r>
    <n v="63"/>
    <n v="5"/>
    <s v="Ririn Hidayati, S.Si., MPP, MSE"/>
    <n v="613"/>
    <x v="11"/>
    <n v="194"/>
    <s v="ThinkCentre M720t"/>
    <n v="220"/>
    <s v="ACER TMP414RN-51"/>
  </r>
  <r>
    <n v="64"/>
    <n v="9"/>
    <s v="Inke Margareth Tambeo, SST, M.Ec.Dev"/>
    <n v="613"/>
    <x v="11"/>
    <n v="111"/>
    <s v="Dell Optiplex 3040 Micro"/>
    <n v="225"/>
    <s v="ACER TMP414RN-51"/>
  </r>
  <r>
    <n v="65"/>
    <n v="10"/>
    <s v="Erna Kusumawati, SST"/>
    <n v="613"/>
    <x v="11"/>
    <n v="135"/>
    <s v="HP ProDesk 400 G5 SFF"/>
    <n v="217"/>
    <s v="ACER TMP414RN-51"/>
  </r>
  <r>
    <n v="66"/>
    <n v="12"/>
    <s v="Elrini Diane Wuisan, S.E"/>
    <n v="613"/>
    <x v="11"/>
    <n v="85"/>
    <s v="ASUS EEETOP2013IUTI-B041C"/>
    <n v="156"/>
    <s v="HP Probook 440 G5 [1MJ83AV]"/>
  </r>
  <r>
    <n v="67"/>
    <n v="15"/>
    <s v="Rosniar Eliana, SST., M.Stat."/>
    <n v="613"/>
    <x v="11"/>
    <n v="152"/>
    <s v="Lenovo 1,5 AIO"/>
    <n v="218"/>
    <s v="ACER TMP414RN-51"/>
  </r>
  <r>
    <n v="68"/>
    <n v="29"/>
    <s v="Windha Wijaya, SST"/>
    <n v="613"/>
    <x v="11"/>
    <m/>
    <m/>
    <n v="216"/>
    <s v="ACER TMP414RN-51"/>
  </r>
  <r>
    <n v="69"/>
    <n v="42"/>
    <s v="Edwin Nababan, SST"/>
    <n v="613"/>
    <x v="11"/>
    <m/>
    <m/>
    <n v="80"/>
    <s v="HP Business Notebook 348 G4"/>
  </r>
  <r>
    <n v="70"/>
    <n v="46"/>
    <s v="Nurfadhila Fahmi Utami, S.Stat."/>
    <n v="613"/>
    <x v="11"/>
    <n v="183"/>
    <s v="ThinkCentre M720t"/>
    <e v="#N/A"/>
    <e v="#N/A"/>
  </r>
  <r>
    <n v="71"/>
    <n v="47"/>
    <s v="Dading, S.Si"/>
    <n v="613"/>
    <x v="11"/>
    <m/>
    <m/>
    <e v="#N/A"/>
    <e v="#N/A"/>
  </r>
  <r>
    <n v="72"/>
    <n v="59"/>
    <s v="Prima Puspita Indra Murti, SST"/>
    <n v="613"/>
    <x v="11"/>
    <n v="190"/>
    <s v="ThinkCentre M720t"/>
    <e v="#N/A"/>
    <e v="#N/A"/>
  </r>
  <r>
    <n v="73"/>
    <n v="60"/>
    <s v="Agnes Marlise Oroh"/>
    <n v="613"/>
    <x v="11"/>
    <n v="103"/>
    <s v="Dell Optiplex 3040 Micro"/>
    <n v="161"/>
    <s v="Lenovo V330"/>
  </r>
  <r>
    <n v="74"/>
    <n v="6"/>
    <s v="Anton Tri Wijayanto, S.ST, M.Si."/>
    <n v="615"/>
    <x v="12"/>
    <n v="93"/>
    <s v="Dell OptiPlex 3020 Micro + Monitor Dell E2214H"/>
    <n v="226"/>
    <s v="ACER TMP414RN-51"/>
  </r>
  <r>
    <n v="75"/>
    <n v="19"/>
    <s v="Ratna Sulistyowati, SST, SAB, M.Si"/>
    <n v="615"/>
    <x v="12"/>
    <n v="143"/>
    <s v="HP ProDesk 400 G5 SFF"/>
    <n v="223"/>
    <s v="ACER TMP414RN-51"/>
  </r>
  <r>
    <n v="76"/>
    <n v="20"/>
    <s v="Daniel Tri Hemawan, SE"/>
    <n v="615"/>
    <x v="12"/>
    <n v="88"/>
    <s v="ASUS EEETOP2013IUTI-B041C"/>
    <n v="154"/>
    <s v="HP Probook 440 G5 [1MJ83AV]"/>
  </r>
  <r>
    <n v="77"/>
    <n v="21"/>
    <s v="Mohamad Samsodin, SST.,M.Si"/>
    <n v="615"/>
    <x v="12"/>
    <n v="83"/>
    <s v="Dell/Optiplex  3010 DT"/>
    <n v="224"/>
    <s v="ACER TMP414RN-51"/>
  </r>
  <r>
    <n v="78"/>
    <n v="33"/>
    <s v="Zulfa Nur Fajri Ramadhani, S.Tr.Stat."/>
    <n v="615"/>
    <x v="12"/>
    <n v="139"/>
    <s v="HP ProDesk 400 G5 SFF"/>
    <e v="#N/A"/>
    <e v="#N/A"/>
  </r>
  <r>
    <n v="79"/>
    <n v="34"/>
    <s v="Untari Rahmawati, S.Tr.Stat."/>
    <n v="615"/>
    <x v="12"/>
    <n v="192"/>
    <s v="ThinkCentre M720t"/>
    <e v="#N/A"/>
    <e v="#N/A"/>
  </r>
  <r>
    <n v="80"/>
    <n v="41"/>
    <s v="Loveria Candra Puspita, SST"/>
    <n v="615"/>
    <x v="12"/>
    <n v="154"/>
    <s v="Lenovo 1,5 AIO"/>
    <e v="#N/A"/>
    <e v="#N/A"/>
  </r>
  <r>
    <n v="81"/>
    <n v="45"/>
    <s v="Putri Sekarsinung, S.Tr.Stat."/>
    <n v="615"/>
    <x v="12"/>
    <n v="73"/>
    <s v="Lenovo/ThinkCentre M80"/>
    <e v="#N/A"/>
    <e v="#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3:B18" firstHeaderRow="2" firstDataRow="2" firstDataCol="1"/>
  <pivotFields count="9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4">
        <item x="0"/>
        <item x="3"/>
        <item x="9"/>
        <item x="6"/>
        <item x="8"/>
        <item x="10"/>
        <item x="1"/>
        <item x="5"/>
        <item x="11"/>
        <item x="12"/>
        <item x="7"/>
        <item x="4"/>
        <item x="2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C NUP" fld="5" subtotal="count" baseField="4" baseItem="0"/>
  </dataFields>
  <formats count="9">
    <format dxfId="8">
      <pivotArea outline="0" fieldPosition="0"/>
    </format>
    <format dxfId="7">
      <pivotArea field="4" type="button" dataOnly="0" labelOnly="1" outline="0" axis="axisRow" fieldPosition="0"/>
    </format>
    <format dxfId="6">
      <pivotArea dataOnly="0" labelOnly="1" outline="0" fieldPosition="0">
        <references count="1">
          <reference field="4" count="0"/>
        </references>
      </pivotArea>
    </format>
    <format dxfId="5">
      <pivotArea dataOnly="0" labelOnly="1" grandRow="1" outline="0" fieldPosition="0"/>
    </format>
    <format dxfId="4">
      <pivotArea field="4" type="button" dataOnly="0" labelOnly="1" outline="0" axis="axisRow" fieldPosition="0"/>
    </format>
    <format dxfId="3">
      <pivotArea grandRow="1" outline="0" fieldPosition="0"/>
    </format>
    <format dxfId="2">
      <pivotArea dataOnly="0" labelOnly="1" grandRow="1" outline="0" fieldPosition="0"/>
    </format>
    <format dxfId="1">
      <pivotArea grandRow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3"/>
  <sheetViews>
    <sheetView workbookViewId="0">
      <selection activeCell="E24" sqref="E24"/>
    </sheetView>
  </sheetViews>
  <sheetFormatPr defaultRowHeight="12" x14ac:dyDescent="0.2"/>
  <cols>
    <col min="1" max="1" width="21" bestFit="1" customWidth="1"/>
    <col min="2" max="2" width="7.6640625" customWidth="1"/>
  </cols>
  <sheetData>
    <row r="3" spans="1:2" x14ac:dyDescent="0.2">
      <c r="A3" s="44" t="s">
        <v>244</v>
      </c>
      <c r="B3" s="45"/>
    </row>
    <row r="4" spans="1:2" x14ac:dyDescent="0.2">
      <c r="A4" s="55" t="s">
        <v>133</v>
      </c>
      <c r="B4" s="56" t="s">
        <v>245</v>
      </c>
    </row>
    <row r="5" spans="1:2" x14ac:dyDescent="0.2">
      <c r="A5" s="5" t="s">
        <v>93</v>
      </c>
      <c r="B5" s="5">
        <v>1</v>
      </c>
    </row>
    <row r="6" spans="1:2" x14ac:dyDescent="0.2">
      <c r="A6" s="5" t="s">
        <v>101</v>
      </c>
      <c r="B6" s="5"/>
    </row>
    <row r="7" spans="1:2" x14ac:dyDescent="0.2">
      <c r="A7" s="5" t="s">
        <v>126</v>
      </c>
      <c r="B7" s="5"/>
    </row>
    <row r="8" spans="1:2" x14ac:dyDescent="0.2">
      <c r="A8" s="5" t="s">
        <v>117</v>
      </c>
      <c r="B8" s="5">
        <v>3</v>
      </c>
    </row>
    <row r="9" spans="1:2" x14ac:dyDescent="0.2">
      <c r="A9" s="5" t="s">
        <v>119</v>
      </c>
      <c r="B9" s="5">
        <v>8</v>
      </c>
    </row>
    <row r="10" spans="1:2" x14ac:dyDescent="0.2">
      <c r="A10" s="5" t="s">
        <v>125</v>
      </c>
      <c r="B10" s="5">
        <v>1</v>
      </c>
    </row>
    <row r="11" spans="1:2" x14ac:dyDescent="0.2">
      <c r="A11" s="5" t="s">
        <v>95</v>
      </c>
      <c r="B11" s="5">
        <v>7</v>
      </c>
    </row>
    <row r="12" spans="1:2" x14ac:dyDescent="0.2">
      <c r="A12" s="5" t="s">
        <v>110</v>
      </c>
      <c r="B12" s="5">
        <v>4</v>
      </c>
    </row>
    <row r="13" spans="1:2" x14ac:dyDescent="0.2">
      <c r="A13" s="5" t="s">
        <v>130</v>
      </c>
      <c r="B13" s="5">
        <v>8</v>
      </c>
    </row>
    <row r="14" spans="1:2" x14ac:dyDescent="0.2">
      <c r="A14" s="5" t="s">
        <v>128</v>
      </c>
      <c r="B14" s="5">
        <v>8</v>
      </c>
    </row>
    <row r="15" spans="1:2" x14ac:dyDescent="0.2">
      <c r="A15" s="5" t="s">
        <v>121</v>
      </c>
      <c r="B15" s="5">
        <v>7</v>
      </c>
    </row>
    <row r="16" spans="1:2" x14ac:dyDescent="0.2">
      <c r="A16" s="5" t="s">
        <v>108</v>
      </c>
      <c r="B16" s="5">
        <v>5</v>
      </c>
    </row>
    <row r="17" spans="1:2" x14ac:dyDescent="0.2">
      <c r="A17" s="5" t="s">
        <v>103</v>
      </c>
      <c r="B17" s="5">
        <v>8</v>
      </c>
    </row>
    <row r="18" spans="1:2" x14ac:dyDescent="0.2">
      <c r="A18" s="56" t="s">
        <v>243</v>
      </c>
      <c r="B18" s="56">
        <v>60</v>
      </c>
    </row>
    <row r="19" spans="1:2" x14ac:dyDescent="0.2">
      <c r="A19" s="56" t="s">
        <v>317</v>
      </c>
      <c r="B19" s="5">
        <v>3</v>
      </c>
    </row>
    <row r="20" spans="1:2" x14ac:dyDescent="0.2">
      <c r="A20" s="56" t="s">
        <v>318</v>
      </c>
      <c r="B20" s="5">
        <v>12</v>
      </c>
    </row>
    <row r="21" spans="1:2" x14ac:dyDescent="0.2">
      <c r="A21" s="56" t="s">
        <v>319</v>
      </c>
      <c r="B21" s="5">
        <v>10</v>
      </c>
    </row>
    <row r="22" spans="1:2" x14ac:dyDescent="0.2">
      <c r="A22" s="56" t="s">
        <v>320</v>
      </c>
      <c r="B22" s="5">
        <v>3</v>
      </c>
    </row>
    <row r="23" spans="1:2" x14ac:dyDescent="0.2">
      <c r="A23" s="56" t="s">
        <v>245</v>
      </c>
      <c r="B23" s="56">
        <f>SUM(B18:B22)</f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showRuler="0" zoomScaleNormal="100" workbookViewId="0">
      <pane ySplit="1" topLeftCell="A2" activePane="bottomLeft" state="frozenSplit"/>
      <selection pane="bottomLeft" activeCell="F9" sqref="F9"/>
    </sheetView>
  </sheetViews>
  <sheetFormatPr defaultRowHeight="12" x14ac:dyDescent="0.2"/>
  <cols>
    <col min="1" max="1" width="5.33203125" style="1" customWidth="1"/>
    <col min="2" max="2" width="7.83203125" style="1" customWidth="1"/>
    <col min="3" max="3" width="40.6640625" bestFit="1" customWidth="1"/>
    <col min="4" max="4" width="12.1640625" customWidth="1"/>
    <col min="5" max="5" width="21.5" customWidth="1"/>
    <col min="7" max="7" width="39.5" customWidth="1"/>
    <col min="8" max="8" width="11.5" customWidth="1"/>
    <col min="9" max="9" width="26.6640625" customWidth="1"/>
  </cols>
  <sheetData>
    <row r="1" spans="1:9" s="2" customFormat="1" ht="23.1" customHeight="1" x14ac:dyDescent="0.2">
      <c r="A1" s="4" t="s">
        <v>134</v>
      </c>
      <c r="B1" s="3" t="s">
        <v>139</v>
      </c>
      <c r="C1" s="3" t="s">
        <v>0</v>
      </c>
      <c r="D1" s="3" t="s">
        <v>132</v>
      </c>
      <c r="E1" s="4" t="s">
        <v>133</v>
      </c>
      <c r="F1" s="4" t="s">
        <v>84</v>
      </c>
      <c r="G1" s="4" t="s">
        <v>83</v>
      </c>
      <c r="H1" s="4" t="s">
        <v>85</v>
      </c>
      <c r="I1" s="4" t="s">
        <v>83</v>
      </c>
    </row>
    <row r="2" spans="1:9" x14ac:dyDescent="0.2">
      <c r="A2" s="42">
        <v>1</v>
      </c>
      <c r="B2" s="13">
        <v>31</v>
      </c>
      <c r="C2" s="12" t="s">
        <v>31</v>
      </c>
      <c r="D2" s="12">
        <v>202</v>
      </c>
      <c r="E2" s="6" t="str">
        <f>VLOOKUP(D2,master_ruangan!$D$1:$F$42,3,FALSE)</f>
        <v>Ruang Humas dan RB</v>
      </c>
      <c r="F2" s="6">
        <f>VLOOKUP(B2,'Data PC'!$C$1:$E$96,2,FALSE)</f>
        <v>91</v>
      </c>
      <c r="G2" s="6" t="str">
        <f>VLOOKUP(B2,'Data PC'!$C$1:$E$96,3,FALSE)</f>
        <v>ASUS EEETOP2013IUTI-B041C</v>
      </c>
      <c r="H2" s="43" t="e">
        <f>VLOOKUP(B2,'Data Laptop'!$B$1:$D$67,2,FALSE)</f>
        <v>#N/A</v>
      </c>
      <c r="I2" s="43" t="e">
        <f>VLOOKUP(B2,'Data Laptop'!$B$1:$D$67,3,FALSE)</f>
        <v>#N/A</v>
      </c>
    </row>
    <row r="3" spans="1:9" x14ac:dyDescent="0.2">
      <c r="A3" s="42">
        <v>2</v>
      </c>
      <c r="B3" s="13">
        <v>48</v>
      </c>
      <c r="C3" s="12" t="s">
        <v>48</v>
      </c>
      <c r="D3" s="12">
        <v>202</v>
      </c>
      <c r="E3" s="6" t="str">
        <f>VLOOKUP(D3,master_ruangan!$D$1:$F$42,3,FALSE)</f>
        <v>Ruang Humas dan RB</v>
      </c>
      <c r="F3" s="43"/>
      <c r="G3" s="43"/>
      <c r="H3" s="47">
        <f>VLOOKUP(B3,'Data Laptop'!$B$1:$D$67,2,FALSE)</f>
        <v>184</v>
      </c>
      <c r="I3" s="47" t="str">
        <f>VLOOKUP(B3,'Data Laptop'!$B$1:$D$67,3,FALSE)</f>
        <v>Lenovo ThinkPad T14 Gen1</v>
      </c>
    </row>
    <row r="4" spans="1:9" x14ac:dyDescent="0.2">
      <c r="A4" s="42">
        <v>3</v>
      </c>
      <c r="B4" s="13">
        <v>11</v>
      </c>
      <c r="C4" s="12" t="s">
        <v>11</v>
      </c>
      <c r="D4" s="12">
        <v>302</v>
      </c>
      <c r="E4" s="6" t="str">
        <f>VLOOKUP(D4,master_ruangan!$D$1:$F$42,3,FALSE)</f>
        <v>Ruang SKF IPDS</v>
      </c>
      <c r="F4" s="6">
        <f>VLOOKUP(B4,'Data PC'!$C$1:$E$96,2,FALSE)</f>
        <v>144</v>
      </c>
      <c r="G4" s="6" t="str">
        <f>VLOOKUP(B4,'Data PC'!$C$1:$E$96,3,FALSE)</f>
        <v>HP ProDesk 400 G5 SFF</v>
      </c>
      <c r="H4" s="43" t="e">
        <f>VLOOKUP(B4,'Data Laptop'!$B$1:$D$67,2,FALSE)</f>
        <v>#N/A</v>
      </c>
      <c r="I4" s="43" t="e">
        <f>VLOOKUP(B4,'Data Laptop'!$B$1:$D$67,3,FALSE)</f>
        <v>#N/A</v>
      </c>
    </row>
    <row r="5" spans="1:9" x14ac:dyDescent="0.2">
      <c r="A5" s="42">
        <v>4</v>
      </c>
      <c r="B5" s="13">
        <v>14</v>
      </c>
      <c r="C5" s="12" t="s">
        <v>14</v>
      </c>
      <c r="D5" s="12">
        <v>302</v>
      </c>
      <c r="E5" s="6" t="str">
        <f>VLOOKUP(D5,master_ruangan!$D$1:$F$42,3,FALSE)</f>
        <v>Ruang SKF IPDS</v>
      </c>
      <c r="F5" s="6">
        <f>VLOOKUP(B5,'Data PC'!$C$1:$E$96,2,FALSE)</f>
        <v>147</v>
      </c>
      <c r="G5" s="6" t="str">
        <f>VLOOKUP(B5,'Data PC'!$C$1:$E$96,3,FALSE)</f>
        <v>HP ProDesk 400 G5 SFF</v>
      </c>
      <c r="H5" s="47">
        <f>VLOOKUP(B5,'Data Laptop'!$B$1:$D$67,2,FALSE)</f>
        <v>228</v>
      </c>
      <c r="I5" s="47" t="str">
        <f>VLOOKUP(B5,'Data Laptop'!$B$1:$D$67,3,FALSE)</f>
        <v>ACER TMP414RN-51</v>
      </c>
    </row>
    <row r="6" spans="1:9" x14ac:dyDescent="0.2">
      <c r="A6" s="42">
        <v>5</v>
      </c>
      <c r="B6" s="13">
        <v>17</v>
      </c>
      <c r="C6" s="12" t="s">
        <v>17</v>
      </c>
      <c r="D6" s="12">
        <v>302</v>
      </c>
      <c r="E6" s="6" t="str">
        <f>VLOOKUP(D6,master_ruangan!$D$1:$F$42,3,FALSE)</f>
        <v>Ruang SKF IPDS</v>
      </c>
      <c r="F6" s="6">
        <f>VLOOKUP(B6,'Data PC'!$C$1:$E$96,2,FALSE)</f>
        <v>191</v>
      </c>
      <c r="G6" s="6" t="str">
        <f>VLOOKUP(B6,'Data PC'!$C$1:$E$96,3,FALSE)</f>
        <v>ThinkCentre M720t</v>
      </c>
      <c r="H6" s="47">
        <f>VLOOKUP(B6,'Data Laptop'!$B$1:$D$67,2,FALSE)</f>
        <v>231</v>
      </c>
      <c r="I6" s="47" t="str">
        <f>VLOOKUP(B6,'Data Laptop'!$B$1:$D$67,3,FALSE)</f>
        <v>ACER TMP414RN-51</v>
      </c>
    </row>
    <row r="7" spans="1:9" x14ac:dyDescent="0.2">
      <c r="A7" s="42">
        <v>6</v>
      </c>
      <c r="B7" s="13">
        <v>25</v>
      </c>
      <c r="C7" s="12" t="s">
        <v>25</v>
      </c>
      <c r="D7" s="12">
        <v>302</v>
      </c>
      <c r="E7" s="6" t="str">
        <f>VLOOKUP(D7,master_ruangan!$D$1:$F$42,3,FALSE)</f>
        <v>Ruang SKF IPDS</v>
      </c>
      <c r="F7" s="6">
        <f>VLOOKUP(B7,'Data PC'!$C$1:$E$96,2,FALSE)</f>
        <v>184</v>
      </c>
      <c r="G7" s="6" t="str">
        <f>VLOOKUP(B7,'Data PC'!$C$1:$E$96,3,FALSE)</f>
        <v>ThinkCentre M720t</v>
      </c>
      <c r="H7" s="47">
        <f>VLOOKUP(B7,'Data Laptop'!$B$1:$D$67,2,FALSE)</f>
        <v>204</v>
      </c>
      <c r="I7" s="47" t="str">
        <f>VLOOKUP(B7,'Data Laptop'!$B$1:$D$67,3,FALSE)</f>
        <v>ACER TMP414RN-51</v>
      </c>
    </row>
    <row r="8" spans="1:9" x14ac:dyDescent="0.2">
      <c r="A8" s="42">
        <v>7</v>
      </c>
      <c r="B8" s="13">
        <v>43</v>
      </c>
      <c r="C8" s="12" t="s">
        <v>43</v>
      </c>
      <c r="D8" s="12">
        <v>302</v>
      </c>
      <c r="E8" s="6" t="str">
        <f>VLOOKUP(D8,master_ruangan!$D$1:$F$42,3,FALSE)</f>
        <v>Ruang SKF IPDS</v>
      </c>
      <c r="F8" s="6">
        <f>VLOOKUP(B8,'Data PC'!$C$1:$E$96,2,FALSE)</f>
        <v>145</v>
      </c>
      <c r="G8" s="6" t="str">
        <f>VLOOKUP(B8,'Data PC'!$C$1:$E$96,3,FALSE)</f>
        <v>HP ProDesk 400 G5 SFF</v>
      </c>
      <c r="H8" s="47">
        <f>VLOOKUP(B8,'Data Laptop'!$B$1:$D$67,2,FALSE)</f>
        <v>166</v>
      </c>
      <c r="I8" s="47" t="str">
        <f>VLOOKUP(B8,'Data Laptop'!$B$1:$D$67,3,FALSE)</f>
        <v>Asus GL503</v>
      </c>
    </row>
    <row r="9" spans="1:9" x14ac:dyDescent="0.2">
      <c r="A9" s="42">
        <v>8</v>
      </c>
      <c r="B9" s="13">
        <v>49</v>
      </c>
      <c r="C9" s="12" t="s">
        <v>49</v>
      </c>
      <c r="D9" s="12">
        <v>302</v>
      </c>
      <c r="E9" s="6" t="str">
        <f>VLOOKUP(D9,master_ruangan!$D$1:$F$42,3,FALSE)</f>
        <v>Ruang SKF IPDS</v>
      </c>
      <c r="F9" s="6">
        <f>VLOOKUP(B9,'Data PC'!$C$1:$E$96,2,FALSE)</f>
        <v>179</v>
      </c>
      <c r="G9" s="6" t="str">
        <f>VLOOKUP(B9,'Data PC'!$C$1:$E$96,3,FALSE)</f>
        <v>ThinkCentre M720t</v>
      </c>
      <c r="H9" s="47">
        <f>VLOOKUP(B9,'Data Laptop'!$B$1:$D$67,2,FALSE)</f>
        <v>229</v>
      </c>
      <c r="I9" s="47" t="str">
        <f>VLOOKUP(B9,'Data Laptop'!$B$1:$D$67,3,FALSE)</f>
        <v>ACER TMP414RN-51</v>
      </c>
    </row>
    <row r="10" spans="1:9" x14ac:dyDescent="0.2">
      <c r="A10" s="42">
        <v>9</v>
      </c>
      <c r="B10" s="13">
        <v>50</v>
      </c>
      <c r="C10" s="12" t="s">
        <v>50</v>
      </c>
      <c r="D10" s="12">
        <v>302</v>
      </c>
      <c r="E10" s="6" t="str">
        <f>VLOOKUP(D10,master_ruangan!$D$1:$F$42,3,FALSE)</f>
        <v>Ruang SKF IPDS</v>
      </c>
      <c r="F10" s="43"/>
      <c r="G10" s="43"/>
      <c r="H10" s="47">
        <f>VLOOKUP(B10,'Data Laptop'!$B$1:$D$67,2,FALSE)</f>
        <v>230</v>
      </c>
      <c r="I10" s="47" t="str">
        <f>VLOOKUP(B10,'Data Laptop'!$B$1:$D$67,3,FALSE)</f>
        <v>ACER TMP414RN-51</v>
      </c>
    </row>
    <row r="11" spans="1:9" x14ac:dyDescent="0.2">
      <c r="A11" s="42">
        <v>10</v>
      </c>
      <c r="B11" s="13">
        <v>52</v>
      </c>
      <c r="C11" s="12" t="s">
        <v>52</v>
      </c>
      <c r="D11" s="12">
        <v>302</v>
      </c>
      <c r="E11" s="6" t="str">
        <f>VLOOKUP(D11,master_ruangan!$D$1:$F$42,3,FALSE)</f>
        <v>Ruang SKF IPDS</v>
      </c>
      <c r="F11" s="6">
        <f>VLOOKUP(B11,'Data PC'!$C$1:$E$96,2,FALSE)</f>
        <v>1</v>
      </c>
      <c r="G11" s="6" t="str">
        <f>VLOOKUP(B11,'Data PC'!$C$1:$E$96,3,FALSE)</f>
        <v>HP Z4 G4 Workstation</v>
      </c>
      <c r="H11" s="47">
        <f>VLOOKUP(B11,'Data Laptop'!$B$1:$D$67,2,FALSE)</f>
        <v>84</v>
      </c>
      <c r="I11" s="47" t="str">
        <f>VLOOKUP(B11,'Data Laptop'!$B$1:$D$67,3,FALSE)</f>
        <v>Asus</v>
      </c>
    </row>
    <row r="12" spans="1:9" x14ac:dyDescent="0.2">
      <c r="A12" s="42">
        <v>11</v>
      </c>
      <c r="B12" s="13">
        <v>51</v>
      </c>
      <c r="C12" s="12" t="s">
        <v>51</v>
      </c>
      <c r="D12" s="12">
        <v>304</v>
      </c>
      <c r="E12" s="6" t="str">
        <f>VLOOKUP(D12,master_ruangan!$D$1:$F$42,3,FALSE)</f>
        <v>Ruang Umum 3</v>
      </c>
      <c r="F12" s="43"/>
      <c r="G12" s="43"/>
      <c r="H12" s="43" t="e">
        <f>VLOOKUP(B12,'Data Laptop'!$B$1:$D$67,2,FALSE)</f>
        <v>#N/A</v>
      </c>
      <c r="I12" s="43" t="e">
        <f>VLOOKUP(B12,'Data Laptop'!$B$1:$D$67,3,FALSE)</f>
        <v>#N/A</v>
      </c>
    </row>
    <row r="13" spans="1:9" x14ac:dyDescent="0.2">
      <c r="A13" s="42">
        <v>12</v>
      </c>
      <c r="B13" s="13">
        <v>62</v>
      </c>
      <c r="C13" s="12" t="s">
        <v>62</v>
      </c>
      <c r="D13" s="12">
        <v>304</v>
      </c>
      <c r="E13" s="6" t="str">
        <f>VLOOKUP(D13,master_ruangan!$D$1:$F$42,3,FALSE)</f>
        <v>Ruang Umum 3</v>
      </c>
      <c r="F13" s="6">
        <f>VLOOKUP(B13,'Data PC'!$C$1:$E$96,2,FALSE)</f>
        <v>102</v>
      </c>
      <c r="G13" s="6" t="str">
        <f>VLOOKUP(B13,'Data PC'!$C$1:$E$96,3,FALSE)</f>
        <v>Dell Optiplex 3040 Micro</v>
      </c>
      <c r="H13" s="47">
        <f>VLOOKUP(B13,'Data Laptop'!$B$1:$D$67,2,FALSE)</f>
        <v>219</v>
      </c>
      <c r="I13" s="47" t="str">
        <f>VLOOKUP(B13,'Data Laptop'!$B$1:$D$67,3,FALSE)</f>
        <v>ACER TMP414RN-51</v>
      </c>
    </row>
    <row r="14" spans="1:9" x14ac:dyDescent="0.2">
      <c r="A14" s="42">
        <v>13</v>
      </c>
      <c r="B14" s="13">
        <v>68</v>
      </c>
      <c r="C14" s="12" t="s">
        <v>68</v>
      </c>
      <c r="D14" s="12">
        <v>304</v>
      </c>
      <c r="E14" s="6" t="str">
        <f>VLOOKUP(D14,master_ruangan!$D$1:$F$42,3,FALSE)</f>
        <v>Ruang Umum 3</v>
      </c>
      <c r="F14" s="43"/>
      <c r="G14" s="43"/>
      <c r="H14" s="47">
        <f>VLOOKUP(B14,'Data Laptop'!$B$1:$D$67,2,FALSE)</f>
        <v>82</v>
      </c>
      <c r="I14" s="47" t="str">
        <f>VLOOKUP(B14,'Data Laptop'!$B$1:$D$67,3,FALSE)</f>
        <v>Asus</v>
      </c>
    </row>
    <row r="15" spans="1:9" x14ac:dyDescent="0.2">
      <c r="A15" s="42">
        <v>14</v>
      </c>
      <c r="B15" s="13">
        <v>69</v>
      </c>
      <c r="C15" s="12" t="s">
        <v>69</v>
      </c>
      <c r="D15" s="12">
        <v>304</v>
      </c>
      <c r="E15" s="6" t="str">
        <f>VLOOKUP(D15,master_ruangan!$D$1:$F$42,3,FALSE)</f>
        <v>Ruang Umum 3</v>
      </c>
      <c r="F15" s="6">
        <f>VLOOKUP(B15,'Data PC'!$C$1:$E$96,2,FALSE)</f>
        <v>71</v>
      </c>
      <c r="G15" s="6" t="str">
        <f>VLOOKUP(B15,'Data PC'!$C$1:$E$96,3,FALSE)</f>
        <v>Dell/Optiplex  3010 DT</v>
      </c>
      <c r="H15" s="47">
        <f>VLOOKUP(B15,'Data Laptop'!$B$1:$D$67,2,FALSE)</f>
        <v>163</v>
      </c>
      <c r="I15" s="47" t="str">
        <f>VLOOKUP(B15,'Data Laptop'!$B$1:$D$67,3,FALSE)</f>
        <v>Lenovo V330</v>
      </c>
    </row>
    <row r="16" spans="1:9" ht="24" x14ac:dyDescent="0.2">
      <c r="A16" s="42">
        <v>15</v>
      </c>
      <c r="B16" s="13">
        <v>71</v>
      </c>
      <c r="C16" s="12" t="s">
        <v>71</v>
      </c>
      <c r="D16" s="12">
        <v>304</v>
      </c>
      <c r="E16" s="6" t="str">
        <f>VLOOKUP(D16,master_ruangan!$D$1:$F$42,3,FALSE)</f>
        <v>Ruang Umum 3</v>
      </c>
      <c r="F16" s="6">
        <f>VLOOKUP(B16,'Data PC'!$C$1:$E$96,2,FALSE)</f>
        <v>105</v>
      </c>
      <c r="G16" s="6" t="str">
        <f>VLOOKUP(B16,'Data PC'!$C$1:$E$96,3,FALSE)</f>
        <v>Dell Optiplex 3040 Micro</v>
      </c>
      <c r="H16" s="43" t="e">
        <f>VLOOKUP(B16,'Data Laptop'!$B$1:$D$67,2,FALSE)</f>
        <v>#N/A</v>
      </c>
      <c r="I16" s="43" t="e">
        <f>VLOOKUP(B16,'Data Laptop'!$B$1:$D$67,3,FALSE)</f>
        <v>#N/A</v>
      </c>
    </row>
    <row r="17" spans="1:9" x14ac:dyDescent="0.2">
      <c r="A17" s="42">
        <v>16</v>
      </c>
      <c r="B17" s="13">
        <v>72</v>
      </c>
      <c r="C17" s="12" t="s">
        <v>72</v>
      </c>
      <c r="D17" s="12">
        <v>304</v>
      </c>
      <c r="E17" s="6" t="str">
        <f>VLOOKUP(D17,master_ruangan!$D$1:$F$42,3,FALSE)</f>
        <v>Ruang Umum 3</v>
      </c>
      <c r="F17" s="43"/>
      <c r="G17" s="43"/>
      <c r="H17" s="43" t="e">
        <f>VLOOKUP(B17,'Data Laptop'!$B$1:$D$67,2,FALSE)</f>
        <v>#N/A</v>
      </c>
      <c r="I17" s="43" t="e">
        <f>VLOOKUP(B17,'Data Laptop'!$B$1:$D$67,3,FALSE)</f>
        <v>#N/A</v>
      </c>
    </row>
    <row r="18" spans="1:9" x14ac:dyDescent="0.2">
      <c r="A18" s="42">
        <v>17</v>
      </c>
      <c r="B18" s="13">
        <v>73</v>
      </c>
      <c r="C18" s="12" t="s">
        <v>73</v>
      </c>
      <c r="D18" s="12">
        <v>304</v>
      </c>
      <c r="E18" s="6" t="str">
        <f>VLOOKUP(D18,master_ruangan!$D$1:$F$42,3,FALSE)</f>
        <v>Ruang Umum 3</v>
      </c>
      <c r="F18" s="6">
        <f>VLOOKUP(B18,'Data PC'!$C$1:$E$96,2,FALSE)</f>
        <v>138</v>
      </c>
      <c r="G18" s="6" t="str">
        <f>VLOOKUP(B18,'Data PC'!$C$1:$E$96,3,FALSE)</f>
        <v>HP ProDesk 400 G5 SFF</v>
      </c>
      <c r="H18" s="47">
        <f>VLOOKUP(B18,'Data Laptop'!$B$1:$D$67,2,FALSE)</f>
        <v>180</v>
      </c>
      <c r="I18" s="47" t="str">
        <f>VLOOKUP(B18,'Data Laptop'!$B$1:$D$67,3,FALSE)</f>
        <v>Asus Vivo Book 442</v>
      </c>
    </row>
    <row r="19" spans="1:9" x14ac:dyDescent="0.2">
      <c r="A19" s="42">
        <v>18</v>
      </c>
      <c r="B19" s="13">
        <v>74</v>
      </c>
      <c r="C19" s="12" t="s">
        <v>74</v>
      </c>
      <c r="D19" s="12">
        <v>304</v>
      </c>
      <c r="E19" s="6" t="str">
        <f>VLOOKUP(D19,master_ruangan!$D$1:$F$42,3,FALSE)</f>
        <v>Ruang Umum 3</v>
      </c>
      <c r="F19" s="43"/>
      <c r="G19" s="43"/>
      <c r="H19" s="47">
        <f>VLOOKUP(B19,'Data Laptop'!$B$1:$D$67,2,FALSE)</f>
        <v>206</v>
      </c>
      <c r="I19" s="47" t="str">
        <f>VLOOKUP(B19,'Data Laptop'!$B$1:$D$67,3,FALSE)</f>
        <v>ACER TMP414RN-51</v>
      </c>
    </row>
    <row r="20" spans="1:9" x14ac:dyDescent="0.2">
      <c r="A20" s="42">
        <v>19</v>
      </c>
      <c r="B20" s="13">
        <v>76</v>
      </c>
      <c r="C20" s="12" t="s">
        <v>76</v>
      </c>
      <c r="D20" s="12">
        <v>304</v>
      </c>
      <c r="E20" s="6" t="str">
        <f>VLOOKUP(D20,master_ruangan!$D$1:$F$42,3,FALSE)</f>
        <v>Ruang Umum 3</v>
      </c>
      <c r="F20" s="6">
        <f>VLOOKUP(B20,'Data PC'!$C$1:$E$96,2,FALSE)</f>
        <v>187</v>
      </c>
      <c r="G20" s="6" t="str">
        <f>VLOOKUP(B20,'Data PC'!$C$1:$E$96,3,FALSE)</f>
        <v>ThinkCentre M720t</v>
      </c>
      <c r="H20" s="43" t="e">
        <f>VLOOKUP(B20,'Data Laptop'!$B$1:$D$67,2,FALSE)</f>
        <v>#N/A</v>
      </c>
      <c r="I20" s="43" t="e">
        <f>VLOOKUP(B20,'Data Laptop'!$B$1:$D$67,3,FALSE)</f>
        <v>#N/A</v>
      </c>
    </row>
    <row r="21" spans="1:9" x14ac:dyDescent="0.2">
      <c r="A21" s="42">
        <v>20</v>
      </c>
      <c r="B21" s="13">
        <v>77</v>
      </c>
      <c r="C21" s="12" t="s">
        <v>77</v>
      </c>
      <c r="D21" s="12">
        <v>304</v>
      </c>
      <c r="E21" s="6" t="str">
        <f>VLOOKUP(D21,master_ruangan!$D$1:$F$42,3,FALSE)</f>
        <v>Ruang Umum 3</v>
      </c>
      <c r="F21" s="6">
        <f>VLOOKUP(B21,'Data PC'!$C$1:$E$96,2,FALSE)</f>
        <v>160</v>
      </c>
      <c r="G21" s="6" t="str">
        <f>VLOOKUP(B21,'Data PC'!$C$1:$E$96,3,FALSE)</f>
        <v>Lenovo 1,5 AIO</v>
      </c>
      <c r="H21" s="47">
        <f>VLOOKUP(B21,'Data Laptop'!$B$1:$D$67,2,FALSE)</f>
        <v>202</v>
      </c>
      <c r="I21" s="47" t="str">
        <f>VLOOKUP(B21,'Data Laptop'!$B$1:$D$67,3,FALSE)</f>
        <v>ACER TMP414RN-51</v>
      </c>
    </row>
    <row r="22" spans="1:9" x14ac:dyDescent="0.2">
      <c r="A22" s="42">
        <v>21</v>
      </c>
      <c r="B22" s="13">
        <v>79</v>
      </c>
      <c r="C22" s="12" t="s">
        <v>79</v>
      </c>
      <c r="D22" s="12">
        <v>304</v>
      </c>
      <c r="E22" s="6" t="str">
        <f>VLOOKUP(D22,master_ruangan!$D$1:$F$42,3,FALSE)</f>
        <v>Ruang Umum 3</v>
      </c>
      <c r="F22" s="6">
        <f>VLOOKUP(B22,'Data PC'!$C$1:$E$96,2,FALSE)</f>
        <v>182</v>
      </c>
      <c r="G22" s="6" t="str">
        <f>VLOOKUP(B22,'Data PC'!$C$1:$E$96,3,FALSE)</f>
        <v>ThinkCentre M720t</v>
      </c>
      <c r="H22" s="47">
        <f>VLOOKUP(B22,'Data Laptop'!$B$1:$D$67,2,FALSE)</f>
        <v>160</v>
      </c>
      <c r="I22" s="47" t="str">
        <f>VLOOKUP(B22,'Data Laptop'!$B$1:$D$67,3,FALSE)</f>
        <v>HP Probook 440 G5 [1MJ83AV]</v>
      </c>
    </row>
    <row r="23" spans="1:9" x14ac:dyDescent="0.2">
      <c r="A23" s="42">
        <v>22</v>
      </c>
      <c r="B23" s="13">
        <v>81</v>
      </c>
      <c r="C23" s="12" t="s">
        <v>81</v>
      </c>
      <c r="D23" s="12">
        <v>304</v>
      </c>
      <c r="E23" s="6" t="str">
        <f>VLOOKUP(D23,master_ruangan!$D$1:$F$42,3,FALSE)</f>
        <v>Ruang Umum 3</v>
      </c>
      <c r="F23" s="6">
        <f>VLOOKUP(B23,'Data PC'!$C$1:$E$96,2,FALSE)</f>
        <v>76</v>
      </c>
      <c r="G23" s="6" t="str">
        <f>VLOOKUP(B23,'Data PC'!$C$1:$E$96,3,FALSE)</f>
        <v>Dell/Optiplex  3010 DT</v>
      </c>
      <c r="H23" s="47">
        <f>VLOOKUP(B23,'Data Laptop'!$B$1:$D$67,2,FALSE)</f>
        <v>172</v>
      </c>
      <c r="I23" s="47" t="str">
        <f>VLOOKUP(B23,'Data Laptop'!$B$1:$D$67,3,FALSE)</f>
        <v>Lenovo V330</v>
      </c>
    </row>
    <row r="24" spans="1:9" x14ac:dyDescent="0.2">
      <c r="A24" s="42">
        <v>23</v>
      </c>
      <c r="B24" s="13">
        <v>61</v>
      </c>
      <c r="C24" s="12" t="s">
        <v>61</v>
      </c>
      <c r="D24" s="12">
        <v>306</v>
      </c>
      <c r="E24" s="6" t="str">
        <f>VLOOKUP(D24,master_ruangan!$D$1:$F$42,3,FALSE)</f>
        <v>Ruang Kabag Umum</v>
      </c>
      <c r="F24" s="43"/>
      <c r="G24" s="43"/>
      <c r="H24" s="47">
        <f>VLOOKUP(B24,'Data Laptop'!$B$1:$D$67,2,FALSE)</f>
        <v>201</v>
      </c>
      <c r="I24" s="47" t="str">
        <f>VLOOKUP(B24,'Data Laptop'!$B$1:$D$67,3,FALSE)</f>
        <v>ACER TMP414RN-51</v>
      </c>
    </row>
    <row r="25" spans="1:9" x14ac:dyDescent="0.2">
      <c r="A25" s="42">
        <v>24</v>
      </c>
      <c r="B25" s="13">
        <v>16</v>
      </c>
      <c r="C25" s="12" t="s">
        <v>16</v>
      </c>
      <c r="D25" s="12">
        <v>401</v>
      </c>
      <c r="E25" s="6" t="str">
        <f>VLOOKUP(D25,master_ruangan!$D$1:$F$42,3,FALSE)</f>
        <v>Ruang Umum 1</v>
      </c>
      <c r="F25" s="6">
        <f>VLOOKUP(B25,'Data PC'!$C$1:$E$96,2,FALSE)</f>
        <v>78</v>
      </c>
      <c r="G25" s="6" t="str">
        <f>VLOOKUP(B25,'Data PC'!$C$1:$E$96,3,FALSE)</f>
        <v>Dell/Optiplex  3010 DT</v>
      </c>
      <c r="H25" s="47">
        <f>VLOOKUP(B25,'Data Laptop'!$B$1:$D$67,2,FALSE)</f>
        <v>209</v>
      </c>
      <c r="I25" s="47" t="str">
        <f>VLOOKUP(B25,'Data Laptop'!$B$1:$D$67,3,FALSE)</f>
        <v>ACER TMP414RN-51</v>
      </c>
    </row>
    <row r="26" spans="1:9" x14ac:dyDescent="0.2">
      <c r="A26" s="42">
        <v>25</v>
      </c>
      <c r="B26" s="13">
        <v>24</v>
      </c>
      <c r="C26" s="12" t="s">
        <v>24</v>
      </c>
      <c r="D26" s="12">
        <v>401</v>
      </c>
      <c r="E26" s="6" t="str">
        <f>VLOOKUP(D26,master_ruangan!$D$1:$F$42,3,FALSE)</f>
        <v>Ruang Umum 1</v>
      </c>
      <c r="F26" s="6">
        <f>VLOOKUP(B26,'Data PC'!$C$1:$E$96,2,FALSE)</f>
        <v>94</v>
      </c>
      <c r="G26" s="6" t="str">
        <f>VLOOKUP(B26,'Data PC'!$C$1:$E$96,3,FALSE)</f>
        <v>Dell OptiPlex 3020 Micro + Monitor Dell E2214H</v>
      </c>
      <c r="H26" s="43" t="e">
        <f>VLOOKUP(B26,'Data Laptop'!$B$1:$D$67,2,FALSE)</f>
        <v>#N/A</v>
      </c>
      <c r="I26" s="43" t="e">
        <f>VLOOKUP(B26,'Data Laptop'!$B$1:$D$67,3,FALSE)</f>
        <v>#N/A</v>
      </c>
    </row>
    <row r="27" spans="1:9" x14ac:dyDescent="0.2">
      <c r="A27" s="42">
        <v>26</v>
      </c>
      <c r="B27" s="13">
        <v>53</v>
      </c>
      <c r="C27" s="12" t="s">
        <v>53</v>
      </c>
      <c r="D27" s="12">
        <v>401</v>
      </c>
      <c r="E27" s="6" t="str">
        <f>VLOOKUP(D27,master_ruangan!$D$1:$F$42,3,FALSE)</f>
        <v>Ruang Umum 1</v>
      </c>
      <c r="F27" s="43"/>
      <c r="G27" s="43"/>
      <c r="H27" s="47">
        <f>VLOOKUP(B27,'Data Laptop'!$B$1:$D$67,2,FALSE)</f>
        <v>205</v>
      </c>
      <c r="I27" s="47" t="str">
        <f>VLOOKUP(B27,'Data Laptop'!$B$1:$D$67,3,FALSE)</f>
        <v>ACER TMP414RN-51</v>
      </c>
    </row>
    <row r="28" spans="1:9" x14ac:dyDescent="0.2">
      <c r="A28" s="42">
        <v>27</v>
      </c>
      <c r="B28" s="13">
        <v>64</v>
      </c>
      <c r="C28" s="12" t="s">
        <v>64</v>
      </c>
      <c r="D28" s="12">
        <v>401</v>
      </c>
      <c r="E28" s="6" t="str">
        <f>VLOOKUP(D28,master_ruangan!$D$1:$F$42,3,FALSE)</f>
        <v>Ruang Umum 1</v>
      </c>
      <c r="F28" s="6">
        <f>VLOOKUP(B28,'Data PC'!$C$1:$E$96,2,FALSE)</f>
        <v>30</v>
      </c>
      <c r="G28" s="6" t="str">
        <f>VLOOKUP(B28,'Data PC'!$C$1:$E$96,3,FALSE)</f>
        <v>ASUS EEETOP2013IUTI-B041C</v>
      </c>
      <c r="H28" s="43" t="e">
        <f>VLOOKUP(B28,'Data Laptop'!$B$1:$D$67,2,FALSE)</f>
        <v>#N/A</v>
      </c>
      <c r="I28" s="43" t="e">
        <f>VLOOKUP(B28,'Data Laptop'!$B$1:$D$67,3,FALSE)</f>
        <v>#N/A</v>
      </c>
    </row>
    <row r="29" spans="1:9" x14ac:dyDescent="0.2">
      <c r="A29" s="42">
        <v>28</v>
      </c>
      <c r="B29" s="13">
        <v>65</v>
      </c>
      <c r="C29" s="12" t="s">
        <v>65</v>
      </c>
      <c r="D29" s="12">
        <v>401</v>
      </c>
      <c r="E29" s="6" t="str">
        <f>VLOOKUP(D29,master_ruangan!$D$1:$F$42,3,FALSE)</f>
        <v>Ruang Umum 1</v>
      </c>
      <c r="F29" s="43"/>
      <c r="G29" s="43"/>
      <c r="H29" s="47">
        <f>VLOOKUP(B29,'Data Laptop'!$B$1:$D$67,2,FALSE)</f>
        <v>85</v>
      </c>
      <c r="I29" s="47" t="str">
        <f>VLOOKUP(B29,'Data Laptop'!$B$1:$D$67,3,FALSE)</f>
        <v>Asus</v>
      </c>
    </row>
    <row r="30" spans="1:9" x14ac:dyDescent="0.2">
      <c r="A30" s="42">
        <v>29</v>
      </c>
      <c r="B30" s="13">
        <v>66</v>
      </c>
      <c r="C30" s="12" t="s">
        <v>66</v>
      </c>
      <c r="D30" s="12">
        <v>401</v>
      </c>
      <c r="E30" s="6" t="str">
        <f>VLOOKUP(D30,master_ruangan!$D$1:$F$42,3,FALSE)</f>
        <v>Ruang Umum 1</v>
      </c>
      <c r="F30" s="6">
        <f>VLOOKUP(B30,'Data PC'!$C$1:$E$96,2,FALSE)</f>
        <v>36</v>
      </c>
      <c r="G30" s="6" t="str">
        <f>VLOOKUP(B30,'Data PC'!$C$1:$E$96,3,FALSE)</f>
        <v>Dell/Optiplex  3010 DT</v>
      </c>
      <c r="H30" s="43" t="e">
        <f>VLOOKUP(B30,'Data Laptop'!$B$1:$D$67,2,FALSE)</f>
        <v>#N/A</v>
      </c>
      <c r="I30" s="43" t="e">
        <f>VLOOKUP(B30,'Data Laptop'!$B$1:$D$67,3,FALSE)</f>
        <v>#N/A</v>
      </c>
    </row>
    <row r="31" spans="1:9" x14ac:dyDescent="0.2">
      <c r="A31" s="42">
        <v>30</v>
      </c>
      <c r="B31" s="13">
        <v>78</v>
      </c>
      <c r="C31" s="12" t="s">
        <v>78</v>
      </c>
      <c r="D31" s="12">
        <v>401</v>
      </c>
      <c r="E31" s="6" t="str">
        <f>VLOOKUP(D31,master_ruangan!$D$1:$F$42,3,FALSE)</f>
        <v>Ruang Umum 1</v>
      </c>
      <c r="F31" s="43"/>
      <c r="G31" s="43"/>
      <c r="H31" s="47">
        <f>VLOOKUP(B31,'Data Laptop'!$B$1:$D$67,2,FALSE)</f>
        <v>158</v>
      </c>
      <c r="I31" s="47" t="str">
        <f>VLOOKUP(B31,'Data Laptop'!$B$1:$D$67,3,FALSE)</f>
        <v>HP Probook 440 G5 [1MJ83AV]</v>
      </c>
    </row>
    <row r="32" spans="1:9" x14ac:dyDescent="0.2">
      <c r="A32" s="42">
        <v>31</v>
      </c>
      <c r="B32" s="13">
        <v>80</v>
      </c>
      <c r="C32" s="12" t="s">
        <v>80</v>
      </c>
      <c r="D32" s="12">
        <v>401</v>
      </c>
      <c r="E32" s="6" t="str">
        <f>VLOOKUP(D32,master_ruangan!$D$1:$F$42,3,FALSE)</f>
        <v>Ruang Umum 1</v>
      </c>
      <c r="F32" s="6">
        <f>VLOOKUP(B32,'Data PC'!$C$1:$E$96,2,FALSE)</f>
        <v>141</v>
      </c>
      <c r="G32" s="6" t="str">
        <f>VLOOKUP(B32,'Data PC'!$C$1:$E$96,3,FALSE)</f>
        <v>HP ProDesk 400 G5 SFF</v>
      </c>
      <c r="H32" s="43" t="e">
        <f>VLOOKUP(B32,'Data Laptop'!$B$1:$D$67,2,FALSE)</f>
        <v>#N/A</v>
      </c>
      <c r="I32" s="43" t="e">
        <f>VLOOKUP(B32,'Data Laptop'!$B$1:$D$67,3,FALSE)</f>
        <v>#N/A</v>
      </c>
    </row>
    <row r="33" spans="1:9" x14ac:dyDescent="0.2">
      <c r="A33" s="42">
        <v>32</v>
      </c>
      <c r="B33" s="13">
        <v>26</v>
      </c>
      <c r="C33" s="12" t="s">
        <v>26</v>
      </c>
      <c r="D33" s="12">
        <v>404</v>
      </c>
      <c r="E33" s="6" t="str">
        <f>VLOOKUP(D33,master_ruangan!$D$1:$F$42,3,FALSE)</f>
        <v>Ruang SKF Kepegawaian</v>
      </c>
      <c r="F33" s="6">
        <f>VLOOKUP(B33,'Data PC'!$C$1:$E$96,2,FALSE)</f>
        <v>108</v>
      </c>
      <c r="G33" s="6" t="str">
        <f>VLOOKUP(B33,'Data PC'!$C$1:$E$96,3,FALSE)</f>
        <v>Dell Optiplex 3040 Micro</v>
      </c>
      <c r="H33" s="47">
        <f>VLOOKUP(B33,'Data Laptop'!$B$1:$D$67,2,FALSE)</f>
        <v>215</v>
      </c>
      <c r="I33" s="47" t="str">
        <f>VLOOKUP(B33,'Data Laptop'!$B$1:$D$67,3,FALSE)</f>
        <v>ACER TMP414RN-51</v>
      </c>
    </row>
    <row r="34" spans="1:9" x14ac:dyDescent="0.2">
      <c r="A34" s="42">
        <v>33</v>
      </c>
      <c r="B34" s="13">
        <v>63</v>
      </c>
      <c r="C34" s="12" t="s">
        <v>63</v>
      </c>
      <c r="D34" s="12">
        <v>404</v>
      </c>
      <c r="E34" s="6" t="str">
        <f>VLOOKUP(D34,master_ruangan!$D$1:$F$42,3,FALSE)</f>
        <v>Ruang SKF Kepegawaian</v>
      </c>
      <c r="F34" s="6">
        <f>VLOOKUP(B34,'Data PC'!$C$1:$E$96,2,FALSE)</f>
        <v>75</v>
      </c>
      <c r="G34" s="6" t="str">
        <f>VLOOKUP(B34,'Data PC'!$C$1:$E$96,3,FALSE)</f>
        <v>Dell/Optiplex  3010 DT</v>
      </c>
      <c r="H34" s="47">
        <f>VLOOKUP(B34,'Data Laptop'!$B$1:$D$67,2,FALSE)</f>
        <v>173</v>
      </c>
      <c r="I34" s="47" t="str">
        <f>VLOOKUP(B34,'Data Laptop'!$B$1:$D$67,3,FALSE)</f>
        <v>Lenovo V330</v>
      </c>
    </row>
    <row r="35" spans="1:9" x14ac:dyDescent="0.2">
      <c r="A35" s="42">
        <v>34</v>
      </c>
      <c r="B35" s="13">
        <v>67</v>
      </c>
      <c r="C35" s="12" t="s">
        <v>67</v>
      </c>
      <c r="D35" s="12">
        <v>404</v>
      </c>
      <c r="E35" s="6" t="str">
        <f>VLOOKUP(D35,master_ruangan!$D$1:$F$42,3,FALSE)</f>
        <v>Ruang SKF Kepegawaian</v>
      </c>
      <c r="F35" s="6">
        <f>VLOOKUP(B35,'Data PC'!$C$1:$E$96,2,FALSE)</f>
        <v>159</v>
      </c>
      <c r="G35" s="6" t="str">
        <f>VLOOKUP(B35,'Data PC'!$C$1:$E$96,3,FALSE)</f>
        <v>Lenovo 1,5 AIO</v>
      </c>
      <c r="H35" s="43" t="e">
        <f>VLOOKUP(B35,'Data Laptop'!$B$1:$D$67,2,FALSE)</f>
        <v>#N/A</v>
      </c>
      <c r="I35" s="43" t="e">
        <f>VLOOKUP(B35,'Data Laptop'!$B$1:$D$67,3,FALSE)</f>
        <v>#N/A</v>
      </c>
    </row>
    <row r="36" spans="1:9" x14ac:dyDescent="0.2">
      <c r="A36" s="42">
        <v>35</v>
      </c>
      <c r="B36" s="13">
        <v>70</v>
      </c>
      <c r="C36" s="12" t="s">
        <v>70</v>
      </c>
      <c r="D36" s="12">
        <v>404</v>
      </c>
      <c r="E36" s="6" t="str">
        <f>VLOOKUP(D36,master_ruangan!$D$1:$F$42,3,FALSE)</f>
        <v>Ruang SKF Kepegawaian</v>
      </c>
      <c r="F36" s="6">
        <f>VLOOKUP(B36,'Data PC'!$C$1:$E$96,2,FALSE)</f>
        <v>142</v>
      </c>
      <c r="G36" s="6" t="str">
        <f>VLOOKUP(B36,'Data PC'!$C$1:$E$96,3,FALSE)</f>
        <v>HP ProDesk 400 G5 SFF</v>
      </c>
      <c r="H36" s="47">
        <f>VLOOKUP(B36,'Data Laptop'!$B$1:$D$67,2,FALSE)</f>
        <v>203</v>
      </c>
      <c r="I36" s="47" t="str">
        <f>VLOOKUP(B36,'Data Laptop'!$B$1:$D$67,3,FALSE)</f>
        <v>ACER TMP414RN-51</v>
      </c>
    </row>
    <row r="37" spans="1:9" x14ac:dyDescent="0.2">
      <c r="A37" s="42">
        <v>36</v>
      </c>
      <c r="B37" s="13">
        <v>23</v>
      </c>
      <c r="C37" s="12" t="s">
        <v>23</v>
      </c>
      <c r="D37" s="12">
        <v>601</v>
      </c>
      <c r="E37" s="6" t="str">
        <f>VLOOKUP(D37,master_ruangan!$D$1:$F$42,3,FALSE)</f>
        <v>Ruang Perpustakaan</v>
      </c>
      <c r="F37" s="6">
        <f>VLOOKUP(B37,'Data PC'!$C$1:$E$96,2,FALSE)</f>
        <v>110</v>
      </c>
      <c r="G37" s="6" t="str">
        <f>VLOOKUP(B37,'Data PC'!$C$1:$E$96,3,FALSE)</f>
        <v>Dell Optiplex 3040 Micro</v>
      </c>
      <c r="H37" s="47">
        <f>VLOOKUP(B37,'Data Laptop'!$B$1:$D$67,2,FALSE)</f>
        <v>227</v>
      </c>
      <c r="I37" s="47" t="str">
        <f>VLOOKUP(B37,'Data Laptop'!$B$1:$D$67,3,FALSE)</f>
        <v>ACER TMP414RN-51</v>
      </c>
    </row>
    <row r="38" spans="1:9" x14ac:dyDescent="0.2">
      <c r="A38" s="42">
        <v>37</v>
      </c>
      <c r="B38" s="13">
        <v>32</v>
      </c>
      <c r="C38" s="12" t="s">
        <v>32</v>
      </c>
      <c r="D38" s="12">
        <v>601</v>
      </c>
      <c r="E38" s="6" t="str">
        <f>VLOOKUP(D38,master_ruangan!$D$1:$F$42,3,FALSE)</f>
        <v>Ruang Perpustakaan</v>
      </c>
      <c r="F38" s="43"/>
      <c r="G38" s="43"/>
      <c r="H38" s="47">
        <f>VLOOKUP(B38,'Data Laptop'!$B$1:$D$67,2,FALSE)</f>
        <v>185</v>
      </c>
      <c r="I38" s="47" t="str">
        <f>VLOOKUP(B38,'Data Laptop'!$B$1:$D$67,3,FALSE)</f>
        <v>Lenovo ThinkPad T14 Gen1</v>
      </c>
    </row>
    <row r="39" spans="1:9" x14ac:dyDescent="0.2">
      <c r="A39" s="42">
        <v>38</v>
      </c>
      <c r="B39" s="13">
        <v>56</v>
      </c>
      <c r="C39" s="12" t="s">
        <v>56</v>
      </c>
      <c r="D39" s="12">
        <v>601</v>
      </c>
      <c r="E39" s="6" t="str">
        <f>VLOOKUP(D39,master_ruangan!$D$1:$F$42,3,FALSE)</f>
        <v>Ruang Perpustakaan</v>
      </c>
      <c r="F39" s="6">
        <f>VLOOKUP(B39,'Data PC'!$C$1:$E$96,2,FALSE)</f>
        <v>148</v>
      </c>
      <c r="G39" s="6" t="str">
        <f>VLOOKUP(B39,'Data PC'!$C$1:$E$96,3,FALSE)</f>
        <v>Lenovo ThinkCentre M710t</v>
      </c>
      <c r="H39" s="47">
        <f>VLOOKUP(B39,'Data Laptop'!$B$1:$D$67,2,FALSE)</f>
        <v>86</v>
      </c>
      <c r="I39" s="47" t="str">
        <f>VLOOKUP(B39,'Data Laptop'!$B$1:$D$67,3,FALSE)</f>
        <v>Lenovo</v>
      </c>
    </row>
    <row r="40" spans="1:9" x14ac:dyDescent="0.2">
      <c r="A40" s="42">
        <v>39</v>
      </c>
      <c r="B40" s="13">
        <v>58</v>
      </c>
      <c r="C40" s="12" t="s">
        <v>58</v>
      </c>
      <c r="D40" s="12">
        <v>601</v>
      </c>
      <c r="E40" s="6" t="str">
        <f>VLOOKUP(D40,master_ruangan!$D$1:$F$42,3,FALSE)</f>
        <v>Ruang Perpustakaan</v>
      </c>
      <c r="F40" s="6">
        <f>VLOOKUP(B40,'Data PC'!$C$1:$E$96,2,FALSE)</f>
        <v>161</v>
      </c>
      <c r="G40" s="6" t="str">
        <f>VLOOKUP(B40,'Data PC'!$C$1:$E$96,3,FALSE)</f>
        <v>HP Rakitan, ram 16 GB</v>
      </c>
      <c r="H40" s="47">
        <f>VLOOKUP(B40,'Data Laptop'!$B$1:$D$67,2,FALSE)</f>
        <v>159</v>
      </c>
      <c r="I40" s="47" t="str">
        <f>VLOOKUP(B40,'Data Laptop'!$B$1:$D$67,3,FALSE)</f>
        <v>HP Probook 440 G5 [1MJ83AV]</v>
      </c>
    </row>
    <row r="41" spans="1:9" x14ac:dyDescent="0.2">
      <c r="A41" s="42">
        <v>40</v>
      </c>
      <c r="B41" s="13">
        <v>3</v>
      </c>
      <c r="C41" s="12" t="s">
        <v>3</v>
      </c>
      <c r="D41" s="12">
        <v>604</v>
      </c>
      <c r="E41" s="6" t="str">
        <f>VLOOKUP(D41,master_ruangan!$D$1:$F$42,3,FALSE)</f>
        <v>Ruang Statistik Sosial</v>
      </c>
      <c r="F41" s="6">
        <f>VLOOKUP(B41,'Data PC'!$C$1:$E$96,2,FALSE)</f>
        <v>136</v>
      </c>
      <c r="G41" s="6" t="str">
        <f>VLOOKUP(B41,'Data PC'!$C$1:$E$96,3,FALSE)</f>
        <v>HP ProDesk 400 G5 SFF</v>
      </c>
      <c r="H41" s="47">
        <f>VLOOKUP(B41,'Data Laptop'!$B$1:$D$67,2,FALSE)</f>
        <v>211</v>
      </c>
      <c r="I41" s="47" t="str">
        <f>VLOOKUP(B41,'Data Laptop'!$B$1:$D$67,3,FALSE)</f>
        <v>ACER TMP414RN-51</v>
      </c>
    </row>
    <row r="42" spans="1:9" x14ac:dyDescent="0.2">
      <c r="A42" s="42">
        <v>41</v>
      </c>
      <c r="B42" s="13">
        <v>7</v>
      </c>
      <c r="C42" s="12" t="s">
        <v>7</v>
      </c>
      <c r="D42" s="12">
        <v>604</v>
      </c>
      <c r="E42" s="6" t="str">
        <f>VLOOKUP(D42,master_ruangan!$D$1:$F$42,3,FALSE)</f>
        <v>Ruang Statistik Sosial</v>
      </c>
      <c r="F42" s="6">
        <f>VLOOKUP(B42,'Data PC'!$C$1:$E$96,2,FALSE)</f>
        <v>156</v>
      </c>
      <c r="G42" s="6" t="str">
        <f>VLOOKUP(B42,'Data PC'!$C$1:$E$96,3,FALSE)</f>
        <v>Lenovo 1,5 AIO</v>
      </c>
      <c r="H42" s="47">
        <f>VLOOKUP(B42,'Data Laptop'!$B$1:$D$67,2,FALSE)</f>
        <v>183</v>
      </c>
      <c r="I42" s="47" t="str">
        <f>VLOOKUP(B42,'Data Laptop'!$B$1:$D$67,3,FALSE)</f>
        <v>Lenovo ThinkPad T14 Gen1</v>
      </c>
    </row>
    <row r="43" spans="1:9" x14ac:dyDescent="0.2">
      <c r="A43" s="42">
        <v>42</v>
      </c>
      <c r="B43" s="13">
        <v>22</v>
      </c>
      <c r="C43" s="12" t="s">
        <v>22</v>
      </c>
      <c r="D43" s="12">
        <v>604</v>
      </c>
      <c r="E43" s="6" t="str">
        <f>VLOOKUP(D43,master_ruangan!$D$1:$F$42,3,FALSE)</f>
        <v>Ruang Statistik Sosial</v>
      </c>
      <c r="F43" s="6">
        <f>VLOOKUP(B43,'Data PC'!$C$1:$E$96,2,FALSE)</f>
        <v>155</v>
      </c>
      <c r="G43" s="6" t="str">
        <f>VLOOKUP(B43,'Data PC'!$C$1:$E$96,3,FALSE)</f>
        <v>Lenovo 1,5 AIO</v>
      </c>
      <c r="H43" s="43">
        <f>VLOOKUP(B43,'Data Laptop'!$B$1:$D$67,2,FALSE)</f>
        <v>208</v>
      </c>
      <c r="I43" s="43" t="str">
        <f>VLOOKUP(B43,'Data Laptop'!$B$1:$D$67,3,FALSE)</f>
        <v>ACER TMP414RN-51</v>
      </c>
    </row>
    <row r="44" spans="1:9" x14ac:dyDescent="0.2">
      <c r="A44" s="42">
        <v>43</v>
      </c>
      <c r="B44" s="13">
        <v>27</v>
      </c>
      <c r="C44" s="12" t="s">
        <v>27</v>
      </c>
      <c r="D44" s="12">
        <v>604</v>
      </c>
      <c r="E44" s="6" t="str">
        <f>VLOOKUP(D44,master_ruangan!$D$1:$F$42,3,FALSE)</f>
        <v>Ruang Statistik Sosial</v>
      </c>
      <c r="F44" s="6">
        <f>VLOOKUP(B44,'Data PC'!$C$1:$E$96,2,FALSE)</f>
        <v>90</v>
      </c>
      <c r="G44" s="6" t="str">
        <f>VLOOKUP(B44,'Data PC'!$C$1:$E$96,3,FALSE)</f>
        <v>ASUS EEETOP2013IUTI-B041C</v>
      </c>
      <c r="H44" s="43" t="e">
        <f>VLOOKUP(B44,'Data Laptop'!$B$1:$D$67,2,FALSE)</f>
        <v>#N/A</v>
      </c>
      <c r="I44" s="43" t="e">
        <f>VLOOKUP(B44,'Data Laptop'!$B$1:$D$67,3,FALSE)</f>
        <v>#N/A</v>
      </c>
    </row>
    <row r="45" spans="1:9" x14ac:dyDescent="0.2">
      <c r="A45" s="42">
        <v>44</v>
      </c>
      <c r="B45" s="13">
        <v>28</v>
      </c>
      <c r="C45" s="12" t="s">
        <v>28</v>
      </c>
      <c r="D45" s="12">
        <v>604</v>
      </c>
      <c r="E45" s="6" t="str">
        <f>VLOOKUP(D45,master_ruangan!$D$1:$F$42,3,FALSE)</f>
        <v>Ruang Statistik Sosial</v>
      </c>
      <c r="F45" s="43"/>
      <c r="G45" s="43"/>
      <c r="H45" s="47">
        <f>VLOOKUP(B45,'Data Laptop'!$B$1:$D$67,2,FALSE)</f>
        <v>210</v>
      </c>
      <c r="I45" s="47" t="str">
        <f>VLOOKUP(B45,'Data Laptop'!$B$1:$D$67,3,FALSE)</f>
        <v>ACER TMP414RN-51</v>
      </c>
    </row>
    <row r="46" spans="1:9" x14ac:dyDescent="0.2">
      <c r="A46" s="42">
        <v>45</v>
      </c>
      <c r="B46" s="13">
        <v>36</v>
      </c>
      <c r="C46" s="12" t="s">
        <v>36</v>
      </c>
      <c r="D46" s="12">
        <v>604</v>
      </c>
      <c r="E46" s="6" t="str">
        <f>VLOOKUP(D46,master_ruangan!$D$1:$F$42,3,FALSE)</f>
        <v>Ruang Statistik Sosial</v>
      </c>
      <c r="F46" s="43"/>
      <c r="G46" s="43"/>
      <c r="H46" s="47">
        <f>VLOOKUP(B46,'Data Laptop'!$B$1:$D$67,2,FALSE)</f>
        <v>164</v>
      </c>
      <c r="I46" s="47" t="str">
        <f>VLOOKUP(B46,'Data Laptop'!$B$1:$D$67,3,FALSE)</f>
        <v>Lenovo V330</v>
      </c>
    </row>
    <row r="47" spans="1:9" x14ac:dyDescent="0.2">
      <c r="A47" s="42">
        <v>46</v>
      </c>
      <c r="B47" s="13">
        <v>37</v>
      </c>
      <c r="C47" s="12" t="s">
        <v>37</v>
      </c>
      <c r="D47" s="12">
        <v>604</v>
      </c>
      <c r="E47" s="6" t="str">
        <f>VLOOKUP(D47,master_ruangan!$D$1:$F$42,3,FALSE)</f>
        <v>Ruang Statistik Sosial</v>
      </c>
      <c r="F47" s="6">
        <f>VLOOKUP(B47,'Data PC'!$C$1:$E$96,2,FALSE)</f>
        <v>193</v>
      </c>
      <c r="G47" s="6" t="str">
        <f>VLOOKUP(B47,'Data PC'!$C$1:$E$96,3,FALSE)</f>
        <v>ThinkCentre M720t</v>
      </c>
      <c r="H47" s="43" t="e">
        <f>VLOOKUP(B47,'Data Laptop'!$B$1:$D$67,2,FALSE)</f>
        <v>#N/A</v>
      </c>
      <c r="I47" s="43" t="e">
        <f>VLOOKUP(B47,'Data Laptop'!$B$1:$D$67,3,FALSE)</f>
        <v>#N/A</v>
      </c>
    </row>
    <row r="48" spans="1:9" x14ac:dyDescent="0.2">
      <c r="A48" s="42">
        <v>47</v>
      </c>
      <c r="B48" s="13">
        <v>38</v>
      </c>
      <c r="C48" s="12" t="s">
        <v>38</v>
      </c>
      <c r="D48" s="12">
        <v>604</v>
      </c>
      <c r="E48" s="6" t="str">
        <f>VLOOKUP(D48,master_ruangan!$D$1:$F$42,3,FALSE)</f>
        <v>Ruang Statistik Sosial</v>
      </c>
      <c r="F48" s="6">
        <f>VLOOKUP(B48,'Data PC'!$C$1:$E$96,2,FALSE)</f>
        <v>64</v>
      </c>
      <c r="G48" s="6" t="str">
        <f>VLOOKUP(B48,'Data PC'!$C$1:$E$96,3,FALSE)</f>
        <v>Dell Optiplex 3010 DT</v>
      </c>
      <c r="H48" s="47" t="e">
        <f>VLOOKUP(B48,'Data Laptop'!$B$1:$D$67,2,FALSE)</f>
        <v>#N/A</v>
      </c>
      <c r="I48" s="47" t="e">
        <f>VLOOKUP(B48,'Data Laptop'!$B$1:$D$67,3,FALSE)</f>
        <v>#N/A</v>
      </c>
    </row>
    <row r="49" spans="1:9" x14ac:dyDescent="0.2">
      <c r="A49" s="42">
        <v>48</v>
      </c>
      <c r="B49" s="13">
        <v>39</v>
      </c>
      <c r="C49" s="12" t="s">
        <v>39</v>
      </c>
      <c r="D49" s="12">
        <v>604</v>
      </c>
      <c r="E49" s="6" t="str">
        <f>VLOOKUP(D49,master_ruangan!$D$1:$F$42,3,FALSE)</f>
        <v>Ruang Statistik Sosial</v>
      </c>
      <c r="F49" s="6">
        <f>VLOOKUP(B49,'Data PC'!$C$1:$E$96,2,FALSE)</f>
        <v>140</v>
      </c>
      <c r="G49" s="6" t="str">
        <f>VLOOKUP(B49,'Data PC'!$C$1:$E$96,3,FALSE)</f>
        <v>HP ProDesk 400 G5 SFF</v>
      </c>
      <c r="H49" s="43" t="e">
        <f>VLOOKUP(B49,'Data Laptop'!$B$1:$D$67,2,FALSE)</f>
        <v>#N/A</v>
      </c>
      <c r="I49" s="43" t="e">
        <f>VLOOKUP(B49,'Data Laptop'!$B$1:$D$67,3,FALSE)</f>
        <v>#N/A</v>
      </c>
    </row>
    <row r="50" spans="1:9" x14ac:dyDescent="0.2">
      <c r="A50" s="42">
        <v>49</v>
      </c>
      <c r="B50" s="13">
        <v>55</v>
      </c>
      <c r="C50" s="12" t="s">
        <v>55</v>
      </c>
      <c r="D50" s="12">
        <v>604</v>
      </c>
      <c r="E50" s="6" t="str">
        <f>VLOOKUP(D50,master_ruangan!$D$1:$F$42,3,FALSE)</f>
        <v>Ruang Statistik Sosial</v>
      </c>
      <c r="F50" s="43"/>
      <c r="G50" s="43"/>
      <c r="H50" s="47">
        <f>VLOOKUP(B50,'Data Laptop'!$B$1:$D$67,2,FALSE)</f>
        <v>179</v>
      </c>
      <c r="I50" s="47" t="str">
        <f>VLOOKUP(B50,'Data Laptop'!$B$1:$D$67,3,FALSE)</f>
        <v>Asus Vivo Book 442</v>
      </c>
    </row>
    <row r="51" spans="1:9" x14ac:dyDescent="0.2">
      <c r="A51" s="42">
        <v>50</v>
      </c>
      <c r="B51" s="13">
        <v>57</v>
      </c>
      <c r="C51" s="12" t="s">
        <v>57</v>
      </c>
      <c r="D51" s="12">
        <v>604</v>
      </c>
      <c r="E51" s="6" t="str">
        <f>VLOOKUP(D51,master_ruangan!$D$1:$F$42,3,FALSE)</f>
        <v>Ruang Statistik Sosial</v>
      </c>
      <c r="F51" s="43"/>
      <c r="G51" s="43"/>
      <c r="H51" s="47">
        <f>VLOOKUP(B51,'Data Laptop'!$B$1:$D$67,2,FALSE)</f>
        <v>174</v>
      </c>
      <c r="I51" s="47" t="str">
        <f>VLOOKUP(B51,'Data Laptop'!$B$1:$D$67,3,FALSE)</f>
        <v>Lenovo V330</v>
      </c>
    </row>
    <row r="52" spans="1:9" x14ac:dyDescent="0.2">
      <c r="A52" s="42">
        <v>51</v>
      </c>
      <c r="B52" s="13">
        <v>2</v>
      </c>
      <c r="C52" s="12" t="s">
        <v>2</v>
      </c>
      <c r="D52" s="12">
        <v>606</v>
      </c>
      <c r="E52" s="6" t="str">
        <f>VLOOKUP(D52,master_ruangan!$D$1:$F$42,3,FALSE)</f>
        <v>Ruang Produksi</v>
      </c>
      <c r="F52" s="6">
        <f>VLOOKUP(B52,'Data PC'!$C$1:$E$96,2,FALSE)</f>
        <v>87</v>
      </c>
      <c r="G52" s="6" t="str">
        <f>VLOOKUP(B52,'Data PC'!$C$1:$E$96,3,FALSE)</f>
        <v>ASUS EEETOP2013IUTI-B041C</v>
      </c>
      <c r="H52" s="47">
        <f>VLOOKUP(B52,'Data Laptop'!$B$1:$D$67,2,FALSE)</f>
        <v>222</v>
      </c>
      <c r="I52" s="47" t="str">
        <f>VLOOKUP(B52,'Data Laptop'!$B$1:$D$67,3,FALSE)</f>
        <v>ACER TMP414RN-51</v>
      </c>
    </row>
    <row r="53" spans="1:9" x14ac:dyDescent="0.2">
      <c r="A53" s="42">
        <v>52</v>
      </c>
      <c r="B53" s="13">
        <v>4</v>
      </c>
      <c r="C53" s="12" t="s">
        <v>4</v>
      </c>
      <c r="D53" s="12">
        <v>606</v>
      </c>
      <c r="E53" s="6" t="str">
        <f>VLOOKUP(D53,master_ruangan!$D$1:$F$42,3,FALSE)</f>
        <v>Ruang Produksi</v>
      </c>
      <c r="F53" s="6">
        <f>VLOOKUP(B53,'Data PC'!$C$1:$E$96,2,FALSE)</f>
        <v>69</v>
      </c>
      <c r="G53" s="6" t="str">
        <f>VLOOKUP(B53,'Data PC'!$C$1:$E$96,3,FALSE)</f>
        <v>Lenovo/ThinkCentre M80</v>
      </c>
      <c r="H53" s="47">
        <f>VLOOKUP(B53,'Data Laptop'!$B$1:$D$67,2,FALSE)</f>
        <v>212</v>
      </c>
      <c r="I53" s="47" t="str">
        <f>VLOOKUP(B53,'Data Laptop'!$B$1:$D$67,3,FALSE)</f>
        <v>ACER TMP414RN-51</v>
      </c>
    </row>
    <row r="54" spans="1:9" x14ac:dyDescent="0.2">
      <c r="A54" s="42">
        <v>53</v>
      </c>
      <c r="B54" s="13">
        <v>8</v>
      </c>
      <c r="C54" s="12" t="s">
        <v>8</v>
      </c>
      <c r="D54" s="12">
        <v>606</v>
      </c>
      <c r="E54" s="6" t="str">
        <f>VLOOKUP(D54,master_ruangan!$D$1:$F$42,3,FALSE)</f>
        <v>Ruang Produksi</v>
      </c>
      <c r="F54" s="6">
        <f>VLOOKUP(B54,'Data PC'!$C$1:$E$96,2,FALSE)</f>
        <v>134</v>
      </c>
      <c r="G54" s="6" t="str">
        <f>VLOOKUP(B54,'Data PC'!$C$1:$E$96,3,FALSE)</f>
        <v>HP ProDesk 400 G5 SFF</v>
      </c>
      <c r="H54" s="47">
        <f>VLOOKUP(B54,'Data Laptop'!$B$1:$D$67,2,FALSE)</f>
        <v>214</v>
      </c>
      <c r="I54" s="47" t="str">
        <f>VLOOKUP(B54,'Data Laptop'!$B$1:$D$67,3,FALSE)</f>
        <v>ACER TMP414RN-51</v>
      </c>
    </row>
    <row r="55" spans="1:9" x14ac:dyDescent="0.2">
      <c r="A55" s="42">
        <v>54</v>
      </c>
      <c r="B55" s="13">
        <v>13</v>
      </c>
      <c r="C55" s="12" t="s">
        <v>13</v>
      </c>
      <c r="D55" s="12">
        <v>606</v>
      </c>
      <c r="E55" s="6" t="str">
        <f>VLOOKUP(D55,master_ruangan!$D$1:$F$42,3,FALSE)</f>
        <v>Ruang Produksi</v>
      </c>
      <c r="F55" s="43"/>
      <c r="G55" s="43"/>
      <c r="H55" s="43" t="e">
        <f>VLOOKUP(B55,'Data Laptop'!$B$1:$D$67,2,FALSE)</f>
        <v>#N/A</v>
      </c>
      <c r="I55" s="43" t="e">
        <f>VLOOKUP(B55,'Data Laptop'!$B$1:$D$67,3,FALSE)</f>
        <v>#N/A</v>
      </c>
    </row>
    <row r="56" spans="1:9" x14ac:dyDescent="0.2">
      <c r="A56" s="42">
        <v>55</v>
      </c>
      <c r="B56" s="13">
        <v>18</v>
      </c>
      <c r="C56" s="12" t="s">
        <v>18</v>
      </c>
      <c r="D56" s="12">
        <v>606</v>
      </c>
      <c r="E56" s="6" t="str">
        <f>VLOOKUP(D56,master_ruangan!$D$1:$F$42,3,FALSE)</f>
        <v>Ruang Produksi</v>
      </c>
      <c r="F56" s="43"/>
      <c r="G56" s="43"/>
      <c r="H56" s="47">
        <f>VLOOKUP(B56,'Data Laptop'!$B$1:$D$67,2,FALSE)</f>
        <v>213</v>
      </c>
      <c r="I56" s="47" t="str">
        <f>VLOOKUP(B56,'Data Laptop'!$B$1:$D$67,3,FALSE)</f>
        <v>ACER TMP414RN-51</v>
      </c>
    </row>
    <row r="57" spans="1:9" x14ac:dyDescent="0.2">
      <c r="A57" s="42">
        <v>56</v>
      </c>
      <c r="B57" s="13">
        <v>30</v>
      </c>
      <c r="C57" s="12" t="s">
        <v>30</v>
      </c>
      <c r="D57" s="12">
        <v>606</v>
      </c>
      <c r="E57" s="6" t="str">
        <f>VLOOKUP(D57,master_ruangan!$D$1:$F$42,3,FALSE)</f>
        <v>Ruang Produksi</v>
      </c>
      <c r="F57" s="6">
        <f>VLOOKUP(B57,'Data PC'!$C$1:$E$96,2,FALSE)</f>
        <v>157</v>
      </c>
      <c r="G57" s="6" t="str">
        <f>VLOOKUP(B57,'Data PC'!$C$1:$E$96,3,FALSE)</f>
        <v>Lenovo 1,5 AIO</v>
      </c>
      <c r="H57" s="47">
        <f>VLOOKUP(B57,'Data Laptop'!$B$1:$D$67,2,FALSE)</f>
        <v>175</v>
      </c>
      <c r="I57" s="47" t="str">
        <f>VLOOKUP(B57,'Data Laptop'!$B$1:$D$67,3,FALSE)</f>
        <v>Lenovo V330</v>
      </c>
    </row>
    <row r="58" spans="1:9" x14ac:dyDescent="0.2">
      <c r="A58" s="42">
        <v>57</v>
      </c>
      <c r="B58" s="13">
        <v>35</v>
      </c>
      <c r="C58" s="12" t="s">
        <v>35</v>
      </c>
      <c r="D58" s="12">
        <v>606</v>
      </c>
      <c r="E58" s="6" t="str">
        <f>VLOOKUP(D58,master_ruangan!$D$1:$F$42,3,FALSE)</f>
        <v>Ruang Produksi</v>
      </c>
      <c r="F58" s="6">
        <f>VLOOKUP(B58,'Data PC'!$C$1:$E$96,2,FALSE)</f>
        <v>137</v>
      </c>
      <c r="G58" s="6" t="str">
        <f>VLOOKUP(B58,'Data PC'!$C$1:$E$96,3,FALSE)</f>
        <v>HP ProDesk 400 G5 SFF</v>
      </c>
      <c r="H58" s="43" t="e">
        <f>VLOOKUP(B58,'Data Laptop'!$B$1:$D$67,2,FALSE)</f>
        <v>#N/A</v>
      </c>
      <c r="I58" s="43" t="e">
        <f>VLOOKUP(B58,'Data Laptop'!$B$1:$D$67,3,FALSE)</f>
        <v>#N/A</v>
      </c>
    </row>
    <row r="59" spans="1:9" x14ac:dyDescent="0.2">
      <c r="A59" s="42">
        <v>58</v>
      </c>
      <c r="B59" s="13">
        <v>40</v>
      </c>
      <c r="C59" s="12" t="s">
        <v>40</v>
      </c>
      <c r="D59" s="12">
        <v>606</v>
      </c>
      <c r="E59" s="6" t="str">
        <f>VLOOKUP(D59,master_ruangan!$D$1:$F$42,3,FALSE)</f>
        <v>Ruang Produksi</v>
      </c>
      <c r="F59" s="6">
        <f>VLOOKUP(B59,'Data PC'!$C$1:$E$96,2,FALSE)</f>
        <v>158</v>
      </c>
      <c r="G59" s="6" t="str">
        <f>VLOOKUP(B59,'Data PC'!$C$1:$E$96,3,FALSE)</f>
        <v>Lenovo 1,5 AIO</v>
      </c>
      <c r="H59" s="43" t="e">
        <f>VLOOKUP(B59,'Data Laptop'!$B$1:$D$67,2,FALSE)</f>
        <v>#N/A</v>
      </c>
      <c r="I59" s="43" t="e">
        <f>VLOOKUP(B59,'Data Laptop'!$B$1:$D$67,3,FALSE)</f>
        <v>#N/A</v>
      </c>
    </row>
    <row r="60" spans="1:9" x14ac:dyDescent="0.2">
      <c r="A60" s="42">
        <v>59</v>
      </c>
      <c r="B60" s="13">
        <v>44</v>
      </c>
      <c r="C60" s="12" t="s">
        <v>44</v>
      </c>
      <c r="D60" s="12">
        <v>606</v>
      </c>
      <c r="E60" s="6" t="str">
        <f>VLOOKUP(D60,master_ruangan!$D$1:$F$42,3,FALSE)</f>
        <v>Ruang Produksi</v>
      </c>
      <c r="F60" s="6" t="e">
        <f>VLOOKUP(B60,'Data PC'!$C$1:$E$96,2,FALSE)</f>
        <v>#N/A</v>
      </c>
      <c r="G60" s="6" t="e">
        <f>VLOOKUP(B60,'Data PC'!$C$1:$E$96,3,FALSE)</f>
        <v>#N/A</v>
      </c>
      <c r="H60" s="47">
        <f>VLOOKUP(B60,'Data Laptop'!$B$1:$D$67,2,FALSE)</f>
        <v>162</v>
      </c>
      <c r="I60" s="47" t="str">
        <f>VLOOKUP(B60,'Data Laptop'!$B$1:$D$67,3,FALSE)</f>
        <v>Lenovo V330</v>
      </c>
    </row>
    <row r="61" spans="1:9" x14ac:dyDescent="0.2">
      <c r="A61" s="42">
        <v>60</v>
      </c>
      <c r="B61" s="13">
        <v>54</v>
      </c>
      <c r="C61" s="12" t="s">
        <v>54</v>
      </c>
      <c r="D61" s="12">
        <v>606</v>
      </c>
      <c r="E61" s="6" t="str">
        <f>VLOOKUP(D61,master_ruangan!$D$1:$F$42,3,FALSE)</f>
        <v>Ruang Produksi</v>
      </c>
      <c r="F61" s="6" t="e">
        <f>VLOOKUP(B61,'Data PC'!$C$1:$E$96,2,FALSE)</f>
        <v>#N/A</v>
      </c>
      <c r="G61" s="6" t="e">
        <f>VLOOKUP(B61,'Data PC'!$C$1:$E$96,3,FALSE)</f>
        <v>#N/A</v>
      </c>
      <c r="H61" s="43" t="e">
        <f>VLOOKUP(B61,'Data Laptop'!$B$1:$D$67,2,FALSE)</f>
        <v>#N/A</v>
      </c>
      <c r="I61" s="43" t="e">
        <f>VLOOKUP(B61,'Data Laptop'!$B$1:$D$67,3,FALSE)</f>
        <v>#N/A</v>
      </c>
    </row>
    <row r="62" spans="1:9" x14ac:dyDescent="0.2">
      <c r="A62" s="42">
        <v>61</v>
      </c>
      <c r="B62" s="13">
        <v>1</v>
      </c>
      <c r="C62" s="12" t="s">
        <v>1</v>
      </c>
      <c r="D62" s="12">
        <v>609</v>
      </c>
      <c r="E62" s="6" t="str">
        <f>VLOOKUP(D62,master_ruangan!$D$1:$F$42,3,FALSE)</f>
        <v>Ruang Kepala</v>
      </c>
      <c r="F62" s="43"/>
      <c r="G62" s="43"/>
      <c r="H62" s="47">
        <f>VLOOKUP(B62,'Data Laptop'!$B$1:$D$67,2,FALSE)</f>
        <v>182</v>
      </c>
      <c r="I62" s="47" t="str">
        <f>VLOOKUP(B62,'Data Laptop'!$B$1:$D$67,3,FALSE)</f>
        <v>Lenovo ThinkPad T14 Gen1</v>
      </c>
    </row>
    <row r="63" spans="1:9" x14ac:dyDescent="0.2">
      <c r="A63" s="42">
        <v>62</v>
      </c>
      <c r="B63" s="13">
        <v>75</v>
      </c>
      <c r="C63" s="12" t="s">
        <v>75</v>
      </c>
      <c r="D63" s="12">
        <v>610</v>
      </c>
      <c r="E63" s="6" t="str">
        <f>VLOOKUP(D63,master_ruangan!$D$1:$F$42,3,FALSE)</f>
        <v>Ruang Sekretaris</v>
      </c>
      <c r="F63" s="6">
        <f>VLOOKUP(B63,'Data PC'!$C$1:$E$96,2,FALSE)</f>
        <v>86</v>
      </c>
      <c r="G63" s="6" t="str">
        <f>VLOOKUP(B63,'Data PC'!$C$1:$E$96,3,FALSE)</f>
        <v>ASUS EEETOP2013IUTI-B041C</v>
      </c>
      <c r="H63" s="47">
        <f>VLOOKUP(B63,'Data Laptop'!$B$1:$D$67,2,FALSE)</f>
        <v>207</v>
      </c>
      <c r="I63" s="47" t="str">
        <f>VLOOKUP(B63,'Data Laptop'!$B$1:$D$67,3,FALSE)</f>
        <v>ACER TMP414RN-51</v>
      </c>
    </row>
    <row r="64" spans="1:9" x14ac:dyDescent="0.2">
      <c r="A64" s="42">
        <v>63</v>
      </c>
      <c r="B64" s="13">
        <v>5</v>
      </c>
      <c r="C64" s="12" t="s">
        <v>5</v>
      </c>
      <c r="D64" s="12">
        <v>613</v>
      </c>
      <c r="E64" s="6" t="str">
        <f>VLOOKUP(D64,master_ruangan!$D$1:$F$42,3,FALSE)</f>
        <v>Ruang Statistik Distribusi</v>
      </c>
      <c r="F64" s="6">
        <f>VLOOKUP(B64,'Data PC'!$C$1:$E$96,2,FALSE)</f>
        <v>194</v>
      </c>
      <c r="G64" s="6" t="str">
        <f>VLOOKUP(B64,'Data PC'!$C$1:$E$96,3,FALSE)</f>
        <v>ThinkCentre M720t</v>
      </c>
      <c r="H64" s="47">
        <f>VLOOKUP(B64,'Data Laptop'!$B$1:$D$67,2,FALSE)</f>
        <v>220</v>
      </c>
      <c r="I64" s="47" t="str">
        <f>VLOOKUP(B64,'Data Laptop'!$B$1:$D$67,3,FALSE)</f>
        <v>ACER TMP414RN-51</v>
      </c>
    </row>
    <row r="65" spans="1:9" x14ac:dyDescent="0.2">
      <c r="A65" s="42">
        <v>64</v>
      </c>
      <c r="B65" s="13">
        <v>9</v>
      </c>
      <c r="C65" s="12" t="s">
        <v>9</v>
      </c>
      <c r="D65" s="12">
        <v>613</v>
      </c>
      <c r="E65" s="6" t="str">
        <f>VLOOKUP(D65,master_ruangan!$D$1:$F$42,3,FALSE)</f>
        <v>Ruang Statistik Distribusi</v>
      </c>
      <c r="F65" s="6">
        <f>VLOOKUP(B65,'Data PC'!$C$1:$E$96,2,FALSE)</f>
        <v>111</v>
      </c>
      <c r="G65" s="6" t="str">
        <f>VLOOKUP(B65,'Data PC'!$C$1:$E$96,3,FALSE)</f>
        <v>Dell Optiplex 3040 Micro</v>
      </c>
      <c r="H65" s="47">
        <f>VLOOKUP(B65,'Data Laptop'!$B$1:$D$67,2,FALSE)</f>
        <v>225</v>
      </c>
      <c r="I65" s="47" t="str">
        <f>VLOOKUP(B65,'Data Laptop'!$B$1:$D$67,3,FALSE)</f>
        <v>ACER TMP414RN-51</v>
      </c>
    </row>
    <row r="66" spans="1:9" x14ac:dyDescent="0.2">
      <c r="A66" s="42">
        <v>65</v>
      </c>
      <c r="B66" s="13">
        <v>10</v>
      </c>
      <c r="C66" s="12" t="s">
        <v>10</v>
      </c>
      <c r="D66" s="12">
        <v>613</v>
      </c>
      <c r="E66" s="6" t="str">
        <f>VLOOKUP(D66,master_ruangan!$D$1:$F$42,3,FALSE)</f>
        <v>Ruang Statistik Distribusi</v>
      </c>
      <c r="F66" s="6">
        <f>VLOOKUP(B66,'Data PC'!$C$1:$E$96,2,FALSE)</f>
        <v>135</v>
      </c>
      <c r="G66" s="6" t="str">
        <f>VLOOKUP(B66,'Data PC'!$C$1:$E$96,3,FALSE)</f>
        <v>HP ProDesk 400 G5 SFF</v>
      </c>
      <c r="H66" s="47">
        <f>VLOOKUP(B66,'Data Laptop'!$B$1:$D$67,2,FALSE)</f>
        <v>217</v>
      </c>
      <c r="I66" s="47" t="str">
        <f>VLOOKUP(B66,'Data Laptop'!$B$1:$D$67,3,FALSE)</f>
        <v>ACER TMP414RN-51</v>
      </c>
    </row>
    <row r="67" spans="1:9" x14ac:dyDescent="0.2">
      <c r="A67" s="42">
        <v>66</v>
      </c>
      <c r="B67" s="13">
        <v>12</v>
      </c>
      <c r="C67" s="12" t="s">
        <v>12</v>
      </c>
      <c r="D67" s="12">
        <v>613</v>
      </c>
      <c r="E67" s="6" t="str">
        <f>VLOOKUP(D67,master_ruangan!$D$1:$F$42,3,FALSE)</f>
        <v>Ruang Statistik Distribusi</v>
      </c>
      <c r="F67" s="6">
        <f>VLOOKUP(B67,'Data PC'!$C$1:$E$96,2,FALSE)</f>
        <v>92</v>
      </c>
      <c r="G67" s="6" t="str">
        <f>VLOOKUP(B67,'Data PC'!$C$1:$E$96,3,FALSE)</f>
        <v>Dell OptiPlex 3020 Micro + Monitor Dell E2214H</v>
      </c>
      <c r="H67" s="47">
        <f>VLOOKUP(B67,'Data Laptop'!$B$1:$D$67,2,FALSE)</f>
        <v>156</v>
      </c>
      <c r="I67" s="47" t="str">
        <f>VLOOKUP(B67,'Data Laptop'!$B$1:$D$67,3,FALSE)</f>
        <v>HP Probook 440 G5 [1MJ83AV]</v>
      </c>
    </row>
    <row r="68" spans="1:9" x14ac:dyDescent="0.2">
      <c r="A68" s="42">
        <v>67</v>
      </c>
      <c r="B68" s="13">
        <v>15</v>
      </c>
      <c r="C68" s="12" t="s">
        <v>15</v>
      </c>
      <c r="D68" s="12">
        <v>613</v>
      </c>
      <c r="E68" s="6" t="str">
        <f>VLOOKUP(D68,master_ruangan!$D$1:$F$42,3,FALSE)</f>
        <v>Ruang Statistik Distribusi</v>
      </c>
      <c r="F68" s="6">
        <f>VLOOKUP(B68,'Data PC'!$C$1:$E$96,2,FALSE)</f>
        <v>152</v>
      </c>
      <c r="G68" s="6" t="str">
        <f>VLOOKUP(B68,'Data PC'!$C$1:$E$96,3,FALSE)</f>
        <v>Lenovo 1,5 AIO</v>
      </c>
      <c r="H68" s="47">
        <f>VLOOKUP(B68,'Data Laptop'!$B$1:$D$67,2,FALSE)</f>
        <v>218</v>
      </c>
      <c r="I68" s="47" t="str">
        <f>VLOOKUP(B68,'Data Laptop'!$B$1:$D$67,3,FALSE)</f>
        <v>ACER TMP414RN-51</v>
      </c>
    </row>
    <row r="69" spans="1:9" x14ac:dyDescent="0.2">
      <c r="A69" s="42">
        <v>68</v>
      </c>
      <c r="B69" s="13">
        <v>29</v>
      </c>
      <c r="C69" s="12" t="s">
        <v>29</v>
      </c>
      <c r="D69" s="12">
        <v>613</v>
      </c>
      <c r="E69" s="6" t="str">
        <f>VLOOKUP(D69,master_ruangan!$D$1:$F$42,3,FALSE)</f>
        <v>Ruang Statistik Distribusi</v>
      </c>
      <c r="F69" s="43"/>
      <c r="G69" s="43"/>
      <c r="H69" s="47">
        <f>VLOOKUP(B69,'Data Laptop'!$B$1:$D$67,2,FALSE)</f>
        <v>216</v>
      </c>
      <c r="I69" s="47" t="str">
        <f>VLOOKUP(B69,'Data Laptop'!$B$1:$D$67,3,FALSE)</f>
        <v>ACER TMP414RN-51</v>
      </c>
    </row>
    <row r="70" spans="1:9" x14ac:dyDescent="0.2">
      <c r="A70" s="42">
        <v>69</v>
      </c>
      <c r="B70" s="13">
        <v>42</v>
      </c>
      <c r="C70" s="12" t="s">
        <v>42</v>
      </c>
      <c r="D70" s="12">
        <v>613</v>
      </c>
      <c r="E70" s="6" t="str">
        <f>VLOOKUP(D70,master_ruangan!$D$1:$F$42,3,FALSE)</f>
        <v>Ruang Statistik Distribusi</v>
      </c>
      <c r="F70" s="43"/>
      <c r="G70" s="43"/>
      <c r="H70" s="47">
        <f>VLOOKUP(B70,'Data Laptop'!$B$1:$D$67,2,FALSE)</f>
        <v>80</v>
      </c>
      <c r="I70" s="47" t="str">
        <f>VLOOKUP(B70,'Data Laptop'!$B$1:$D$67,3,FALSE)</f>
        <v>HP Business Notebook 348 G4</v>
      </c>
    </row>
    <row r="71" spans="1:9" x14ac:dyDescent="0.2">
      <c r="A71" s="42">
        <v>70</v>
      </c>
      <c r="B71" s="13">
        <v>46</v>
      </c>
      <c r="C71" s="12" t="s">
        <v>46</v>
      </c>
      <c r="D71" s="12">
        <v>613</v>
      </c>
      <c r="E71" s="6" t="str">
        <f>VLOOKUP(D71,master_ruangan!$D$1:$F$42,3,FALSE)</f>
        <v>Ruang Statistik Distribusi</v>
      </c>
      <c r="F71" s="6">
        <f>VLOOKUP(B71,'Data PC'!$C$1:$E$96,2,FALSE)</f>
        <v>183</v>
      </c>
      <c r="G71" s="6" t="str">
        <f>VLOOKUP(B71,'Data PC'!$C$1:$E$96,3,FALSE)</f>
        <v>ThinkCentre M720t</v>
      </c>
      <c r="H71" s="43" t="e">
        <f>VLOOKUP(B71,'Data Laptop'!$B$1:$D$67,2,FALSE)</f>
        <v>#N/A</v>
      </c>
      <c r="I71" s="43" t="e">
        <f>VLOOKUP(B71,'Data Laptop'!$B$1:$D$67,3,FALSE)</f>
        <v>#N/A</v>
      </c>
    </row>
    <row r="72" spans="1:9" x14ac:dyDescent="0.2">
      <c r="A72" s="42">
        <v>71</v>
      </c>
      <c r="B72" s="13">
        <v>47</v>
      </c>
      <c r="C72" s="12" t="s">
        <v>47</v>
      </c>
      <c r="D72" s="12">
        <v>613</v>
      </c>
      <c r="E72" s="6" t="str">
        <f>VLOOKUP(D72,master_ruangan!$D$1:$F$42,3,FALSE)</f>
        <v>Ruang Statistik Distribusi</v>
      </c>
      <c r="F72" s="43"/>
      <c r="G72" s="43"/>
      <c r="H72" s="43" t="e">
        <f>VLOOKUP(B72,'Data Laptop'!$B$1:$D$67,2,FALSE)</f>
        <v>#N/A</v>
      </c>
      <c r="I72" s="43" t="e">
        <f>VLOOKUP(B72,'Data Laptop'!$B$1:$D$67,3,FALSE)</f>
        <v>#N/A</v>
      </c>
    </row>
    <row r="73" spans="1:9" x14ac:dyDescent="0.2">
      <c r="A73" s="42">
        <v>72</v>
      </c>
      <c r="B73" s="13">
        <v>59</v>
      </c>
      <c r="C73" s="12" t="s">
        <v>59</v>
      </c>
      <c r="D73" s="12">
        <v>613</v>
      </c>
      <c r="E73" s="6" t="str">
        <f>VLOOKUP(D73,master_ruangan!$D$1:$F$42,3,FALSE)</f>
        <v>Ruang Statistik Distribusi</v>
      </c>
      <c r="F73" s="6">
        <f>VLOOKUP(B73,'Data PC'!$C$1:$E$96,2,FALSE)</f>
        <v>190</v>
      </c>
      <c r="G73" s="6" t="str">
        <f>VLOOKUP(B73,'Data PC'!$C$1:$E$96,3,FALSE)</f>
        <v>ThinkCentre M720t</v>
      </c>
      <c r="H73" s="43" t="e">
        <f>VLOOKUP(B73,'Data Laptop'!$B$1:$D$67,2,FALSE)</f>
        <v>#N/A</v>
      </c>
      <c r="I73" s="43" t="e">
        <f>VLOOKUP(B73,'Data Laptop'!$B$1:$D$67,3,FALSE)</f>
        <v>#N/A</v>
      </c>
    </row>
    <row r="74" spans="1:9" x14ac:dyDescent="0.2">
      <c r="A74" s="42">
        <v>73</v>
      </c>
      <c r="B74" s="13">
        <v>60</v>
      </c>
      <c r="C74" s="12" t="s">
        <v>60</v>
      </c>
      <c r="D74" s="12">
        <v>613</v>
      </c>
      <c r="E74" s="6" t="str">
        <f>VLOOKUP(D74,master_ruangan!$D$1:$F$42,3,FALSE)</f>
        <v>Ruang Statistik Distribusi</v>
      </c>
      <c r="F74" s="6">
        <f>VLOOKUP(B74,'Data PC'!$C$1:$E$96,2,FALSE)</f>
        <v>103</v>
      </c>
      <c r="G74" s="6" t="str">
        <f>VLOOKUP(B74,'Data PC'!$C$1:$E$96,3,FALSE)</f>
        <v>Dell Optiplex 3040 Micro</v>
      </c>
      <c r="H74" s="47">
        <f>VLOOKUP(B74,'Data Laptop'!$B$1:$D$67,2,FALSE)</f>
        <v>161</v>
      </c>
      <c r="I74" s="47" t="str">
        <f>VLOOKUP(B74,'Data Laptop'!$B$1:$D$67,3,FALSE)</f>
        <v>Lenovo V330</v>
      </c>
    </row>
    <row r="75" spans="1:9" x14ac:dyDescent="0.2">
      <c r="A75" s="42">
        <v>74</v>
      </c>
      <c r="B75" s="13">
        <v>6</v>
      </c>
      <c r="C75" s="12" t="s">
        <v>6</v>
      </c>
      <c r="D75" s="12">
        <v>615</v>
      </c>
      <c r="E75" s="6" t="str">
        <f>VLOOKUP(D75,master_ruangan!$D$1:$F$42,3,FALSE)</f>
        <v>Ruang Statistik Nerwilis</v>
      </c>
      <c r="F75" s="6">
        <f>VLOOKUP(B75,'Data PC'!$C$1:$E$96,2,FALSE)</f>
        <v>93</v>
      </c>
      <c r="G75" s="6" t="str">
        <f>VLOOKUP(B75,'Data PC'!$C$1:$E$96,3,FALSE)</f>
        <v>Dell OptiPlex 3020 Micro + Monitor Dell E2214H</v>
      </c>
      <c r="H75" s="47">
        <f>VLOOKUP(B75,'Data Laptop'!$B$1:$D$67,2,FALSE)</f>
        <v>226</v>
      </c>
      <c r="I75" s="47" t="str">
        <f>VLOOKUP(B75,'Data Laptop'!$B$1:$D$67,3,FALSE)</f>
        <v>ACER TMP414RN-51</v>
      </c>
    </row>
    <row r="76" spans="1:9" x14ac:dyDescent="0.2">
      <c r="A76" s="42">
        <v>75</v>
      </c>
      <c r="B76" s="13">
        <v>19</v>
      </c>
      <c r="C76" s="12" t="s">
        <v>19</v>
      </c>
      <c r="D76" s="12">
        <v>615</v>
      </c>
      <c r="E76" s="6" t="str">
        <f>VLOOKUP(D76,master_ruangan!$D$1:$F$42,3,FALSE)</f>
        <v>Ruang Statistik Nerwilis</v>
      </c>
      <c r="F76" s="6">
        <f>VLOOKUP(B76,'Data PC'!$C$1:$E$96,2,FALSE)</f>
        <v>143</v>
      </c>
      <c r="G76" s="6" t="str">
        <f>VLOOKUP(B76,'Data PC'!$C$1:$E$96,3,FALSE)</f>
        <v>HP ProDesk 400 G5 SFF</v>
      </c>
      <c r="H76" s="47">
        <f>VLOOKUP(B76,'Data Laptop'!$B$1:$D$67,2,FALSE)</f>
        <v>223</v>
      </c>
      <c r="I76" s="47" t="str">
        <f>VLOOKUP(B76,'Data Laptop'!$B$1:$D$67,3,FALSE)</f>
        <v>ACER TMP414RN-51</v>
      </c>
    </row>
    <row r="77" spans="1:9" x14ac:dyDescent="0.2">
      <c r="A77" s="42">
        <v>76</v>
      </c>
      <c r="B77" s="13">
        <v>20</v>
      </c>
      <c r="C77" s="12" t="s">
        <v>20</v>
      </c>
      <c r="D77" s="12">
        <v>615</v>
      </c>
      <c r="E77" s="6" t="str">
        <f>VLOOKUP(D77,master_ruangan!$D$1:$F$42,3,FALSE)</f>
        <v>Ruang Statistik Nerwilis</v>
      </c>
      <c r="F77" s="6">
        <f>VLOOKUP(B77,'Data PC'!$C$1:$E$96,2,FALSE)</f>
        <v>88</v>
      </c>
      <c r="G77" s="6" t="str">
        <f>VLOOKUP(B77,'Data PC'!$C$1:$E$96,3,FALSE)</f>
        <v>ASUS EEETOP2013IUTI-B041C</v>
      </c>
      <c r="H77" s="47">
        <f>VLOOKUP(B77,'Data Laptop'!$B$1:$D$67,2,FALSE)</f>
        <v>154</v>
      </c>
      <c r="I77" s="47" t="str">
        <f>VLOOKUP(B77,'Data Laptop'!$B$1:$D$67,3,FALSE)</f>
        <v>HP Probook 440 G5 [1MJ83AV]</v>
      </c>
    </row>
    <row r="78" spans="1:9" x14ac:dyDescent="0.2">
      <c r="A78" s="42">
        <v>77</v>
      </c>
      <c r="B78" s="13">
        <v>21</v>
      </c>
      <c r="C78" s="12" t="s">
        <v>21</v>
      </c>
      <c r="D78" s="12">
        <v>615</v>
      </c>
      <c r="E78" s="6" t="str">
        <f>VLOOKUP(D78,master_ruangan!$D$1:$F$42,3,FALSE)</f>
        <v>Ruang Statistik Nerwilis</v>
      </c>
      <c r="F78" s="6">
        <f>VLOOKUP(B78,'Data PC'!$C$1:$E$96,2,FALSE)</f>
        <v>83</v>
      </c>
      <c r="G78" s="6" t="str">
        <f>VLOOKUP(B78,'Data PC'!$C$1:$E$96,3,FALSE)</f>
        <v>Dell/Optiplex  3010 DT</v>
      </c>
      <c r="H78" s="47">
        <f>VLOOKUP(B78,'Data Laptop'!$B$1:$D$67,2,FALSE)</f>
        <v>224</v>
      </c>
      <c r="I78" s="47" t="str">
        <f>VLOOKUP(B78,'Data Laptop'!$B$1:$D$67,3,FALSE)</f>
        <v>ACER TMP414RN-51</v>
      </c>
    </row>
    <row r="79" spans="1:9" x14ac:dyDescent="0.2">
      <c r="A79" s="42">
        <v>78</v>
      </c>
      <c r="B79" s="13">
        <v>33</v>
      </c>
      <c r="C79" s="12" t="s">
        <v>33</v>
      </c>
      <c r="D79" s="12">
        <v>615</v>
      </c>
      <c r="E79" s="6" t="str">
        <f>VLOOKUP(D79,master_ruangan!$D$1:$F$42,3,FALSE)</f>
        <v>Ruang Statistik Nerwilis</v>
      </c>
      <c r="F79" s="6">
        <f>VLOOKUP(B79,'Data PC'!$C$1:$E$96,2,FALSE)</f>
        <v>139</v>
      </c>
      <c r="G79" s="6" t="str">
        <f>VLOOKUP(B79,'Data PC'!$C$1:$E$96,3,FALSE)</f>
        <v>HP ProDesk 400 G5 SFF</v>
      </c>
      <c r="H79" s="43" t="e">
        <f>VLOOKUP(B79,'Data Laptop'!$B$1:$D$67,2,FALSE)</f>
        <v>#N/A</v>
      </c>
      <c r="I79" s="43" t="e">
        <f>VLOOKUP(B79,'Data Laptop'!$B$1:$D$67,3,FALSE)</f>
        <v>#N/A</v>
      </c>
    </row>
    <row r="80" spans="1:9" x14ac:dyDescent="0.2">
      <c r="A80" s="42">
        <v>79</v>
      </c>
      <c r="B80" s="13">
        <v>34</v>
      </c>
      <c r="C80" s="12" t="s">
        <v>34</v>
      </c>
      <c r="D80" s="12">
        <v>615</v>
      </c>
      <c r="E80" s="6" t="str">
        <f>VLOOKUP(D80,master_ruangan!$D$1:$F$42,3,FALSE)</f>
        <v>Ruang Statistik Nerwilis</v>
      </c>
      <c r="F80" s="6">
        <f>VLOOKUP(B80,'Data PC'!$C$1:$E$96,2,FALSE)</f>
        <v>192</v>
      </c>
      <c r="G80" s="6" t="str">
        <f>VLOOKUP(B80,'Data PC'!$C$1:$E$96,3,FALSE)</f>
        <v>ThinkCentre M720t</v>
      </c>
      <c r="H80" s="43" t="e">
        <f>VLOOKUP(B80,'Data Laptop'!$B$1:$D$67,2,FALSE)</f>
        <v>#N/A</v>
      </c>
      <c r="I80" s="43" t="e">
        <f>VLOOKUP(B80,'Data Laptop'!$B$1:$D$67,3,FALSE)</f>
        <v>#N/A</v>
      </c>
    </row>
    <row r="81" spans="1:9" x14ac:dyDescent="0.2">
      <c r="A81" s="42">
        <v>80</v>
      </c>
      <c r="B81" s="13">
        <v>41</v>
      </c>
      <c r="C81" s="12" t="s">
        <v>41</v>
      </c>
      <c r="D81" s="12">
        <v>615</v>
      </c>
      <c r="E81" s="6" t="str">
        <f>VLOOKUP(D81,master_ruangan!$D$1:$F$42,3,FALSE)</f>
        <v>Ruang Statistik Nerwilis</v>
      </c>
      <c r="F81" s="6">
        <f>VLOOKUP(B81,'Data PC'!$C$1:$E$96,2,FALSE)</f>
        <v>154</v>
      </c>
      <c r="G81" s="6" t="str">
        <f>VLOOKUP(B81,'Data PC'!$C$1:$E$96,3,FALSE)</f>
        <v>Lenovo 1,5 AIO</v>
      </c>
      <c r="H81" s="43" t="e">
        <f>VLOOKUP(B81,'Data Laptop'!$B$1:$D$67,2,FALSE)</f>
        <v>#N/A</v>
      </c>
      <c r="I81" s="43" t="e">
        <f>VLOOKUP(B81,'Data Laptop'!$B$1:$D$67,3,FALSE)</f>
        <v>#N/A</v>
      </c>
    </row>
    <row r="82" spans="1:9" x14ac:dyDescent="0.2">
      <c r="A82" s="42">
        <v>81</v>
      </c>
      <c r="B82" s="13">
        <v>45</v>
      </c>
      <c r="C82" s="12" t="s">
        <v>45</v>
      </c>
      <c r="D82" s="12">
        <v>615</v>
      </c>
      <c r="E82" s="6" t="str">
        <f>VLOOKUP(D82,master_ruangan!$D$1:$F$42,3,FALSE)</f>
        <v>Ruang Statistik Nerwilis</v>
      </c>
      <c r="F82" s="6">
        <f>VLOOKUP(B82,'Data PC'!$C$1:$E$96,2,FALSE)</f>
        <v>73</v>
      </c>
      <c r="G82" s="6" t="str">
        <f>VLOOKUP(B82,'Data PC'!$C$1:$E$96,3,FALSE)</f>
        <v>Lenovo/ThinkCentre M80</v>
      </c>
      <c r="H82" s="43" t="e">
        <f>VLOOKUP(B82,'Data Laptop'!$B$1:$D$67,2,FALSE)</f>
        <v>#N/A</v>
      </c>
      <c r="I82" s="43" t="e">
        <f>VLOOKUP(B82,'Data Laptop'!$B$1:$D$67,3,FALSE)</f>
        <v>#N/A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2"/>
  <sheetViews>
    <sheetView showRuler="0" zoomScaleNormal="100" workbookViewId="0">
      <pane ySplit="1" topLeftCell="A2" activePane="bottomLeft" state="frozenSplit"/>
      <selection pane="bottomLeft" activeCell="C22" sqref="C22"/>
    </sheetView>
  </sheetViews>
  <sheetFormatPr defaultRowHeight="12" x14ac:dyDescent="0.2"/>
  <cols>
    <col min="1" max="1" width="5.33203125" style="1" customWidth="1"/>
    <col min="2" max="2" width="7.83203125" style="1" customWidth="1"/>
    <col min="3" max="3" width="40.6640625" bestFit="1" customWidth="1"/>
    <col min="4" max="4" width="12.1640625" customWidth="1"/>
    <col min="5" max="5" width="21.5" customWidth="1"/>
    <col min="7" max="7" width="39.5" customWidth="1"/>
    <col min="8" max="8" width="11.5" customWidth="1"/>
    <col min="9" max="9" width="26.6640625" customWidth="1"/>
  </cols>
  <sheetData>
    <row r="1" spans="1:9" s="2" customFormat="1" ht="23.1" customHeight="1" x14ac:dyDescent="0.2">
      <c r="A1" s="4" t="s">
        <v>134</v>
      </c>
      <c r="B1" s="3" t="s">
        <v>139</v>
      </c>
      <c r="C1" s="3" t="s">
        <v>0</v>
      </c>
      <c r="D1" s="3" t="s">
        <v>132</v>
      </c>
      <c r="E1" s="4" t="s">
        <v>133</v>
      </c>
      <c r="F1" s="4" t="s">
        <v>84</v>
      </c>
      <c r="G1" s="4" t="s">
        <v>83</v>
      </c>
      <c r="H1" s="4" t="s">
        <v>85</v>
      </c>
      <c r="I1" s="4" t="s">
        <v>83</v>
      </c>
    </row>
    <row r="2" spans="1:9" x14ac:dyDescent="0.2">
      <c r="A2" s="42">
        <v>1</v>
      </c>
      <c r="B2" s="13">
        <v>31</v>
      </c>
      <c r="C2" s="12" t="s">
        <v>31</v>
      </c>
      <c r="D2" s="12">
        <v>202</v>
      </c>
      <c r="E2" s="6" t="str">
        <f>VLOOKUP(D2,master_ruangan!$D$1:$F$42,3,FALSE)</f>
        <v>Ruang Humas dan RB</v>
      </c>
      <c r="F2" s="6">
        <f>VLOOKUP(B2,'Data PC'!$C$1:$E$96,2,FALSE)</f>
        <v>91</v>
      </c>
      <c r="G2" s="6" t="str">
        <f>VLOOKUP(B2,'Data PC'!$C$1:$E$96,3,FALSE)</f>
        <v>ASUS EEETOP2013IUTI-B041C</v>
      </c>
      <c r="H2" s="47" t="e">
        <f>VLOOKUP(B2,'Data Laptop'!$B$1:$D$67,2,FALSE)</f>
        <v>#N/A</v>
      </c>
      <c r="I2" s="47" t="e">
        <f>VLOOKUP(B2,'Data Laptop'!$B$1:$D$67,3,FALSE)</f>
        <v>#N/A</v>
      </c>
    </row>
    <row r="3" spans="1:9" x14ac:dyDescent="0.2">
      <c r="A3" s="42">
        <v>2</v>
      </c>
      <c r="B3" s="13">
        <v>48</v>
      </c>
      <c r="C3" s="12" t="s">
        <v>48</v>
      </c>
      <c r="D3" s="12">
        <v>202</v>
      </c>
      <c r="E3" s="6" t="str">
        <f>VLOOKUP(D3,master_ruangan!$D$1:$F$42,3,FALSE)</f>
        <v>Ruang Humas dan RB</v>
      </c>
      <c r="F3" s="6" t="e">
        <f>VLOOKUP(B3,'Data PC'!$C$1:$E$96,2,FALSE)</f>
        <v>#N/A</v>
      </c>
      <c r="G3" s="6" t="e">
        <f>VLOOKUP(B3,'Data PC'!$C$1:$E$96,3,FALSE)</f>
        <v>#N/A</v>
      </c>
      <c r="H3" s="47">
        <f>VLOOKUP(B3,'Data Laptop'!$B$1:$D$67,2,FALSE)</f>
        <v>184</v>
      </c>
      <c r="I3" s="47" t="str">
        <f>VLOOKUP(B3,'Data Laptop'!$B$1:$D$67,3,FALSE)</f>
        <v>Lenovo ThinkPad T14 Gen1</v>
      </c>
    </row>
    <row r="4" spans="1:9" x14ac:dyDescent="0.2">
      <c r="A4" s="42">
        <v>3</v>
      </c>
      <c r="B4" s="13">
        <v>11</v>
      </c>
      <c r="C4" s="12" t="s">
        <v>11</v>
      </c>
      <c r="D4" s="12">
        <v>302</v>
      </c>
      <c r="E4" s="6" t="str">
        <f>VLOOKUP(D4,master_ruangan!$D$1:$F$42,3,FALSE)</f>
        <v>Ruang SKF IPDS</v>
      </c>
      <c r="F4" s="6">
        <f>VLOOKUP(B4,'Data PC'!$C$1:$E$96,2,FALSE)</f>
        <v>144</v>
      </c>
      <c r="G4" s="6" t="str">
        <f>VLOOKUP(B4,'Data PC'!$C$1:$E$96,3,FALSE)</f>
        <v>HP ProDesk 400 G5 SFF</v>
      </c>
      <c r="H4" s="47" t="e">
        <f>VLOOKUP(B4,'Data Laptop'!$B$1:$D$67,2,FALSE)</f>
        <v>#N/A</v>
      </c>
      <c r="I4" s="47" t="e">
        <f>VLOOKUP(B4,'Data Laptop'!$B$1:$D$67,3,FALSE)</f>
        <v>#N/A</v>
      </c>
    </row>
    <row r="5" spans="1:9" x14ac:dyDescent="0.2">
      <c r="A5" s="42">
        <v>4</v>
      </c>
      <c r="B5" s="13">
        <v>14</v>
      </c>
      <c r="C5" s="12" t="s">
        <v>14</v>
      </c>
      <c r="D5" s="12">
        <v>302</v>
      </c>
      <c r="E5" s="6" t="str">
        <f>VLOOKUP(D5,master_ruangan!$D$1:$F$42,3,FALSE)</f>
        <v>Ruang SKF IPDS</v>
      </c>
      <c r="F5" s="6">
        <f>VLOOKUP(B5,'Data PC'!$C$1:$E$96,2,FALSE)</f>
        <v>147</v>
      </c>
      <c r="G5" s="6" t="str">
        <f>VLOOKUP(B5,'Data PC'!$C$1:$E$96,3,FALSE)</f>
        <v>HP ProDesk 400 G5 SFF</v>
      </c>
      <c r="H5" s="47">
        <f>VLOOKUP(B5,'Data Laptop'!$B$1:$D$67,2,FALSE)</f>
        <v>228</v>
      </c>
      <c r="I5" s="47" t="str">
        <f>VLOOKUP(B5,'Data Laptop'!$B$1:$D$67,3,FALSE)</f>
        <v>ACER TMP414RN-51</v>
      </c>
    </row>
    <row r="6" spans="1:9" x14ac:dyDescent="0.2">
      <c r="A6" s="42">
        <v>5</v>
      </c>
      <c r="B6" s="13">
        <v>17</v>
      </c>
      <c r="C6" s="12" t="s">
        <v>17</v>
      </c>
      <c r="D6" s="12">
        <v>302</v>
      </c>
      <c r="E6" s="6" t="str">
        <f>VLOOKUP(D6,master_ruangan!$D$1:$F$42,3,FALSE)</f>
        <v>Ruang SKF IPDS</v>
      </c>
      <c r="F6" s="6">
        <f>VLOOKUP(B6,'Data PC'!$C$1:$E$96,2,FALSE)</f>
        <v>191</v>
      </c>
      <c r="G6" s="6" t="str">
        <f>VLOOKUP(B6,'Data PC'!$C$1:$E$96,3,FALSE)</f>
        <v>ThinkCentre M720t</v>
      </c>
      <c r="H6" s="47">
        <f>VLOOKUP(B6,'Data Laptop'!$B$1:$D$67,2,FALSE)</f>
        <v>231</v>
      </c>
      <c r="I6" s="47" t="str">
        <f>VLOOKUP(B6,'Data Laptop'!$B$1:$D$67,3,FALSE)</f>
        <v>ACER TMP414RN-51</v>
      </c>
    </row>
    <row r="7" spans="1:9" x14ac:dyDescent="0.2">
      <c r="A7" s="42">
        <v>6</v>
      </c>
      <c r="B7" s="13">
        <v>25</v>
      </c>
      <c r="C7" s="12" t="s">
        <v>25</v>
      </c>
      <c r="D7" s="12">
        <v>302</v>
      </c>
      <c r="E7" s="6" t="str">
        <f>VLOOKUP(D7,master_ruangan!$D$1:$F$42,3,FALSE)</f>
        <v>Ruang SKF IPDS</v>
      </c>
      <c r="F7" s="6">
        <f>VLOOKUP(B7,'Data PC'!$C$1:$E$96,2,FALSE)</f>
        <v>184</v>
      </c>
      <c r="G7" s="6" t="str">
        <f>VLOOKUP(B7,'Data PC'!$C$1:$E$96,3,FALSE)</f>
        <v>ThinkCentre M720t</v>
      </c>
      <c r="H7" s="47">
        <f>VLOOKUP(B7,'Data Laptop'!$B$1:$D$67,2,FALSE)</f>
        <v>204</v>
      </c>
      <c r="I7" s="47" t="str">
        <f>VLOOKUP(B7,'Data Laptop'!$B$1:$D$67,3,FALSE)</f>
        <v>ACER TMP414RN-51</v>
      </c>
    </row>
    <row r="8" spans="1:9" x14ac:dyDescent="0.2">
      <c r="A8" s="42">
        <v>7</v>
      </c>
      <c r="B8" s="13">
        <v>43</v>
      </c>
      <c r="C8" s="12" t="s">
        <v>43</v>
      </c>
      <c r="D8" s="12">
        <v>302</v>
      </c>
      <c r="E8" s="6" t="str">
        <f>VLOOKUP(D8,master_ruangan!$D$1:$F$42,3,FALSE)</f>
        <v>Ruang SKF IPDS</v>
      </c>
      <c r="F8" s="6">
        <f>VLOOKUP(B8,'Data PC'!$C$1:$E$96,2,FALSE)</f>
        <v>145</v>
      </c>
      <c r="G8" s="6" t="str">
        <f>VLOOKUP(B8,'Data PC'!$C$1:$E$96,3,FALSE)</f>
        <v>HP ProDesk 400 G5 SFF</v>
      </c>
      <c r="H8" s="47">
        <f>VLOOKUP(B8,'Data Laptop'!$B$1:$D$67,2,FALSE)</f>
        <v>166</v>
      </c>
      <c r="I8" s="47" t="str">
        <f>VLOOKUP(B8,'Data Laptop'!$B$1:$D$67,3,FALSE)</f>
        <v>Asus GL503</v>
      </c>
    </row>
    <row r="9" spans="1:9" x14ac:dyDescent="0.2">
      <c r="A9" s="42">
        <v>8</v>
      </c>
      <c r="B9" s="13">
        <v>49</v>
      </c>
      <c r="C9" s="12" t="s">
        <v>49</v>
      </c>
      <c r="D9" s="12">
        <v>302</v>
      </c>
      <c r="E9" s="6" t="str">
        <f>VLOOKUP(D9,master_ruangan!$D$1:$F$42,3,FALSE)</f>
        <v>Ruang SKF IPDS</v>
      </c>
      <c r="F9" s="6">
        <f>VLOOKUP(B9,'Data PC'!$C$1:$E$96,2,FALSE)</f>
        <v>179</v>
      </c>
      <c r="G9" s="6" t="str">
        <f>VLOOKUP(B9,'Data PC'!$C$1:$E$96,3,FALSE)</f>
        <v>ThinkCentre M720t</v>
      </c>
      <c r="H9" s="47">
        <f>VLOOKUP(B9,'Data Laptop'!$B$1:$D$67,2,FALSE)</f>
        <v>229</v>
      </c>
      <c r="I9" s="47" t="str">
        <f>VLOOKUP(B9,'Data Laptop'!$B$1:$D$67,3,FALSE)</f>
        <v>ACER TMP414RN-51</v>
      </c>
    </row>
    <row r="10" spans="1:9" x14ac:dyDescent="0.2">
      <c r="A10" s="42">
        <v>9</v>
      </c>
      <c r="B10" s="13">
        <v>50</v>
      </c>
      <c r="C10" s="12" t="s">
        <v>50</v>
      </c>
      <c r="D10" s="12">
        <v>302</v>
      </c>
      <c r="E10" s="6" t="str">
        <f>VLOOKUP(D10,master_ruangan!$D$1:$F$42,3,FALSE)</f>
        <v>Ruang SKF IPDS</v>
      </c>
      <c r="F10" s="6">
        <f>VLOOKUP(B10,'Data PC'!$C$1:$E$96,2,FALSE)</f>
        <v>176</v>
      </c>
      <c r="G10" s="6" t="str">
        <f>VLOOKUP(B10,'Data PC'!$C$1:$E$96,3,FALSE)</f>
        <v>ThinkCentre M720t</v>
      </c>
      <c r="H10" s="47">
        <f>VLOOKUP(B10,'Data Laptop'!$B$1:$D$67,2,FALSE)</f>
        <v>230</v>
      </c>
      <c r="I10" s="47" t="str">
        <f>VLOOKUP(B10,'Data Laptop'!$B$1:$D$67,3,FALSE)</f>
        <v>ACER TMP414RN-51</v>
      </c>
    </row>
    <row r="11" spans="1:9" x14ac:dyDescent="0.2">
      <c r="A11" s="42">
        <v>10</v>
      </c>
      <c r="B11" s="13">
        <v>52</v>
      </c>
      <c r="C11" s="12" t="s">
        <v>52</v>
      </c>
      <c r="D11" s="12">
        <v>302</v>
      </c>
      <c r="E11" s="6" t="str">
        <f>VLOOKUP(D11,master_ruangan!$D$1:$F$42,3,FALSE)</f>
        <v>Ruang SKF IPDS</v>
      </c>
      <c r="F11" s="6">
        <f>VLOOKUP(B11,'Data PC'!$C$1:$E$96,2,FALSE)</f>
        <v>1</v>
      </c>
      <c r="G11" s="6" t="str">
        <f>VLOOKUP(B11,'Data PC'!$C$1:$E$96,3,FALSE)</f>
        <v>HP Z4 G4 Workstation</v>
      </c>
      <c r="H11" s="47">
        <f>VLOOKUP(B11,'Data Laptop'!$B$1:$D$67,2,FALSE)</f>
        <v>84</v>
      </c>
      <c r="I11" s="47" t="str">
        <f>VLOOKUP(B11,'Data Laptop'!$B$1:$D$67,3,FALSE)</f>
        <v>Asus</v>
      </c>
    </row>
    <row r="12" spans="1:9" x14ac:dyDescent="0.2">
      <c r="A12" s="42">
        <v>11</v>
      </c>
      <c r="B12" s="13">
        <v>51</v>
      </c>
      <c r="C12" s="12" t="s">
        <v>51</v>
      </c>
      <c r="D12" s="12">
        <v>304</v>
      </c>
      <c r="E12" s="6" t="str">
        <f>VLOOKUP(D12,master_ruangan!$D$1:$F$42,3,FALSE)</f>
        <v>Ruang Umum 3</v>
      </c>
      <c r="F12" s="6" t="e">
        <f>VLOOKUP(B12,'Data PC'!$C$1:$E$96,2,FALSE)</f>
        <v>#N/A</v>
      </c>
      <c r="G12" s="6" t="e">
        <f>VLOOKUP(B12,'Data PC'!$C$1:$E$96,3,FALSE)</f>
        <v>#N/A</v>
      </c>
      <c r="H12" s="47" t="e">
        <f>VLOOKUP(B12,'Data Laptop'!$B$1:$D$67,2,FALSE)</f>
        <v>#N/A</v>
      </c>
      <c r="I12" s="47" t="e">
        <f>VLOOKUP(B12,'Data Laptop'!$B$1:$D$67,3,FALSE)</f>
        <v>#N/A</v>
      </c>
    </row>
    <row r="13" spans="1:9" x14ac:dyDescent="0.2">
      <c r="A13" s="42">
        <v>12</v>
      </c>
      <c r="B13" s="13">
        <v>62</v>
      </c>
      <c r="C13" s="12" t="s">
        <v>62</v>
      </c>
      <c r="D13" s="12">
        <v>304</v>
      </c>
      <c r="E13" s="6" t="str">
        <f>VLOOKUP(D13,master_ruangan!$D$1:$F$42,3,FALSE)</f>
        <v>Ruang Umum 3</v>
      </c>
      <c r="F13" s="6">
        <f>VLOOKUP(B13,'Data PC'!$C$1:$E$96,2,FALSE)</f>
        <v>102</v>
      </c>
      <c r="G13" s="6" t="str">
        <f>VLOOKUP(B13,'Data PC'!$C$1:$E$96,3,FALSE)</f>
        <v>Dell Optiplex 3040 Micro</v>
      </c>
      <c r="H13" s="47">
        <f>VLOOKUP(B13,'Data Laptop'!$B$1:$D$67,2,FALSE)</f>
        <v>219</v>
      </c>
      <c r="I13" s="47" t="str">
        <f>VLOOKUP(B13,'Data Laptop'!$B$1:$D$67,3,FALSE)</f>
        <v>ACER TMP414RN-51</v>
      </c>
    </row>
    <row r="14" spans="1:9" x14ac:dyDescent="0.2">
      <c r="A14" s="42">
        <v>13</v>
      </c>
      <c r="B14" s="13">
        <v>68</v>
      </c>
      <c r="C14" s="12" t="s">
        <v>68</v>
      </c>
      <c r="D14" s="12">
        <v>304</v>
      </c>
      <c r="E14" s="6" t="str">
        <f>VLOOKUP(D14,master_ruangan!$D$1:$F$42,3,FALSE)</f>
        <v>Ruang Umum 3</v>
      </c>
      <c r="F14" s="6" t="e">
        <f>VLOOKUP(B14,'Data PC'!$C$1:$E$96,2,FALSE)</f>
        <v>#N/A</v>
      </c>
      <c r="G14" s="6" t="e">
        <f>VLOOKUP(B14,'Data PC'!$C$1:$E$96,3,FALSE)</f>
        <v>#N/A</v>
      </c>
      <c r="H14" s="47">
        <f>VLOOKUP(B14,'Data Laptop'!$B$1:$D$67,2,FALSE)</f>
        <v>82</v>
      </c>
      <c r="I14" s="47" t="str">
        <f>VLOOKUP(B14,'Data Laptop'!$B$1:$D$67,3,FALSE)</f>
        <v>Asus</v>
      </c>
    </row>
    <row r="15" spans="1:9" x14ac:dyDescent="0.2">
      <c r="A15" s="42">
        <v>14</v>
      </c>
      <c r="B15" s="13">
        <v>69</v>
      </c>
      <c r="C15" s="12" t="s">
        <v>69</v>
      </c>
      <c r="D15" s="12">
        <v>304</v>
      </c>
      <c r="E15" s="6" t="str">
        <f>VLOOKUP(D15,master_ruangan!$D$1:$F$42,3,FALSE)</f>
        <v>Ruang Umum 3</v>
      </c>
      <c r="F15" s="6">
        <f>VLOOKUP(B15,'Data PC'!$C$1:$E$96,2,FALSE)</f>
        <v>71</v>
      </c>
      <c r="G15" s="6" t="str">
        <f>VLOOKUP(B15,'Data PC'!$C$1:$E$96,3,FALSE)</f>
        <v>Dell/Optiplex  3010 DT</v>
      </c>
      <c r="H15" s="47">
        <f>VLOOKUP(B15,'Data Laptop'!$B$1:$D$67,2,FALSE)</f>
        <v>163</v>
      </c>
      <c r="I15" s="47" t="str">
        <f>VLOOKUP(B15,'Data Laptop'!$B$1:$D$67,3,FALSE)</f>
        <v>Lenovo V330</v>
      </c>
    </row>
    <row r="16" spans="1:9" ht="24" x14ac:dyDescent="0.2">
      <c r="A16" s="42">
        <v>15</v>
      </c>
      <c r="B16" s="13">
        <v>71</v>
      </c>
      <c r="C16" s="12" t="s">
        <v>71</v>
      </c>
      <c r="D16" s="12">
        <v>304</v>
      </c>
      <c r="E16" s="6" t="str">
        <f>VLOOKUP(D16,master_ruangan!$D$1:$F$42,3,FALSE)</f>
        <v>Ruang Umum 3</v>
      </c>
      <c r="F16" s="6">
        <f>VLOOKUP(B16,'Data PC'!$C$1:$E$96,2,FALSE)</f>
        <v>105</v>
      </c>
      <c r="G16" s="6" t="str">
        <f>VLOOKUP(B16,'Data PC'!$C$1:$E$96,3,FALSE)</f>
        <v>Dell Optiplex 3040 Micro</v>
      </c>
      <c r="H16" s="47" t="e">
        <f>VLOOKUP(B16,'Data Laptop'!$B$1:$D$67,2,FALSE)</f>
        <v>#N/A</v>
      </c>
      <c r="I16" s="47" t="e">
        <f>VLOOKUP(B16,'Data Laptop'!$B$1:$D$67,3,FALSE)</f>
        <v>#N/A</v>
      </c>
    </row>
    <row r="17" spans="1:9" x14ac:dyDescent="0.2">
      <c r="A17" s="42">
        <v>16</v>
      </c>
      <c r="B17" s="13">
        <v>72</v>
      </c>
      <c r="C17" s="12" t="s">
        <v>72</v>
      </c>
      <c r="D17" s="12">
        <v>304</v>
      </c>
      <c r="E17" s="6" t="str">
        <f>VLOOKUP(D17,master_ruangan!$D$1:$F$42,3,FALSE)</f>
        <v>Ruang Umum 3</v>
      </c>
      <c r="F17" s="6" t="e">
        <f>VLOOKUP(B17,'Data PC'!$C$1:$E$96,2,FALSE)</f>
        <v>#N/A</v>
      </c>
      <c r="G17" s="6" t="e">
        <f>VLOOKUP(B17,'Data PC'!$C$1:$E$96,3,FALSE)</f>
        <v>#N/A</v>
      </c>
      <c r="H17" s="47" t="e">
        <f>VLOOKUP(B17,'Data Laptop'!$B$1:$D$67,2,FALSE)</f>
        <v>#N/A</v>
      </c>
      <c r="I17" s="47" t="e">
        <f>VLOOKUP(B17,'Data Laptop'!$B$1:$D$67,3,FALSE)</f>
        <v>#N/A</v>
      </c>
    </row>
    <row r="18" spans="1:9" x14ac:dyDescent="0.2">
      <c r="A18" s="42">
        <v>17</v>
      </c>
      <c r="B18" s="13">
        <v>73</v>
      </c>
      <c r="C18" s="12" t="s">
        <v>73</v>
      </c>
      <c r="D18" s="12">
        <v>304</v>
      </c>
      <c r="E18" s="6" t="str">
        <f>VLOOKUP(D18,master_ruangan!$D$1:$F$42,3,FALSE)</f>
        <v>Ruang Umum 3</v>
      </c>
      <c r="F18" s="6">
        <f>VLOOKUP(B18,'Data PC'!$C$1:$E$96,2,FALSE)</f>
        <v>138</v>
      </c>
      <c r="G18" s="6" t="str">
        <f>VLOOKUP(B18,'Data PC'!$C$1:$E$96,3,FALSE)</f>
        <v>HP ProDesk 400 G5 SFF</v>
      </c>
      <c r="H18" s="47">
        <f>VLOOKUP(B18,'Data Laptop'!$B$1:$D$67,2,FALSE)</f>
        <v>180</v>
      </c>
      <c r="I18" s="47" t="str">
        <f>VLOOKUP(B18,'Data Laptop'!$B$1:$D$67,3,FALSE)</f>
        <v>Asus Vivo Book 442</v>
      </c>
    </row>
    <row r="19" spans="1:9" x14ac:dyDescent="0.2">
      <c r="A19" s="42">
        <v>18</v>
      </c>
      <c r="B19" s="13">
        <v>74</v>
      </c>
      <c r="C19" s="12" t="s">
        <v>74</v>
      </c>
      <c r="D19" s="12">
        <v>304</v>
      </c>
      <c r="E19" s="6" t="str">
        <f>VLOOKUP(D19,master_ruangan!$D$1:$F$42,3,FALSE)</f>
        <v>Ruang Umum 3</v>
      </c>
      <c r="F19" s="6" t="e">
        <f>VLOOKUP(B19,'Data PC'!$C$1:$E$96,2,FALSE)</f>
        <v>#N/A</v>
      </c>
      <c r="G19" s="6" t="e">
        <f>VLOOKUP(B19,'Data PC'!$C$1:$E$96,3,FALSE)</f>
        <v>#N/A</v>
      </c>
      <c r="H19" s="47">
        <f>VLOOKUP(B19,'Data Laptop'!$B$1:$D$67,2,FALSE)</f>
        <v>206</v>
      </c>
      <c r="I19" s="47" t="str">
        <f>VLOOKUP(B19,'Data Laptop'!$B$1:$D$67,3,FALSE)</f>
        <v>ACER TMP414RN-51</v>
      </c>
    </row>
    <row r="20" spans="1:9" x14ac:dyDescent="0.2">
      <c r="A20" s="42">
        <v>19</v>
      </c>
      <c r="B20" s="13">
        <v>76</v>
      </c>
      <c r="C20" s="12" t="s">
        <v>76</v>
      </c>
      <c r="D20" s="12">
        <v>304</v>
      </c>
      <c r="E20" s="6" t="str">
        <f>VLOOKUP(D20,master_ruangan!$D$1:$F$42,3,FALSE)</f>
        <v>Ruang Umum 3</v>
      </c>
      <c r="F20" s="6">
        <f>VLOOKUP(B20,'Data PC'!$C$1:$E$96,2,FALSE)</f>
        <v>187</v>
      </c>
      <c r="G20" s="6" t="str">
        <f>VLOOKUP(B20,'Data PC'!$C$1:$E$96,3,FALSE)</f>
        <v>ThinkCentre M720t</v>
      </c>
      <c r="H20" s="47" t="e">
        <f>VLOOKUP(B20,'Data Laptop'!$B$1:$D$67,2,FALSE)</f>
        <v>#N/A</v>
      </c>
      <c r="I20" s="47" t="e">
        <f>VLOOKUP(B20,'Data Laptop'!$B$1:$D$67,3,FALSE)</f>
        <v>#N/A</v>
      </c>
    </row>
    <row r="21" spans="1:9" x14ac:dyDescent="0.2">
      <c r="A21" s="42">
        <v>20</v>
      </c>
      <c r="B21" s="13">
        <v>77</v>
      </c>
      <c r="C21" s="12" t="s">
        <v>77</v>
      </c>
      <c r="D21" s="12">
        <v>304</v>
      </c>
      <c r="E21" s="6" t="str">
        <f>VLOOKUP(D21,master_ruangan!$D$1:$F$42,3,FALSE)</f>
        <v>Ruang Umum 3</v>
      </c>
      <c r="F21" s="6">
        <f>VLOOKUP(B21,'Data PC'!$C$1:$E$96,2,FALSE)</f>
        <v>160</v>
      </c>
      <c r="G21" s="6" t="str">
        <f>VLOOKUP(B21,'Data PC'!$C$1:$E$96,3,FALSE)</f>
        <v>Lenovo 1,5 AIO</v>
      </c>
      <c r="H21" s="47">
        <f>VLOOKUP(B21,'Data Laptop'!$B$1:$D$67,2,FALSE)</f>
        <v>202</v>
      </c>
      <c r="I21" s="47" t="str">
        <f>VLOOKUP(B21,'Data Laptop'!$B$1:$D$67,3,FALSE)</f>
        <v>ACER TMP414RN-51</v>
      </c>
    </row>
    <row r="22" spans="1:9" x14ac:dyDescent="0.2">
      <c r="A22" s="42">
        <v>21</v>
      </c>
      <c r="B22" s="13">
        <v>79</v>
      </c>
      <c r="C22" s="12" t="s">
        <v>79</v>
      </c>
      <c r="D22" s="12">
        <v>304</v>
      </c>
      <c r="E22" s="6" t="str">
        <f>VLOOKUP(D22,master_ruangan!$D$1:$F$42,3,FALSE)</f>
        <v>Ruang Umum 3</v>
      </c>
      <c r="F22" s="6">
        <f>VLOOKUP(B22,'Data PC'!$C$1:$E$96,2,FALSE)</f>
        <v>182</v>
      </c>
      <c r="G22" s="6" t="str">
        <f>VLOOKUP(B22,'Data PC'!$C$1:$E$96,3,FALSE)</f>
        <v>ThinkCentre M720t</v>
      </c>
      <c r="H22" s="47">
        <f>VLOOKUP(B22,'Data Laptop'!$B$1:$D$67,2,FALSE)</f>
        <v>160</v>
      </c>
      <c r="I22" s="47" t="str">
        <f>VLOOKUP(B22,'Data Laptop'!$B$1:$D$67,3,FALSE)</f>
        <v>HP Probook 440 G5 [1MJ83AV]</v>
      </c>
    </row>
    <row r="23" spans="1:9" x14ac:dyDescent="0.2">
      <c r="A23" s="42">
        <v>22</v>
      </c>
      <c r="B23" s="13">
        <v>81</v>
      </c>
      <c r="C23" s="12" t="s">
        <v>81</v>
      </c>
      <c r="D23" s="12">
        <v>304</v>
      </c>
      <c r="E23" s="6" t="str">
        <f>VLOOKUP(D23,master_ruangan!$D$1:$F$42,3,FALSE)</f>
        <v>Ruang Umum 3</v>
      </c>
      <c r="F23" s="6">
        <f>VLOOKUP(B23,'Data PC'!$C$1:$E$96,2,FALSE)</f>
        <v>76</v>
      </c>
      <c r="G23" s="6" t="str">
        <f>VLOOKUP(B23,'Data PC'!$C$1:$E$96,3,FALSE)</f>
        <v>Dell/Optiplex  3010 DT</v>
      </c>
      <c r="H23" s="47">
        <f>VLOOKUP(B23,'Data Laptop'!$B$1:$D$67,2,FALSE)</f>
        <v>172</v>
      </c>
      <c r="I23" s="47" t="str">
        <f>VLOOKUP(B23,'Data Laptop'!$B$1:$D$67,3,FALSE)</f>
        <v>Lenovo V330</v>
      </c>
    </row>
    <row r="24" spans="1:9" x14ac:dyDescent="0.2">
      <c r="A24" s="42">
        <v>23</v>
      </c>
      <c r="B24" s="13">
        <v>61</v>
      </c>
      <c r="C24" s="12" t="s">
        <v>61</v>
      </c>
      <c r="D24" s="12">
        <v>306</v>
      </c>
      <c r="E24" s="6" t="str">
        <f>VLOOKUP(D24,master_ruangan!$D$1:$F$42,3,FALSE)</f>
        <v>Ruang Kabag Umum</v>
      </c>
      <c r="F24" s="6" t="e">
        <f>VLOOKUP(B24,'Data PC'!$C$1:$E$96,2,FALSE)</f>
        <v>#N/A</v>
      </c>
      <c r="G24" s="6" t="e">
        <f>VLOOKUP(B24,'Data PC'!$C$1:$E$96,3,FALSE)</f>
        <v>#N/A</v>
      </c>
      <c r="H24" s="47">
        <f>VLOOKUP(B24,'Data Laptop'!$B$1:$D$67,2,FALSE)</f>
        <v>201</v>
      </c>
      <c r="I24" s="47" t="str">
        <f>VLOOKUP(B24,'Data Laptop'!$B$1:$D$67,3,FALSE)</f>
        <v>ACER TMP414RN-51</v>
      </c>
    </row>
    <row r="25" spans="1:9" x14ac:dyDescent="0.2">
      <c r="A25" s="42">
        <v>24</v>
      </c>
      <c r="B25" s="13">
        <v>16</v>
      </c>
      <c r="C25" s="12" t="s">
        <v>16</v>
      </c>
      <c r="D25" s="12">
        <v>401</v>
      </c>
      <c r="E25" s="6" t="str">
        <f>VLOOKUP(D25,master_ruangan!$D$1:$F$42,3,FALSE)</f>
        <v>Ruang Umum 1</v>
      </c>
      <c r="F25" s="6">
        <f>VLOOKUP(B25,'Data PC'!$C$1:$E$96,2,FALSE)</f>
        <v>78</v>
      </c>
      <c r="G25" s="6" t="str">
        <f>VLOOKUP(B25,'Data PC'!$C$1:$E$96,3,FALSE)</f>
        <v>Dell/Optiplex  3010 DT</v>
      </c>
      <c r="H25" s="47">
        <f>VLOOKUP(B25,'Data Laptop'!$B$1:$D$67,2,FALSE)</f>
        <v>209</v>
      </c>
      <c r="I25" s="47" t="str">
        <f>VLOOKUP(B25,'Data Laptop'!$B$1:$D$67,3,FALSE)</f>
        <v>ACER TMP414RN-51</v>
      </c>
    </row>
    <row r="26" spans="1:9" x14ac:dyDescent="0.2">
      <c r="A26" s="42">
        <v>25</v>
      </c>
      <c r="B26" s="13">
        <v>24</v>
      </c>
      <c r="C26" s="12" t="s">
        <v>24</v>
      </c>
      <c r="D26" s="12">
        <v>401</v>
      </c>
      <c r="E26" s="6" t="str">
        <f>VLOOKUP(D26,master_ruangan!$D$1:$F$42,3,FALSE)</f>
        <v>Ruang Umum 1</v>
      </c>
      <c r="F26" s="6">
        <f>VLOOKUP(B26,'Data PC'!$C$1:$E$96,2,FALSE)</f>
        <v>94</v>
      </c>
      <c r="G26" s="6" t="str">
        <f>VLOOKUP(B26,'Data PC'!$C$1:$E$96,3,FALSE)</f>
        <v>Dell OptiPlex 3020 Micro + Monitor Dell E2214H</v>
      </c>
      <c r="H26" s="47" t="e">
        <f>VLOOKUP(B26,'Data Laptop'!$B$1:$D$67,2,FALSE)</f>
        <v>#N/A</v>
      </c>
      <c r="I26" s="47" t="e">
        <f>VLOOKUP(B26,'Data Laptop'!$B$1:$D$67,3,FALSE)</f>
        <v>#N/A</v>
      </c>
    </row>
    <row r="27" spans="1:9" x14ac:dyDescent="0.2">
      <c r="A27" s="42">
        <v>26</v>
      </c>
      <c r="B27" s="13">
        <v>53</v>
      </c>
      <c r="C27" s="12" t="s">
        <v>53</v>
      </c>
      <c r="D27" s="12">
        <v>401</v>
      </c>
      <c r="E27" s="6" t="str">
        <f>VLOOKUP(D27,master_ruangan!$D$1:$F$42,3,FALSE)</f>
        <v>Ruang Umum 1</v>
      </c>
      <c r="F27" s="6" t="e">
        <f>VLOOKUP(B27,'Data PC'!$C$1:$E$96,2,FALSE)</f>
        <v>#N/A</v>
      </c>
      <c r="G27" s="6" t="e">
        <f>VLOOKUP(B27,'Data PC'!$C$1:$E$96,3,FALSE)</f>
        <v>#N/A</v>
      </c>
      <c r="H27" s="47">
        <f>VLOOKUP(B27,'Data Laptop'!$B$1:$D$67,2,FALSE)</f>
        <v>205</v>
      </c>
      <c r="I27" s="47" t="str">
        <f>VLOOKUP(B27,'Data Laptop'!$B$1:$D$67,3,FALSE)</f>
        <v>ACER TMP414RN-51</v>
      </c>
    </row>
    <row r="28" spans="1:9" x14ac:dyDescent="0.2">
      <c r="A28" s="42">
        <v>27</v>
      </c>
      <c r="B28" s="13">
        <v>64</v>
      </c>
      <c r="C28" s="12" t="s">
        <v>64</v>
      </c>
      <c r="D28" s="12">
        <v>401</v>
      </c>
      <c r="E28" s="6" t="str">
        <f>VLOOKUP(D28,master_ruangan!$D$1:$F$42,3,FALSE)</f>
        <v>Ruang Umum 1</v>
      </c>
      <c r="F28" s="6">
        <f>VLOOKUP(B28,'Data PC'!$C$1:$E$96,2,FALSE)</f>
        <v>30</v>
      </c>
      <c r="G28" s="6" t="str">
        <f>VLOOKUP(B28,'Data PC'!$C$1:$E$96,3,FALSE)</f>
        <v>ASUS EEETOP2013IUTI-B041C</v>
      </c>
      <c r="H28" s="47" t="e">
        <f>VLOOKUP(B28,'Data Laptop'!$B$1:$D$67,2,FALSE)</f>
        <v>#N/A</v>
      </c>
      <c r="I28" s="47" t="e">
        <f>VLOOKUP(B28,'Data Laptop'!$B$1:$D$67,3,FALSE)</f>
        <v>#N/A</v>
      </c>
    </row>
    <row r="29" spans="1:9" x14ac:dyDescent="0.2">
      <c r="A29" s="42">
        <v>28</v>
      </c>
      <c r="B29" s="13">
        <v>65</v>
      </c>
      <c r="C29" s="12" t="s">
        <v>65</v>
      </c>
      <c r="D29" s="12">
        <v>401</v>
      </c>
      <c r="E29" s="6" t="str">
        <f>VLOOKUP(D29,master_ruangan!$D$1:$F$42,3,FALSE)</f>
        <v>Ruang Umum 1</v>
      </c>
      <c r="F29" s="6" t="e">
        <f>VLOOKUP(B29,'Data PC'!$C$1:$E$96,2,FALSE)</f>
        <v>#N/A</v>
      </c>
      <c r="G29" s="6" t="e">
        <f>VLOOKUP(B29,'Data PC'!$C$1:$E$96,3,FALSE)</f>
        <v>#N/A</v>
      </c>
      <c r="H29" s="47">
        <f>VLOOKUP(B29,'Data Laptop'!$B$1:$D$67,2,FALSE)</f>
        <v>85</v>
      </c>
      <c r="I29" s="47" t="str">
        <f>VLOOKUP(B29,'Data Laptop'!$B$1:$D$67,3,FALSE)</f>
        <v>Asus</v>
      </c>
    </row>
    <row r="30" spans="1:9" x14ac:dyDescent="0.2">
      <c r="A30" s="42">
        <v>29</v>
      </c>
      <c r="B30" s="13">
        <v>66</v>
      </c>
      <c r="C30" s="12" t="s">
        <v>66</v>
      </c>
      <c r="D30" s="12">
        <v>401</v>
      </c>
      <c r="E30" s="6" t="str">
        <f>VLOOKUP(D30,master_ruangan!$D$1:$F$42,3,FALSE)</f>
        <v>Ruang Umum 1</v>
      </c>
      <c r="F30" s="6">
        <f>VLOOKUP(B30,'Data PC'!$C$1:$E$96,2,FALSE)</f>
        <v>36</v>
      </c>
      <c r="G30" s="6" t="str">
        <f>VLOOKUP(B30,'Data PC'!$C$1:$E$96,3,FALSE)</f>
        <v>Dell/Optiplex  3010 DT</v>
      </c>
      <c r="H30" s="47" t="e">
        <f>VLOOKUP(B30,'Data Laptop'!$B$1:$D$67,2,FALSE)</f>
        <v>#N/A</v>
      </c>
      <c r="I30" s="47" t="e">
        <f>VLOOKUP(B30,'Data Laptop'!$B$1:$D$67,3,FALSE)</f>
        <v>#N/A</v>
      </c>
    </row>
    <row r="31" spans="1:9" x14ac:dyDescent="0.2">
      <c r="A31" s="42">
        <v>30</v>
      </c>
      <c r="B31" s="13">
        <v>78</v>
      </c>
      <c r="C31" s="12" t="s">
        <v>78</v>
      </c>
      <c r="D31" s="12">
        <v>401</v>
      </c>
      <c r="E31" s="6" t="str">
        <f>VLOOKUP(D31,master_ruangan!$D$1:$F$42,3,FALSE)</f>
        <v>Ruang Umum 1</v>
      </c>
      <c r="F31" s="6" t="e">
        <f>VLOOKUP(B31,'Data PC'!$C$1:$E$96,2,FALSE)</f>
        <v>#N/A</v>
      </c>
      <c r="G31" s="6" t="e">
        <f>VLOOKUP(B31,'Data PC'!$C$1:$E$96,3,FALSE)</f>
        <v>#N/A</v>
      </c>
      <c r="H31" s="47">
        <f>VLOOKUP(B31,'Data Laptop'!$B$1:$D$67,2,FALSE)</f>
        <v>158</v>
      </c>
      <c r="I31" s="47" t="str">
        <f>VLOOKUP(B31,'Data Laptop'!$B$1:$D$67,3,FALSE)</f>
        <v>HP Probook 440 G5 [1MJ83AV]</v>
      </c>
    </row>
    <row r="32" spans="1:9" x14ac:dyDescent="0.2">
      <c r="A32" s="42">
        <v>31</v>
      </c>
      <c r="B32" s="13">
        <v>80</v>
      </c>
      <c r="C32" s="12" t="s">
        <v>80</v>
      </c>
      <c r="D32" s="12">
        <v>401</v>
      </c>
      <c r="E32" s="6" t="str">
        <f>VLOOKUP(D32,master_ruangan!$D$1:$F$42,3,FALSE)</f>
        <v>Ruang Umum 1</v>
      </c>
      <c r="F32" s="6">
        <f>VLOOKUP(B32,'Data PC'!$C$1:$E$96,2,FALSE)</f>
        <v>141</v>
      </c>
      <c r="G32" s="6" t="str">
        <f>VLOOKUP(B32,'Data PC'!$C$1:$E$96,3,FALSE)</f>
        <v>HP ProDesk 400 G5 SFF</v>
      </c>
      <c r="H32" s="47" t="e">
        <f>VLOOKUP(B32,'Data Laptop'!$B$1:$D$67,2,FALSE)</f>
        <v>#N/A</v>
      </c>
      <c r="I32" s="47" t="e">
        <f>VLOOKUP(B32,'Data Laptop'!$B$1:$D$67,3,FALSE)</f>
        <v>#N/A</v>
      </c>
    </row>
    <row r="33" spans="1:9" x14ac:dyDescent="0.2">
      <c r="A33" s="42">
        <v>32</v>
      </c>
      <c r="B33" s="13">
        <v>26</v>
      </c>
      <c r="C33" s="12" t="s">
        <v>26</v>
      </c>
      <c r="D33" s="12">
        <v>404</v>
      </c>
      <c r="E33" s="6" t="str">
        <f>VLOOKUP(D33,master_ruangan!$D$1:$F$42,3,FALSE)</f>
        <v>Ruang SKF Kepegawaian</v>
      </c>
      <c r="F33" s="6">
        <f>VLOOKUP(B33,'Data PC'!$C$1:$E$96,2,FALSE)</f>
        <v>108</v>
      </c>
      <c r="G33" s="6" t="str">
        <f>VLOOKUP(B33,'Data PC'!$C$1:$E$96,3,FALSE)</f>
        <v>Dell Optiplex 3040 Micro</v>
      </c>
      <c r="H33" s="47">
        <f>VLOOKUP(B33,'Data Laptop'!$B$1:$D$67,2,FALSE)</f>
        <v>215</v>
      </c>
      <c r="I33" s="47" t="str">
        <f>VLOOKUP(B33,'Data Laptop'!$B$1:$D$67,3,FALSE)</f>
        <v>ACER TMP414RN-51</v>
      </c>
    </row>
    <row r="34" spans="1:9" x14ac:dyDescent="0.2">
      <c r="A34" s="42">
        <v>33</v>
      </c>
      <c r="B34" s="13">
        <v>63</v>
      </c>
      <c r="C34" s="12" t="s">
        <v>63</v>
      </c>
      <c r="D34" s="12">
        <v>404</v>
      </c>
      <c r="E34" s="6" t="str">
        <f>VLOOKUP(D34,master_ruangan!$D$1:$F$42,3,FALSE)</f>
        <v>Ruang SKF Kepegawaian</v>
      </c>
      <c r="F34" s="6">
        <f>VLOOKUP(B34,'Data PC'!$C$1:$E$96,2,FALSE)</f>
        <v>75</v>
      </c>
      <c r="G34" s="6" t="str">
        <f>VLOOKUP(B34,'Data PC'!$C$1:$E$96,3,FALSE)</f>
        <v>Dell/Optiplex  3010 DT</v>
      </c>
      <c r="H34" s="47">
        <f>VLOOKUP(B34,'Data Laptop'!$B$1:$D$67,2,FALSE)</f>
        <v>173</v>
      </c>
      <c r="I34" s="47" t="str">
        <f>VLOOKUP(B34,'Data Laptop'!$B$1:$D$67,3,FALSE)</f>
        <v>Lenovo V330</v>
      </c>
    </row>
    <row r="35" spans="1:9" x14ac:dyDescent="0.2">
      <c r="A35" s="42">
        <v>34</v>
      </c>
      <c r="B35" s="13">
        <v>67</v>
      </c>
      <c r="C35" s="12" t="s">
        <v>67</v>
      </c>
      <c r="D35" s="12">
        <v>404</v>
      </c>
      <c r="E35" s="6" t="str">
        <f>VLOOKUP(D35,master_ruangan!$D$1:$F$42,3,FALSE)</f>
        <v>Ruang SKF Kepegawaian</v>
      </c>
      <c r="F35" s="6">
        <f>VLOOKUP(B35,'Data PC'!$C$1:$E$96,2,FALSE)</f>
        <v>159</v>
      </c>
      <c r="G35" s="6" t="str">
        <f>VLOOKUP(B35,'Data PC'!$C$1:$E$96,3,FALSE)</f>
        <v>Lenovo 1,5 AIO</v>
      </c>
      <c r="H35" s="47" t="e">
        <f>VLOOKUP(B35,'Data Laptop'!$B$1:$D$67,2,FALSE)</f>
        <v>#N/A</v>
      </c>
      <c r="I35" s="47" t="e">
        <f>VLOOKUP(B35,'Data Laptop'!$B$1:$D$67,3,FALSE)</f>
        <v>#N/A</v>
      </c>
    </row>
    <row r="36" spans="1:9" x14ac:dyDescent="0.2">
      <c r="A36" s="42">
        <v>35</v>
      </c>
      <c r="B36" s="13">
        <v>70</v>
      </c>
      <c r="C36" s="12" t="s">
        <v>70</v>
      </c>
      <c r="D36" s="12">
        <v>404</v>
      </c>
      <c r="E36" s="6" t="str">
        <f>VLOOKUP(D36,master_ruangan!$D$1:$F$42,3,FALSE)</f>
        <v>Ruang SKF Kepegawaian</v>
      </c>
      <c r="F36" s="6">
        <f>VLOOKUP(B36,'Data PC'!$C$1:$E$96,2,FALSE)</f>
        <v>142</v>
      </c>
      <c r="G36" s="6" t="str">
        <f>VLOOKUP(B36,'Data PC'!$C$1:$E$96,3,FALSE)</f>
        <v>HP ProDesk 400 G5 SFF</v>
      </c>
      <c r="H36" s="47">
        <f>VLOOKUP(B36,'Data Laptop'!$B$1:$D$67,2,FALSE)</f>
        <v>203</v>
      </c>
      <c r="I36" s="47" t="str">
        <f>VLOOKUP(B36,'Data Laptop'!$B$1:$D$67,3,FALSE)</f>
        <v>ACER TMP414RN-51</v>
      </c>
    </row>
    <row r="37" spans="1:9" x14ac:dyDescent="0.2">
      <c r="A37" s="42">
        <v>36</v>
      </c>
      <c r="B37" s="13">
        <v>23</v>
      </c>
      <c r="C37" s="12" t="s">
        <v>23</v>
      </c>
      <c r="D37" s="12">
        <v>601</v>
      </c>
      <c r="E37" s="6" t="str">
        <f>VLOOKUP(D37,master_ruangan!$D$1:$F$42,3,FALSE)</f>
        <v>Ruang Perpustakaan</v>
      </c>
      <c r="F37" s="6">
        <f>VLOOKUP(B37,'Data PC'!$C$1:$E$96,2,FALSE)</f>
        <v>110</v>
      </c>
      <c r="G37" s="6" t="str">
        <f>VLOOKUP(B37,'Data PC'!$C$1:$E$96,3,FALSE)</f>
        <v>Dell Optiplex 3040 Micro</v>
      </c>
      <c r="H37" s="47">
        <f>VLOOKUP(B37,'Data Laptop'!$B$1:$D$67,2,FALSE)</f>
        <v>227</v>
      </c>
      <c r="I37" s="47" t="str">
        <f>VLOOKUP(B37,'Data Laptop'!$B$1:$D$67,3,FALSE)</f>
        <v>ACER TMP414RN-51</v>
      </c>
    </row>
    <row r="38" spans="1:9" x14ac:dyDescent="0.2">
      <c r="A38" s="42">
        <v>37</v>
      </c>
      <c r="B38" s="13">
        <v>32</v>
      </c>
      <c r="C38" s="12" t="s">
        <v>32</v>
      </c>
      <c r="D38" s="12">
        <v>601</v>
      </c>
      <c r="E38" s="6" t="str">
        <f>VLOOKUP(D38,master_ruangan!$D$1:$F$42,3,FALSE)</f>
        <v>Ruang Perpustakaan</v>
      </c>
      <c r="F38" s="6" t="e">
        <f>VLOOKUP(B38,'Data PC'!$C$1:$E$96,2,FALSE)</f>
        <v>#N/A</v>
      </c>
      <c r="G38" s="6" t="e">
        <f>VLOOKUP(B38,'Data PC'!$C$1:$E$96,3,FALSE)</f>
        <v>#N/A</v>
      </c>
      <c r="H38" s="47">
        <f>VLOOKUP(B38,'Data Laptop'!$B$1:$D$67,2,FALSE)</f>
        <v>185</v>
      </c>
      <c r="I38" s="47" t="str">
        <f>VLOOKUP(B38,'Data Laptop'!$B$1:$D$67,3,FALSE)</f>
        <v>Lenovo ThinkPad T14 Gen1</v>
      </c>
    </row>
    <row r="39" spans="1:9" x14ac:dyDescent="0.2">
      <c r="A39" s="42">
        <v>38</v>
      </c>
      <c r="B39" s="13">
        <v>56</v>
      </c>
      <c r="C39" s="12" t="s">
        <v>56</v>
      </c>
      <c r="D39" s="12">
        <v>601</v>
      </c>
      <c r="E39" s="6" t="str">
        <f>VLOOKUP(D39,master_ruangan!$D$1:$F$42,3,FALSE)</f>
        <v>Ruang Perpustakaan</v>
      </c>
      <c r="F39" s="6">
        <f>VLOOKUP(B39,'Data PC'!$C$1:$E$96,2,FALSE)</f>
        <v>148</v>
      </c>
      <c r="G39" s="6" t="str">
        <f>VLOOKUP(B39,'Data PC'!$C$1:$E$96,3,FALSE)</f>
        <v>Lenovo ThinkCentre M710t</v>
      </c>
      <c r="H39" s="47">
        <f>VLOOKUP(B39,'Data Laptop'!$B$1:$D$67,2,FALSE)</f>
        <v>86</v>
      </c>
      <c r="I39" s="47" t="str">
        <f>VLOOKUP(B39,'Data Laptop'!$B$1:$D$67,3,FALSE)</f>
        <v>Lenovo</v>
      </c>
    </row>
    <row r="40" spans="1:9" x14ac:dyDescent="0.2">
      <c r="A40" s="42">
        <v>39</v>
      </c>
      <c r="B40" s="13">
        <v>58</v>
      </c>
      <c r="C40" s="12" t="s">
        <v>58</v>
      </c>
      <c r="D40" s="12">
        <v>601</v>
      </c>
      <c r="E40" s="6" t="str">
        <f>VLOOKUP(D40,master_ruangan!$D$1:$F$42,3,FALSE)</f>
        <v>Ruang Perpustakaan</v>
      </c>
      <c r="F40" s="6">
        <f>VLOOKUP(B40,'Data PC'!$C$1:$E$96,2,FALSE)</f>
        <v>161</v>
      </c>
      <c r="G40" s="6" t="str">
        <f>VLOOKUP(B40,'Data PC'!$C$1:$E$96,3,FALSE)</f>
        <v>HP Rakitan, ram 16 GB</v>
      </c>
      <c r="H40" s="47">
        <f>VLOOKUP(B40,'Data Laptop'!$B$1:$D$67,2,FALSE)</f>
        <v>159</v>
      </c>
      <c r="I40" s="47" t="str">
        <f>VLOOKUP(B40,'Data Laptop'!$B$1:$D$67,3,FALSE)</f>
        <v>HP Probook 440 G5 [1MJ83AV]</v>
      </c>
    </row>
    <row r="41" spans="1:9" x14ac:dyDescent="0.2">
      <c r="A41" s="42">
        <v>40</v>
      </c>
      <c r="B41" s="13">
        <v>3</v>
      </c>
      <c r="C41" s="12" t="s">
        <v>3</v>
      </c>
      <c r="D41" s="12">
        <v>604</v>
      </c>
      <c r="E41" s="6" t="str">
        <f>VLOOKUP(D41,master_ruangan!$D$1:$F$42,3,FALSE)</f>
        <v>Ruang Statistik Sosial</v>
      </c>
      <c r="F41" s="6">
        <f>VLOOKUP(B41,'Data PC'!$C$1:$E$96,2,FALSE)</f>
        <v>136</v>
      </c>
      <c r="G41" s="6" t="str">
        <f>VLOOKUP(B41,'Data PC'!$C$1:$E$96,3,FALSE)</f>
        <v>HP ProDesk 400 G5 SFF</v>
      </c>
      <c r="H41" s="47">
        <f>VLOOKUP(B41,'Data Laptop'!$B$1:$D$67,2,FALSE)</f>
        <v>211</v>
      </c>
      <c r="I41" s="47" t="str">
        <f>VLOOKUP(B41,'Data Laptop'!$B$1:$D$67,3,FALSE)</f>
        <v>ACER TMP414RN-51</v>
      </c>
    </row>
    <row r="42" spans="1:9" x14ac:dyDescent="0.2">
      <c r="A42" s="42">
        <v>41</v>
      </c>
      <c r="B42" s="13">
        <v>7</v>
      </c>
      <c r="C42" s="12" t="s">
        <v>7</v>
      </c>
      <c r="D42" s="12">
        <v>604</v>
      </c>
      <c r="E42" s="6" t="str">
        <f>VLOOKUP(D42,master_ruangan!$D$1:$F$42,3,FALSE)</f>
        <v>Ruang Statistik Sosial</v>
      </c>
      <c r="F42" s="6">
        <f>VLOOKUP(B42,'Data PC'!$C$1:$E$96,2,FALSE)</f>
        <v>156</v>
      </c>
      <c r="G42" s="6" t="str">
        <f>VLOOKUP(B42,'Data PC'!$C$1:$E$96,3,FALSE)</f>
        <v>Lenovo 1,5 AIO</v>
      </c>
      <c r="H42" s="47">
        <f>VLOOKUP(B42,'Data Laptop'!$B$1:$D$67,2,FALSE)</f>
        <v>183</v>
      </c>
      <c r="I42" s="47" t="str">
        <f>VLOOKUP(B42,'Data Laptop'!$B$1:$D$67,3,FALSE)</f>
        <v>Lenovo ThinkPad T14 Gen1</v>
      </c>
    </row>
    <row r="43" spans="1:9" x14ac:dyDescent="0.2">
      <c r="A43" s="42">
        <v>42</v>
      </c>
      <c r="B43" s="13">
        <v>22</v>
      </c>
      <c r="C43" s="12" t="s">
        <v>22</v>
      </c>
      <c r="D43" s="12">
        <v>604</v>
      </c>
      <c r="E43" s="6" t="str">
        <f>VLOOKUP(D43,master_ruangan!$D$1:$F$42,3,FALSE)</f>
        <v>Ruang Statistik Sosial</v>
      </c>
      <c r="F43" s="6">
        <f>VLOOKUP(B43,'Data PC'!$C$1:$E$96,2,FALSE)</f>
        <v>155</v>
      </c>
      <c r="G43" s="6" t="str">
        <f>VLOOKUP(B43,'Data PC'!$C$1:$E$96,3,FALSE)</f>
        <v>Lenovo 1,5 AIO</v>
      </c>
      <c r="H43" s="47">
        <f>VLOOKUP(B43,'Data Laptop'!$B$1:$D$67,2,FALSE)</f>
        <v>208</v>
      </c>
      <c r="I43" s="47" t="str">
        <f>VLOOKUP(B43,'Data Laptop'!$B$1:$D$67,3,FALSE)</f>
        <v>ACER TMP414RN-51</v>
      </c>
    </row>
    <row r="44" spans="1:9" x14ac:dyDescent="0.2">
      <c r="A44" s="42">
        <v>43</v>
      </c>
      <c r="B44" s="13">
        <v>27</v>
      </c>
      <c r="C44" s="12" t="s">
        <v>27</v>
      </c>
      <c r="D44" s="12">
        <v>604</v>
      </c>
      <c r="E44" s="6" t="str">
        <f>VLOOKUP(D44,master_ruangan!$D$1:$F$42,3,FALSE)</f>
        <v>Ruang Statistik Sosial</v>
      </c>
      <c r="F44" s="6">
        <f>VLOOKUP(B44,'Data PC'!$C$1:$E$96,2,FALSE)</f>
        <v>90</v>
      </c>
      <c r="G44" s="6" t="str">
        <f>VLOOKUP(B44,'Data PC'!$C$1:$E$96,3,FALSE)</f>
        <v>ASUS EEETOP2013IUTI-B041C</v>
      </c>
      <c r="H44" s="47" t="e">
        <f>VLOOKUP(B44,'Data Laptop'!$B$1:$D$67,2,FALSE)</f>
        <v>#N/A</v>
      </c>
      <c r="I44" s="47" t="e">
        <f>VLOOKUP(B44,'Data Laptop'!$B$1:$D$67,3,FALSE)</f>
        <v>#N/A</v>
      </c>
    </row>
    <row r="45" spans="1:9" x14ac:dyDescent="0.2">
      <c r="A45" s="42">
        <v>44</v>
      </c>
      <c r="B45" s="13">
        <v>28</v>
      </c>
      <c r="C45" s="12" t="s">
        <v>28</v>
      </c>
      <c r="D45" s="12">
        <v>604</v>
      </c>
      <c r="E45" s="6" t="str">
        <f>VLOOKUP(D45,master_ruangan!$D$1:$F$42,3,FALSE)</f>
        <v>Ruang Statistik Sosial</v>
      </c>
      <c r="F45" s="6" t="e">
        <f>VLOOKUP(B45,'Data PC'!$C$1:$E$96,2,FALSE)</f>
        <v>#N/A</v>
      </c>
      <c r="G45" s="6" t="e">
        <f>VLOOKUP(B45,'Data PC'!$C$1:$E$96,3,FALSE)</f>
        <v>#N/A</v>
      </c>
      <c r="H45" s="47">
        <f>VLOOKUP(B45,'Data Laptop'!$B$1:$D$67,2,FALSE)</f>
        <v>210</v>
      </c>
      <c r="I45" s="47" t="str">
        <f>VLOOKUP(B45,'Data Laptop'!$B$1:$D$67,3,FALSE)</f>
        <v>ACER TMP414RN-51</v>
      </c>
    </row>
    <row r="46" spans="1:9" x14ac:dyDescent="0.2">
      <c r="A46" s="42">
        <v>45</v>
      </c>
      <c r="B46" s="13">
        <v>36</v>
      </c>
      <c r="C46" s="12" t="s">
        <v>36</v>
      </c>
      <c r="D46" s="12">
        <v>604</v>
      </c>
      <c r="E46" s="6" t="str">
        <f>VLOOKUP(D46,master_ruangan!$D$1:$F$42,3,FALSE)</f>
        <v>Ruang Statistik Sosial</v>
      </c>
      <c r="F46" s="6" t="e">
        <f>VLOOKUP(B46,'Data PC'!$C$1:$E$96,2,FALSE)</f>
        <v>#N/A</v>
      </c>
      <c r="G46" s="6" t="e">
        <f>VLOOKUP(B46,'Data PC'!$C$1:$E$96,3,FALSE)</f>
        <v>#N/A</v>
      </c>
      <c r="H46" s="47">
        <f>VLOOKUP(B46,'Data Laptop'!$B$1:$D$67,2,FALSE)</f>
        <v>164</v>
      </c>
      <c r="I46" s="47" t="str">
        <f>VLOOKUP(B46,'Data Laptop'!$B$1:$D$67,3,FALSE)</f>
        <v>Lenovo V330</v>
      </c>
    </row>
    <row r="47" spans="1:9" x14ac:dyDescent="0.2">
      <c r="A47" s="42">
        <v>46</v>
      </c>
      <c r="B47" s="13">
        <v>37</v>
      </c>
      <c r="C47" s="12" t="s">
        <v>37</v>
      </c>
      <c r="D47" s="12">
        <v>604</v>
      </c>
      <c r="E47" s="6" t="str">
        <f>VLOOKUP(D47,master_ruangan!$D$1:$F$42,3,FALSE)</f>
        <v>Ruang Statistik Sosial</v>
      </c>
      <c r="F47" s="6">
        <f>VLOOKUP(B47,'Data PC'!$C$1:$E$96,2,FALSE)</f>
        <v>193</v>
      </c>
      <c r="G47" s="6" t="str">
        <f>VLOOKUP(B47,'Data PC'!$C$1:$E$96,3,FALSE)</f>
        <v>ThinkCentre M720t</v>
      </c>
      <c r="H47" s="47" t="e">
        <f>VLOOKUP(B47,'Data Laptop'!$B$1:$D$67,2,FALSE)</f>
        <v>#N/A</v>
      </c>
      <c r="I47" s="47" t="e">
        <f>VLOOKUP(B47,'Data Laptop'!$B$1:$D$67,3,FALSE)</f>
        <v>#N/A</v>
      </c>
    </row>
    <row r="48" spans="1:9" x14ac:dyDescent="0.2">
      <c r="A48" s="42">
        <v>47</v>
      </c>
      <c r="B48" s="13">
        <v>38</v>
      </c>
      <c r="C48" s="12" t="s">
        <v>38</v>
      </c>
      <c r="D48" s="12">
        <v>604</v>
      </c>
      <c r="E48" s="6" t="str">
        <f>VLOOKUP(D48,master_ruangan!$D$1:$F$42,3,FALSE)</f>
        <v>Ruang Statistik Sosial</v>
      </c>
      <c r="F48" s="6">
        <f>VLOOKUP(B48,'Data PC'!$C$1:$E$96,2,FALSE)</f>
        <v>64</v>
      </c>
      <c r="G48" s="6" t="str">
        <f>VLOOKUP(B48,'Data PC'!$C$1:$E$96,3,FALSE)</f>
        <v>Dell Optiplex 3010 DT</v>
      </c>
      <c r="H48" s="47" t="e">
        <f>VLOOKUP(B48,'Data Laptop'!$B$1:$D$67,2,FALSE)</f>
        <v>#N/A</v>
      </c>
      <c r="I48" s="47" t="e">
        <f>VLOOKUP(B48,'Data Laptop'!$B$1:$D$67,3,FALSE)</f>
        <v>#N/A</v>
      </c>
    </row>
    <row r="49" spans="1:9" x14ac:dyDescent="0.2">
      <c r="A49" s="42">
        <v>48</v>
      </c>
      <c r="B49" s="13">
        <v>39</v>
      </c>
      <c r="C49" s="12" t="s">
        <v>39</v>
      </c>
      <c r="D49" s="12">
        <v>604</v>
      </c>
      <c r="E49" s="6" t="str">
        <f>VLOOKUP(D49,master_ruangan!$D$1:$F$42,3,FALSE)</f>
        <v>Ruang Statistik Sosial</v>
      </c>
      <c r="F49" s="6">
        <f>VLOOKUP(B49,'Data PC'!$C$1:$E$96,2,FALSE)</f>
        <v>140</v>
      </c>
      <c r="G49" s="6" t="str">
        <f>VLOOKUP(B49,'Data PC'!$C$1:$E$96,3,FALSE)</f>
        <v>HP ProDesk 400 G5 SFF</v>
      </c>
      <c r="H49" s="47" t="e">
        <f>VLOOKUP(B49,'Data Laptop'!$B$1:$D$67,2,FALSE)</f>
        <v>#N/A</v>
      </c>
      <c r="I49" s="47" t="e">
        <f>VLOOKUP(B49,'Data Laptop'!$B$1:$D$67,3,FALSE)</f>
        <v>#N/A</v>
      </c>
    </row>
    <row r="50" spans="1:9" x14ac:dyDescent="0.2">
      <c r="A50" s="42">
        <v>49</v>
      </c>
      <c r="B50" s="13">
        <v>55</v>
      </c>
      <c r="C50" s="12" t="s">
        <v>55</v>
      </c>
      <c r="D50" s="12">
        <v>604</v>
      </c>
      <c r="E50" s="6" t="str">
        <f>VLOOKUP(D50,master_ruangan!$D$1:$F$42,3,FALSE)</f>
        <v>Ruang Statistik Sosial</v>
      </c>
      <c r="F50" s="6" t="e">
        <f>VLOOKUP(B50,'Data PC'!$C$1:$E$96,2,FALSE)</f>
        <v>#N/A</v>
      </c>
      <c r="G50" s="6" t="e">
        <f>VLOOKUP(B50,'Data PC'!$C$1:$E$96,3,FALSE)</f>
        <v>#N/A</v>
      </c>
      <c r="H50" s="47">
        <f>VLOOKUP(B50,'Data Laptop'!$B$1:$D$67,2,FALSE)</f>
        <v>179</v>
      </c>
      <c r="I50" s="47" t="str">
        <f>VLOOKUP(B50,'Data Laptop'!$B$1:$D$67,3,FALSE)</f>
        <v>Asus Vivo Book 442</v>
      </c>
    </row>
    <row r="51" spans="1:9" x14ac:dyDescent="0.2">
      <c r="A51" s="42">
        <v>50</v>
      </c>
      <c r="B51" s="13">
        <v>57</v>
      </c>
      <c r="C51" s="12" t="s">
        <v>57</v>
      </c>
      <c r="D51" s="12">
        <v>604</v>
      </c>
      <c r="E51" s="6" t="str">
        <f>VLOOKUP(D51,master_ruangan!$D$1:$F$42,3,FALSE)</f>
        <v>Ruang Statistik Sosial</v>
      </c>
      <c r="F51" s="6" t="e">
        <f>VLOOKUP(B51,'Data PC'!$C$1:$E$96,2,FALSE)</f>
        <v>#N/A</v>
      </c>
      <c r="G51" s="6" t="e">
        <f>VLOOKUP(B51,'Data PC'!$C$1:$E$96,3,FALSE)</f>
        <v>#N/A</v>
      </c>
      <c r="H51" s="47">
        <f>VLOOKUP(B51,'Data Laptop'!$B$1:$D$67,2,FALSE)</f>
        <v>174</v>
      </c>
      <c r="I51" s="47" t="str">
        <f>VLOOKUP(B51,'Data Laptop'!$B$1:$D$67,3,FALSE)</f>
        <v>Lenovo V330</v>
      </c>
    </row>
    <row r="52" spans="1:9" x14ac:dyDescent="0.2">
      <c r="A52" s="42">
        <v>51</v>
      </c>
      <c r="B52" s="13">
        <v>2</v>
      </c>
      <c r="C52" s="12" t="s">
        <v>2</v>
      </c>
      <c r="D52" s="12">
        <v>606</v>
      </c>
      <c r="E52" s="6" t="str">
        <f>VLOOKUP(D52,master_ruangan!$D$1:$F$42,3,FALSE)</f>
        <v>Ruang Produksi</v>
      </c>
      <c r="F52" s="6">
        <f>VLOOKUP(B52,'Data PC'!$C$1:$E$96,2,FALSE)</f>
        <v>87</v>
      </c>
      <c r="G52" s="6" t="str">
        <f>VLOOKUP(B52,'Data PC'!$C$1:$E$96,3,FALSE)</f>
        <v>ASUS EEETOP2013IUTI-B041C</v>
      </c>
      <c r="H52" s="47">
        <f>VLOOKUP(B52,'Data Laptop'!$B$1:$D$67,2,FALSE)</f>
        <v>222</v>
      </c>
      <c r="I52" s="47" t="str">
        <f>VLOOKUP(B52,'Data Laptop'!$B$1:$D$67,3,FALSE)</f>
        <v>ACER TMP414RN-51</v>
      </c>
    </row>
    <row r="53" spans="1:9" x14ac:dyDescent="0.2">
      <c r="A53" s="42">
        <v>52</v>
      </c>
      <c r="B53" s="13">
        <v>4</v>
      </c>
      <c r="C53" s="12" t="s">
        <v>4</v>
      </c>
      <c r="D53" s="12">
        <v>606</v>
      </c>
      <c r="E53" s="6" t="str">
        <f>VLOOKUP(D53,master_ruangan!$D$1:$F$42,3,FALSE)</f>
        <v>Ruang Produksi</v>
      </c>
      <c r="F53" s="6">
        <f>VLOOKUP(B53,'Data PC'!$C$1:$E$96,2,FALSE)</f>
        <v>69</v>
      </c>
      <c r="G53" s="6" t="str">
        <f>VLOOKUP(B53,'Data PC'!$C$1:$E$96,3,FALSE)</f>
        <v>Lenovo/ThinkCentre M80</v>
      </c>
      <c r="H53" s="47">
        <f>VLOOKUP(B53,'Data Laptop'!$B$1:$D$67,2,FALSE)</f>
        <v>212</v>
      </c>
      <c r="I53" s="47" t="str">
        <f>VLOOKUP(B53,'Data Laptop'!$B$1:$D$67,3,FALSE)</f>
        <v>ACER TMP414RN-51</v>
      </c>
    </row>
    <row r="54" spans="1:9" x14ac:dyDescent="0.2">
      <c r="A54" s="42">
        <v>53</v>
      </c>
      <c r="B54" s="13">
        <v>8</v>
      </c>
      <c r="C54" s="12" t="s">
        <v>8</v>
      </c>
      <c r="D54" s="12">
        <v>606</v>
      </c>
      <c r="E54" s="6" t="str">
        <f>VLOOKUP(D54,master_ruangan!$D$1:$F$42,3,FALSE)</f>
        <v>Ruang Produksi</v>
      </c>
      <c r="F54" s="6">
        <f>VLOOKUP(B54,'Data PC'!$C$1:$E$96,2,FALSE)</f>
        <v>134</v>
      </c>
      <c r="G54" s="6" t="str">
        <f>VLOOKUP(B54,'Data PC'!$C$1:$E$96,3,FALSE)</f>
        <v>HP ProDesk 400 G5 SFF</v>
      </c>
      <c r="H54" s="47">
        <f>VLOOKUP(B54,'Data Laptop'!$B$1:$D$67,2,FALSE)</f>
        <v>214</v>
      </c>
      <c r="I54" s="47" t="str">
        <f>VLOOKUP(B54,'Data Laptop'!$B$1:$D$67,3,FALSE)</f>
        <v>ACER TMP414RN-51</v>
      </c>
    </row>
    <row r="55" spans="1:9" x14ac:dyDescent="0.2">
      <c r="A55" s="42">
        <v>54</v>
      </c>
      <c r="B55" s="13">
        <v>13</v>
      </c>
      <c r="C55" s="12" t="s">
        <v>13</v>
      </c>
      <c r="D55" s="12">
        <v>606</v>
      </c>
      <c r="E55" s="6" t="str">
        <f>VLOOKUP(D55,master_ruangan!$D$1:$F$42,3,FALSE)</f>
        <v>Ruang Produksi</v>
      </c>
      <c r="F55" s="6" t="e">
        <f>VLOOKUP(B55,'Data PC'!$C$1:$E$96,2,FALSE)</f>
        <v>#N/A</v>
      </c>
      <c r="G55" s="6" t="e">
        <f>VLOOKUP(B55,'Data PC'!$C$1:$E$96,3,FALSE)</f>
        <v>#N/A</v>
      </c>
      <c r="H55" s="47" t="e">
        <f>VLOOKUP(B55,'Data Laptop'!$B$1:$D$67,2,FALSE)</f>
        <v>#N/A</v>
      </c>
      <c r="I55" s="47" t="e">
        <f>VLOOKUP(B55,'Data Laptop'!$B$1:$D$67,3,FALSE)</f>
        <v>#N/A</v>
      </c>
    </row>
    <row r="56" spans="1:9" x14ac:dyDescent="0.2">
      <c r="A56" s="42">
        <v>55</v>
      </c>
      <c r="B56" s="13">
        <v>18</v>
      </c>
      <c r="C56" s="12" t="s">
        <v>18</v>
      </c>
      <c r="D56" s="12">
        <v>606</v>
      </c>
      <c r="E56" s="6" t="str">
        <f>VLOOKUP(D56,master_ruangan!$D$1:$F$42,3,FALSE)</f>
        <v>Ruang Produksi</v>
      </c>
      <c r="F56" s="6" t="e">
        <f>VLOOKUP(B56,'Data PC'!$C$1:$E$96,2,FALSE)</f>
        <v>#N/A</v>
      </c>
      <c r="G56" s="6" t="e">
        <f>VLOOKUP(B56,'Data PC'!$C$1:$E$96,3,FALSE)</f>
        <v>#N/A</v>
      </c>
      <c r="H56" s="47">
        <f>VLOOKUP(B56,'Data Laptop'!$B$1:$D$67,2,FALSE)</f>
        <v>213</v>
      </c>
      <c r="I56" s="47" t="str">
        <f>VLOOKUP(B56,'Data Laptop'!$B$1:$D$67,3,FALSE)</f>
        <v>ACER TMP414RN-51</v>
      </c>
    </row>
    <row r="57" spans="1:9" x14ac:dyDescent="0.2">
      <c r="A57" s="42">
        <v>56</v>
      </c>
      <c r="B57" s="13">
        <v>30</v>
      </c>
      <c r="C57" s="12" t="s">
        <v>30</v>
      </c>
      <c r="D57" s="12">
        <v>606</v>
      </c>
      <c r="E57" s="6" t="str">
        <f>VLOOKUP(D57,master_ruangan!$D$1:$F$42,3,FALSE)</f>
        <v>Ruang Produksi</v>
      </c>
      <c r="F57" s="6">
        <f>VLOOKUP(B57,'Data PC'!$C$1:$E$96,2,FALSE)</f>
        <v>157</v>
      </c>
      <c r="G57" s="6" t="str">
        <f>VLOOKUP(B57,'Data PC'!$C$1:$E$96,3,FALSE)</f>
        <v>Lenovo 1,5 AIO</v>
      </c>
      <c r="H57" s="47">
        <f>VLOOKUP(B57,'Data Laptop'!$B$1:$D$67,2,FALSE)</f>
        <v>175</v>
      </c>
      <c r="I57" s="47" t="str">
        <f>VLOOKUP(B57,'Data Laptop'!$B$1:$D$67,3,FALSE)</f>
        <v>Lenovo V330</v>
      </c>
    </row>
    <row r="58" spans="1:9" x14ac:dyDescent="0.2">
      <c r="A58" s="42">
        <v>57</v>
      </c>
      <c r="B58" s="13">
        <v>35</v>
      </c>
      <c r="C58" s="12" t="s">
        <v>35</v>
      </c>
      <c r="D58" s="12">
        <v>606</v>
      </c>
      <c r="E58" s="6" t="str">
        <f>VLOOKUP(D58,master_ruangan!$D$1:$F$42,3,FALSE)</f>
        <v>Ruang Produksi</v>
      </c>
      <c r="F58" s="6">
        <f>VLOOKUP(B58,'Data PC'!$C$1:$E$96,2,FALSE)</f>
        <v>137</v>
      </c>
      <c r="G58" s="6" t="str">
        <f>VLOOKUP(B58,'Data PC'!$C$1:$E$96,3,FALSE)</f>
        <v>HP ProDesk 400 G5 SFF</v>
      </c>
      <c r="H58" s="47" t="e">
        <f>VLOOKUP(B58,'Data Laptop'!$B$1:$D$67,2,FALSE)</f>
        <v>#N/A</v>
      </c>
      <c r="I58" s="47" t="e">
        <f>VLOOKUP(B58,'Data Laptop'!$B$1:$D$67,3,FALSE)</f>
        <v>#N/A</v>
      </c>
    </row>
    <row r="59" spans="1:9" x14ac:dyDescent="0.2">
      <c r="A59" s="42">
        <v>58</v>
      </c>
      <c r="B59" s="13">
        <v>40</v>
      </c>
      <c r="C59" s="12" t="s">
        <v>40</v>
      </c>
      <c r="D59" s="12">
        <v>606</v>
      </c>
      <c r="E59" s="6" t="str">
        <f>VLOOKUP(D59,master_ruangan!$D$1:$F$42,3,FALSE)</f>
        <v>Ruang Produksi</v>
      </c>
      <c r="F59" s="6">
        <f>VLOOKUP(B59,'Data PC'!$C$1:$E$96,2,FALSE)</f>
        <v>158</v>
      </c>
      <c r="G59" s="6" t="str">
        <f>VLOOKUP(B59,'Data PC'!$C$1:$E$96,3,FALSE)</f>
        <v>Lenovo 1,5 AIO</v>
      </c>
      <c r="H59" s="47" t="e">
        <f>VLOOKUP(B59,'Data Laptop'!$B$1:$D$67,2,FALSE)</f>
        <v>#N/A</v>
      </c>
      <c r="I59" s="47" t="e">
        <f>VLOOKUP(B59,'Data Laptop'!$B$1:$D$67,3,FALSE)</f>
        <v>#N/A</v>
      </c>
    </row>
    <row r="60" spans="1:9" x14ac:dyDescent="0.2">
      <c r="A60" s="42">
        <v>59</v>
      </c>
      <c r="B60" s="13">
        <v>44</v>
      </c>
      <c r="C60" s="12" t="s">
        <v>44</v>
      </c>
      <c r="D60" s="12">
        <v>606</v>
      </c>
      <c r="E60" s="6" t="str">
        <f>VLOOKUP(D60,master_ruangan!$D$1:$F$42,3,FALSE)</f>
        <v>Ruang Produksi</v>
      </c>
      <c r="F60" s="6" t="e">
        <f>VLOOKUP(B60,'Data PC'!$C$1:$E$96,2,FALSE)</f>
        <v>#N/A</v>
      </c>
      <c r="G60" s="6" t="e">
        <f>VLOOKUP(B60,'Data PC'!$C$1:$E$96,3,FALSE)</f>
        <v>#N/A</v>
      </c>
      <c r="H60" s="47">
        <f>VLOOKUP(B60,'Data Laptop'!$B$1:$D$67,2,FALSE)</f>
        <v>162</v>
      </c>
      <c r="I60" s="47" t="str">
        <f>VLOOKUP(B60,'Data Laptop'!$B$1:$D$67,3,FALSE)</f>
        <v>Lenovo V330</v>
      </c>
    </row>
    <row r="61" spans="1:9" x14ac:dyDescent="0.2">
      <c r="A61" s="42">
        <v>60</v>
      </c>
      <c r="B61" s="13">
        <v>54</v>
      </c>
      <c r="C61" s="12" t="s">
        <v>54</v>
      </c>
      <c r="D61" s="12">
        <v>606</v>
      </c>
      <c r="E61" s="6" t="str">
        <f>VLOOKUP(D61,master_ruangan!$D$1:$F$42,3,FALSE)</f>
        <v>Ruang Produksi</v>
      </c>
      <c r="F61" s="6" t="e">
        <f>VLOOKUP(B61,'Data PC'!$C$1:$E$96,2,FALSE)</f>
        <v>#N/A</v>
      </c>
      <c r="G61" s="6" t="e">
        <f>VLOOKUP(B61,'Data PC'!$C$1:$E$96,3,FALSE)</f>
        <v>#N/A</v>
      </c>
      <c r="H61" s="47" t="e">
        <f>VLOOKUP(B61,'Data Laptop'!$B$1:$D$67,2,FALSE)</f>
        <v>#N/A</v>
      </c>
      <c r="I61" s="47" t="e">
        <f>VLOOKUP(B61,'Data Laptop'!$B$1:$D$67,3,FALSE)</f>
        <v>#N/A</v>
      </c>
    </row>
    <row r="62" spans="1:9" x14ac:dyDescent="0.2">
      <c r="A62" s="42">
        <v>61</v>
      </c>
      <c r="B62" s="13">
        <v>1</v>
      </c>
      <c r="C62" s="12" t="s">
        <v>1</v>
      </c>
      <c r="D62" s="12">
        <v>609</v>
      </c>
      <c r="E62" s="6" t="str">
        <f>VLOOKUP(D62,master_ruangan!$D$1:$F$42,3,FALSE)</f>
        <v>Ruang Kepala</v>
      </c>
      <c r="F62" s="6" t="e">
        <f>VLOOKUP(B62,'Data PC'!$C$1:$E$96,2,FALSE)</f>
        <v>#N/A</v>
      </c>
      <c r="G62" s="6" t="e">
        <f>VLOOKUP(B62,'Data PC'!$C$1:$E$96,3,FALSE)</f>
        <v>#N/A</v>
      </c>
      <c r="H62" s="47">
        <f>VLOOKUP(B62,'Data Laptop'!$B$1:$D$67,2,FALSE)</f>
        <v>182</v>
      </c>
      <c r="I62" s="47" t="str">
        <f>VLOOKUP(B62,'Data Laptop'!$B$1:$D$67,3,FALSE)</f>
        <v>Lenovo ThinkPad T14 Gen1</v>
      </c>
    </row>
    <row r="63" spans="1:9" x14ac:dyDescent="0.2">
      <c r="A63" s="42">
        <v>62</v>
      </c>
      <c r="B63" s="13">
        <v>75</v>
      </c>
      <c r="C63" s="12" t="s">
        <v>75</v>
      </c>
      <c r="D63" s="12">
        <v>610</v>
      </c>
      <c r="E63" s="6" t="str">
        <f>VLOOKUP(D63,master_ruangan!$D$1:$F$42,3,FALSE)</f>
        <v>Ruang Sekretaris</v>
      </c>
      <c r="F63" s="6">
        <f>VLOOKUP(B63,'Data PC'!$C$1:$E$96,2,FALSE)</f>
        <v>86</v>
      </c>
      <c r="G63" s="6" t="str">
        <f>VLOOKUP(B63,'Data PC'!$C$1:$E$96,3,FALSE)</f>
        <v>ASUS EEETOP2013IUTI-B041C</v>
      </c>
      <c r="H63" s="47">
        <f>VLOOKUP(B63,'Data Laptop'!$B$1:$D$67,2,FALSE)</f>
        <v>207</v>
      </c>
      <c r="I63" s="47" t="str">
        <f>VLOOKUP(B63,'Data Laptop'!$B$1:$D$67,3,FALSE)</f>
        <v>ACER TMP414RN-51</v>
      </c>
    </row>
    <row r="64" spans="1:9" x14ac:dyDescent="0.2">
      <c r="A64" s="42">
        <v>63</v>
      </c>
      <c r="B64" s="13">
        <v>5</v>
      </c>
      <c r="C64" s="12" t="s">
        <v>5</v>
      </c>
      <c r="D64" s="12">
        <v>613</v>
      </c>
      <c r="E64" s="6" t="str">
        <f>VLOOKUP(D64,master_ruangan!$D$1:$F$42,3,FALSE)</f>
        <v>Ruang Statistik Distribusi</v>
      </c>
      <c r="F64" s="6">
        <f>VLOOKUP(B64,'Data PC'!$C$1:$E$96,2,FALSE)</f>
        <v>194</v>
      </c>
      <c r="G64" s="6" t="str">
        <f>VLOOKUP(B64,'Data PC'!$C$1:$E$96,3,FALSE)</f>
        <v>ThinkCentre M720t</v>
      </c>
      <c r="H64" s="47">
        <f>VLOOKUP(B64,'Data Laptop'!$B$1:$D$67,2,FALSE)</f>
        <v>220</v>
      </c>
      <c r="I64" s="47" t="str">
        <f>VLOOKUP(B64,'Data Laptop'!$B$1:$D$67,3,FALSE)</f>
        <v>ACER TMP414RN-51</v>
      </c>
    </row>
    <row r="65" spans="1:9" x14ac:dyDescent="0.2">
      <c r="A65" s="42">
        <v>64</v>
      </c>
      <c r="B65" s="13">
        <v>9</v>
      </c>
      <c r="C65" s="12" t="s">
        <v>9</v>
      </c>
      <c r="D65" s="12">
        <v>613</v>
      </c>
      <c r="E65" s="6" t="str">
        <f>VLOOKUP(D65,master_ruangan!$D$1:$F$42,3,FALSE)</f>
        <v>Ruang Statistik Distribusi</v>
      </c>
      <c r="F65" s="6">
        <f>VLOOKUP(B65,'Data PC'!$C$1:$E$96,2,FALSE)</f>
        <v>111</v>
      </c>
      <c r="G65" s="6" t="str">
        <f>VLOOKUP(B65,'Data PC'!$C$1:$E$96,3,FALSE)</f>
        <v>Dell Optiplex 3040 Micro</v>
      </c>
      <c r="H65" s="47">
        <f>VLOOKUP(B65,'Data Laptop'!$B$1:$D$67,2,FALSE)</f>
        <v>225</v>
      </c>
      <c r="I65" s="47" t="str">
        <f>VLOOKUP(B65,'Data Laptop'!$B$1:$D$67,3,FALSE)</f>
        <v>ACER TMP414RN-51</v>
      </c>
    </row>
    <row r="66" spans="1:9" x14ac:dyDescent="0.2">
      <c r="A66" s="42">
        <v>65</v>
      </c>
      <c r="B66" s="13">
        <v>10</v>
      </c>
      <c r="C66" s="12" t="s">
        <v>10</v>
      </c>
      <c r="D66" s="12">
        <v>613</v>
      </c>
      <c r="E66" s="6" t="str">
        <f>VLOOKUP(D66,master_ruangan!$D$1:$F$42,3,FALSE)</f>
        <v>Ruang Statistik Distribusi</v>
      </c>
      <c r="F66" s="6">
        <f>VLOOKUP(B66,'Data PC'!$C$1:$E$96,2,FALSE)</f>
        <v>135</v>
      </c>
      <c r="G66" s="6" t="str">
        <f>VLOOKUP(B66,'Data PC'!$C$1:$E$96,3,FALSE)</f>
        <v>HP ProDesk 400 G5 SFF</v>
      </c>
      <c r="H66" s="47">
        <f>VLOOKUP(B66,'Data Laptop'!$B$1:$D$67,2,FALSE)</f>
        <v>217</v>
      </c>
      <c r="I66" s="47" t="str">
        <f>VLOOKUP(B66,'Data Laptop'!$B$1:$D$67,3,FALSE)</f>
        <v>ACER TMP414RN-51</v>
      </c>
    </row>
    <row r="67" spans="1:9" x14ac:dyDescent="0.2">
      <c r="A67" s="42">
        <v>66</v>
      </c>
      <c r="B67" s="13">
        <v>12</v>
      </c>
      <c r="C67" s="12" t="s">
        <v>12</v>
      </c>
      <c r="D67" s="12">
        <v>613</v>
      </c>
      <c r="E67" s="6" t="str">
        <f>VLOOKUP(D67,master_ruangan!$D$1:$F$42,3,FALSE)</f>
        <v>Ruang Statistik Distribusi</v>
      </c>
      <c r="F67" s="6">
        <f>VLOOKUP(B67,'Data PC'!$C$1:$E$96,2,FALSE)</f>
        <v>92</v>
      </c>
      <c r="G67" s="6" t="str">
        <f>VLOOKUP(B67,'Data PC'!$C$1:$E$96,3,FALSE)</f>
        <v>Dell OptiPlex 3020 Micro + Monitor Dell E2214H</v>
      </c>
      <c r="H67" s="47">
        <f>VLOOKUP(B67,'Data Laptop'!$B$1:$D$67,2,FALSE)</f>
        <v>156</v>
      </c>
      <c r="I67" s="47" t="str">
        <f>VLOOKUP(B67,'Data Laptop'!$B$1:$D$67,3,FALSE)</f>
        <v>HP Probook 440 G5 [1MJ83AV]</v>
      </c>
    </row>
    <row r="68" spans="1:9" x14ac:dyDescent="0.2">
      <c r="A68" s="42">
        <v>67</v>
      </c>
      <c r="B68" s="13">
        <v>15</v>
      </c>
      <c r="C68" s="12" t="s">
        <v>15</v>
      </c>
      <c r="D68" s="12">
        <v>613</v>
      </c>
      <c r="E68" s="6" t="str">
        <f>VLOOKUP(D68,master_ruangan!$D$1:$F$42,3,FALSE)</f>
        <v>Ruang Statistik Distribusi</v>
      </c>
      <c r="F68" s="6">
        <f>VLOOKUP(B68,'Data PC'!$C$1:$E$96,2,FALSE)</f>
        <v>152</v>
      </c>
      <c r="G68" s="6" t="str">
        <f>VLOOKUP(B68,'Data PC'!$C$1:$E$96,3,FALSE)</f>
        <v>Lenovo 1,5 AIO</v>
      </c>
      <c r="H68" s="47">
        <f>VLOOKUP(B68,'Data Laptop'!$B$1:$D$67,2,FALSE)</f>
        <v>218</v>
      </c>
      <c r="I68" s="47" t="str">
        <f>VLOOKUP(B68,'Data Laptop'!$B$1:$D$67,3,FALSE)</f>
        <v>ACER TMP414RN-51</v>
      </c>
    </row>
    <row r="69" spans="1:9" x14ac:dyDescent="0.2">
      <c r="A69" s="42">
        <v>68</v>
      </c>
      <c r="B69" s="13">
        <v>29</v>
      </c>
      <c r="C69" s="12" t="s">
        <v>29</v>
      </c>
      <c r="D69" s="12">
        <v>613</v>
      </c>
      <c r="E69" s="6" t="str">
        <f>VLOOKUP(D69,master_ruangan!$D$1:$F$42,3,FALSE)</f>
        <v>Ruang Statistik Distribusi</v>
      </c>
      <c r="F69" s="6" t="e">
        <f>VLOOKUP(B69,'Data PC'!$C$1:$E$96,2,FALSE)</f>
        <v>#N/A</v>
      </c>
      <c r="G69" s="6" t="e">
        <f>VLOOKUP(B69,'Data PC'!$C$1:$E$96,3,FALSE)</f>
        <v>#N/A</v>
      </c>
      <c r="H69" s="47">
        <f>VLOOKUP(B69,'Data Laptop'!$B$1:$D$67,2,FALSE)</f>
        <v>216</v>
      </c>
      <c r="I69" s="47" t="str">
        <f>VLOOKUP(B69,'Data Laptop'!$B$1:$D$67,3,FALSE)</f>
        <v>ACER TMP414RN-51</v>
      </c>
    </row>
    <row r="70" spans="1:9" x14ac:dyDescent="0.2">
      <c r="A70" s="42">
        <v>69</v>
      </c>
      <c r="B70" s="13">
        <v>42</v>
      </c>
      <c r="C70" s="12" t="s">
        <v>42</v>
      </c>
      <c r="D70" s="12">
        <v>613</v>
      </c>
      <c r="E70" s="6" t="str">
        <f>VLOOKUP(D70,master_ruangan!$D$1:$F$42,3,FALSE)</f>
        <v>Ruang Statistik Distribusi</v>
      </c>
      <c r="F70" s="6">
        <f>VLOOKUP(B70,'Data PC'!$C$1:$E$96,2,FALSE)</f>
        <v>65</v>
      </c>
      <c r="G70" s="6" t="str">
        <f>VLOOKUP(B70,'Data PC'!$C$1:$E$96,3,FALSE)</f>
        <v>Lenovo/ThinkCentre M80</v>
      </c>
      <c r="H70" s="47">
        <f>VLOOKUP(B70,'Data Laptop'!$B$1:$D$67,2,FALSE)</f>
        <v>80</v>
      </c>
      <c r="I70" s="47" t="str">
        <f>VLOOKUP(B70,'Data Laptop'!$B$1:$D$67,3,FALSE)</f>
        <v>HP Business Notebook 348 G4</v>
      </c>
    </row>
    <row r="71" spans="1:9" x14ac:dyDescent="0.2">
      <c r="A71" s="42">
        <v>70</v>
      </c>
      <c r="B71" s="13">
        <v>46</v>
      </c>
      <c r="C71" s="12" t="s">
        <v>46</v>
      </c>
      <c r="D71" s="12">
        <v>613</v>
      </c>
      <c r="E71" s="6" t="str">
        <f>VLOOKUP(D71,master_ruangan!$D$1:$F$42,3,FALSE)</f>
        <v>Ruang Statistik Distribusi</v>
      </c>
      <c r="F71" s="6">
        <f>VLOOKUP(B71,'Data PC'!$C$1:$E$96,2,FALSE)</f>
        <v>183</v>
      </c>
      <c r="G71" s="6" t="str">
        <f>VLOOKUP(B71,'Data PC'!$C$1:$E$96,3,FALSE)</f>
        <v>ThinkCentre M720t</v>
      </c>
      <c r="H71" s="47" t="e">
        <f>VLOOKUP(B71,'Data Laptop'!$B$1:$D$67,2,FALSE)</f>
        <v>#N/A</v>
      </c>
      <c r="I71" s="47" t="e">
        <f>VLOOKUP(B71,'Data Laptop'!$B$1:$D$67,3,FALSE)</f>
        <v>#N/A</v>
      </c>
    </row>
    <row r="72" spans="1:9" x14ac:dyDescent="0.2">
      <c r="A72" s="42">
        <v>71</v>
      </c>
      <c r="B72" s="13">
        <v>47</v>
      </c>
      <c r="C72" s="12" t="s">
        <v>47</v>
      </c>
      <c r="D72" s="12">
        <v>613</v>
      </c>
      <c r="E72" s="6" t="str">
        <f>VLOOKUP(D72,master_ruangan!$D$1:$F$42,3,FALSE)</f>
        <v>Ruang Statistik Distribusi</v>
      </c>
      <c r="F72" s="6">
        <f>VLOOKUP(B72,'Data PC'!$C$1:$E$96,2,FALSE)</f>
        <v>85</v>
      </c>
      <c r="G72" s="6" t="str">
        <f>VLOOKUP(B72,'Data PC'!$C$1:$E$96,3,FALSE)</f>
        <v>ASUS EEETOP2013IUTI-B041C</v>
      </c>
      <c r="H72" s="47" t="e">
        <f>VLOOKUP(B72,'Data Laptop'!$B$1:$D$67,2,FALSE)</f>
        <v>#N/A</v>
      </c>
      <c r="I72" s="47" t="e">
        <f>VLOOKUP(B72,'Data Laptop'!$B$1:$D$67,3,FALSE)</f>
        <v>#N/A</v>
      </c>
    </row>
    <row r="73" spans="1:9" x14ac:dyDescent="0.2">
      <c r="A73" s="42">
        <v>72</v>
      </c>
      <c r="B73" s="13">
        <v>59</v>
      </c>
      <c r="C73" s="12" t="s">
        <v>59</v>
      </c>
      <c r="D73" s="12">
        <v>613</v>
      </c>
      <c r="E73" s="6" t="str">
        <f>VLOOKUP(D73,master_ruangan!$D$1:$F$42,3,FALSE)</f>
        <v>Ruang Statistik Distribusi</v>
      </c>
      <c r="F73" s="6">
        <f>VLOOKUP(B73,'Data PC'!$C$1:$E$96,2,FALSE)</f>
        <v>190</v>
      </c>
      <c r="G73" s="6" t="str">
        <f>VLOOKUP(B73,'Data PC'!$C$1:$E$96,3,FALSE)</f>
        <v>ThinkCentre M720t</v>
      </c>
      <c r="H73" s="47" t="e">
        <f>VLOOKUP(B73,'Data Laptop'!$B$1:$D$67,2,FALSE)</f>
        <v>#N/A</v>
      </c>
      <c r="I73" s="47" t="e">
        <f>VLOOKUP(B73,'Data Laptop'!$B$1:$D$67,3,FALSE)</f>
        <v>#N/A</v>
      </c>
    </row>
    <row r="74" spans="1:9" x14ac:dyDescent="0.2">
      <c r="A74" s="42">
        <v>73</v>
      </c>
      <c r="B74" s="13">
        <v>60</v>
      </c>
      <c r="C74" s="12" t="s">
        <v>60</v>
      </c>
      <c r="D74" s="12">
        <v>613</v>
      </c>
      <c r="E74" s="6" t="str">
        <f>VLOOKUP(D74,master_ruangan!$D$1:$F$42,3,FALSE)</f>
        <v>Ruang Statistik Distribusi</v>
      </c>
      <c r="F74" s="6">
        <f>VLOOKUP(B74,'Data PC'!$C$1:$E$96,2,FALSE)</f>
        <v>103</v>
      </c>
      <c r="G74" s="6" t="str">
        <f>VLOOKUP(B74,'Data PC'!$C$1:$E$96,3,FALSE)</f>
        <v>Dell Optiplex 3040 Micro</v>
      </c>
      <c r="H74" s="47">
        <f>VLOOKUP(B74,'Data Laptop'!$B$1:$D$67,2,FALSE)</f>
        <v>161</v>
      </c>
      <c r="I74" s="47" t="str">
        <f>VLOOKUP(B74,'Data Laptop'!$B$1:$D$67,3,FALSE)</f>
        <v>Lenovo V330</v>
      </c>
    </row>
    <row r="75" spans="1:9" x14ac:dyDescent="0.2">
      <c r="A75" s="42">
        <v>74</v>
      </c>
      <c r="B75" s="13">
        <v>6</v>
      </c>
      <c r="C75" s="12" t="s">
        <v>6</v>
      </c>
      <c r="D75" s="12">
        <v>615</v>
      </c>
      <c r="E75" s="6" t="str">
        <f>VLOOKUP(D75,master_ruangan!$D$1:$F$42,3,FALSE)</f>
        <v>Ruang Statistik Nerwilis</v>
      </c>
      <c r="F75" s="6">
        <f>VLOOKUP(B75,'Data PC'!$C$1:$E$96,2,FALSE)</f>
        <v>93</v>
      </c>
      <c r="G75" s="6" t="str">
        <f>VLOOKUP(B75,'Data PC'!$C$1:$E$96,3,FALSE)</f>
        <v>Dell OptiPlex 3020 Micro + Monitor Dell E2214H</v>
      </c>
      <c r="H75" s="47">
        <f>VLOOKUP(B75,'Data Laptop'!$B$1:$D$67,2,FALSE)</f>
        <v>226</v>
      </c>
      <c r="I75" s="47" t="str">
        <f>VLOOKUP(B75,'Data Laptop'!$B$1:$D$67,3,FALSE)</f>
        <v>ACER TMP414RN-51</v>
      </c>
    </row>
    <row r="76" spans="1:9" x14ac:dyDescent="0.2">
      <c r="A76" s="42">
        <v>75</v>
      </c>
      <c r="B76" s="13">
        <v>19</v>
      </c>
      <c r="C76" s="12" t="s">
        <v>19</v>
      </c>
      <c r="D76" s="12">
        <v>615</v>
      </c>
      <c r="E76" s="6" t="str">
        <f>VLOOKUP(D76,master_ruangan!$D$1:$F$42,3,FALSE)</f>
        <v>Ruang Statistik Nerwilis</v>
      </c>
      <c r="F76" s="6">
        <f>VLOOKUP(B76,'Data PC'!$C$1:$E$96,2,FALSE)</f>
        <v>143</v>
      </c>
      <c r="G76" s="6" t="str">
        <f>VLOOKUP(B76,'Data PC'!$C$1:$E$96,3,FALSE)</f>
        <v>HP ProDesk 400 G5 SFF</v>
      </c>
      <c r="H76" s="47">
        <f>VLOOKUP(B76,'Data Laptop'!$B$1:$D$67,2,FALSE)</f>
        <v>223</v>
      </c>
      <c r="I76" s="47" t="str">
        <f>VLOOKUP(B76,'Data Laptop'!$B$1:$D$67,3,FALSE)</f>
        <v>ACER TMP414RN-51</v>
      </c>
    </row>
    <row r="77" spans="1:9" x14ac:dyDescent="0.2">
      <c r="A77" s="42">
        <v>76</v>
      </c>
      <c r="B77" s="13">
        <v>20</v>
      </c>
      <c r="C77" s="12" t="s">
        <v>20</v>
      </c>
      <c r="D77" s="12">
        <v>615</v>
      </c>
      <c r="E77" s="6" t="str">
        <f>VLOOKUP(D77,master_ruangan!$D$1:$F$42,3,FALSE)</f>
        <v>Ruang Statistik Nerwilis</v>
      </c>
      <c r="F77" s="6">
        <f>VLOOKUP(B77,'Data PC'!$C$1:$E$96,2,FALSE)</f>
        <v>88</v>
      </c>
      <c r="G77" s="6" t="str">
        <f>VLOOKUP(B77,'Data PC'!$C$1:$E$96,3,FALSE)</f>
        <v>ASUS EEETOP2013IUTI-B041C</v>
      </c>
      <c r="H77" s="47">
        <f>VLOOKUP(B77,'Data Laptop'!$B$1:$D$67,2,FALSE)</f>
        <v>154</v>
      </c>
      <c r="I77" s="47" t="str">
        <f>VLOOKUP(B77,'Data Laptop'!$B$1:$D$67,3,FALSE)</f>
        <v>HP Probook 440 G5 [1MJ83AV]</v>
      </c>
    </row>
    <row r="78" spans="1:9" x14ac:dyDescent="0.2">
      <c r="A78" s="42">
        <v>77</v>
      </c>
      <c r="B78" s="13">
        <v>21</v>
      </c>
      <c r="C78" s="12" t="s">
        <v>21</v>
      </c>
      <c r="D78" s="12">
        <v>615</v>
      </c>
      <c r="E78" s="6" t="str">
        <f>VLOOKUP(D78,master_ruangan!$D$1:$F$42,3,FALSE)</f>
        <v>Ruang Statistik Nerwilis</v>
      </c>
      <c r="F78" s="6">
        <f>VLOOKUP(B78,'Data PC'!$C$1:$E$96,2,FALSE)</f>
        <v>83</v>
      </c>
      <c r="G78" s="6" t="str">
        <f>VLOOKUP(B78,'Data PC'!$C$1:$E$96,3,FALSE)</f>
        <v>Dell/Optiplex  3010 DT</v>
      </c>
      <c r="H78" s="47">
        <f>VLOOKUP(B78,'Data Laptop'!$B$1:$D$67,2,FALSE)</f>
        <v>224</v>
      </c>
      <c r="I78" s="47" t="str">
        <f>VLOOKUP(B78,'Data Laptop'!$B$1:$D$67,3,FALSE)</f>
        <v>ACER TMP414RN-51</v>
      </c>
    </row>
    <row r="79" spans="1:9" x14ac:dyDescent="0.2">
      <c r="A79" s="42">
        <v>78</v>
      </c>
      <c r="B79" s="13">
        <v>33</v>
      </c>
      <c r="C79" s="12" t="s">
        <v>33</v>
      </c>
      <c r="D79" s="12">
        <v>615</v>
      </c>
      <c r="E79" s="6" t="str">
        <f>VLOOKUP(D79,master_ruangan!$D$1:$F$42,3,FALSE)</f>
        <v>Ruang Statistik Nerwilis</v>
      </c>
      <c r="F79" s="6">
        <f>VLOOKUP(B79,'Data PC'!$C$1:$E$96,2,FALSE)</f>
        <v>139</v>
      </c>
      <c r="G79" s="6" t="str">
        <f>VLOOKUP(B79,'Data PC'!$C$1:$E$96,3,FALSE)</f>
        <v>HP ProDesk 400 G5 SFF</v>
      </c>
      <c r="H79" s="47" t="e">
        <f>VLOOKUP(B79,'Data Laptop'!$B$1:$D$67,2,FALSE)</f>
        <v>#N/A</v>
      </c>
      <c r="I79" s="47" t="e">
        <f>VLOOKUP(B79,'Data Laptop'!$B$1:$D$67,3,FALSE)</f>
        <v>#N/A</v>
      </c>
    </row>
    <row r="80" spans="1:9" x14ac:dyDescent="0.2">
      <c r="A80" s="42">
        <v>79</v>
      </c>
      <c r="B80" s="13">
        <v>34</v>
      </c>
      <c r="C80" s="12" t="s">
        <v>34</v>
      </c>
      <c r="D80" s="12">
        <v>615</v>
      </c>
      <c r="E80" s="6" t="str">
        <f>VLOOKUP(D80,master_ruangan!$D$1:$F$42,3,FALSE)</f>
        <v>Ruang Statistik Nerwilis</v>
      </c>
      <c r="F80" s="6">
        <f>VLOOKUP(B80,'Data PC'!$C$1:$E$96,2,FALSE)</f>
        <v>192</v>
      </c>
      <c r="G80" s="6" t="str">
        <f>VLOOKUP(B80,'Data PC'!$C$1:$E$96,3,FALSE)</f>
        <v>ThinkCentre M720t</v>
      </c>
      <c r="H80" s="47" t="e">
        <f>VLOOKUP(B80,'Data Laptop'!$B$1:$D$67,2,FALSE)</f>
        <v>#N/A</v>
      </c>
      <c r="I80" s="47" t="e">
        <f>VLOOKUP(B80,'Data Laptop'!$B$1:$D$67,3,FALSE)</f>
        <v>#N/A</v>
      </c>
    </row>
    <row r="81" spans="1:9" x14ac:dyDescent="0.2">
      <c r="A81" s="42">
        <v>80</v>
      </c>
      <c r="B81" s="13">
        <v>41</v>
      </c>
      <c r="C81" s="12" t="s">
        <v>41</v>
      </c>
      <c r="D81" s="12">
        <v>615</v>
      </c>
      <c r="E81" s="6" t="str">
        <f>VLOOKUP(D81,master_ruangan!$D$1:$F$42,3,FALSE)</f>
        <v>Ruang Statistik Nerwilis</v>
      </c>
      <c r="F81" s="6">
        <f>VLOOKUP(B81,'Data PC'!$C$1:$E$96,2,FALSE)</f>
        <v>154</v>
      </c>
      <c r="G81" s="6" t="str">
        <f>VLOOKUP(B81,'Data PC'!$C$1:$E$96,3,FALSE)</f>
        <v>Lenovo 1,5 AIO</v>
      </c>
      <c r="H81" s="47" t="e">
        <f>VLOOKUP(B81,'Data Laptop'!$B$1:$D$67,2,FALSE)</f>
        <v>#N/A</v>
      </c>
      <c r="I81" s="47" t="e">
        <f>VLOOKUP(B81,'Data Laptop'!$B$1:$D$67,3,FALSE)</f>
        <v>#N/A</v>
      </c>
    </row>
    <row r="82" spans="1:9" x14ac:dyDescent="0.2">
      <c r="A82" s="42">
        <v>81</v>
      </c>
      <c r="B82" s="13">
        <v>45</v>
      </c>
      <c r="C82" s="12" t="s">
        <v>45</v>
      </c>
      <c r="D82" s="12">
        <v>615</v>
      </c>
      <c r="E82" s="6" t="str">
        <f>VLOOKUP(D82,master_ruangan!$D$1:$F$42,3,FALSE)</f>
        <v>Ruang Statistik Nerwilis</v>
      </c>
      <c r="F82" s="6">
        <f>VLOOKUP(B82,'Data PC'!$C$1:$E$96,2,FALSE)</f>
        <v>73</v>
      </c>
      <c r="G82" s="6" t="str">
        <f>VLOOKUP(B82,'Data PC'!$C$1:$E$96,3,FALSE)</f>
        <v>Lenovo/ThinkCentre M80</v>
      </c>
      <c r="H82" s="47" t="e">
        <f>VLOOKUP(B82,'Data Laptop'!$B$1:$D$67,2,FALSE)</f>
        <v>#N/A</v>
      </c>
      <c r="I82" s="47" t="e">
        <f>VLOOKUP(B82,'Data Laptop'!$B$1:$D$67,3,FALSE)</f>
        <v>#N/A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I82">
    <sortCondition ref="D2:D82"/>
  </sortState>
  <pageMargins left="0.7" right="0.7" top="0.75" bottom="0.75" header="0.3" footer="0.3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workbookViewId="0">
      <selection activeCell="A7" sqref="A7"/>
    </sheetView>
  </sheetViews>
  <sheetFormatPr defaultRowHeight="12" x14ac:dyDescent="0.2"/>
  <cols>
    <col min="1" max="1" width="5.33203125" customWidth="1"/>
    <col min="2" max="2" width="7.83203125" customWidth="1"/>
    <col min="3" max="3" width="40.6640625" bestFit="1" customWidth="1"/>
    <col min="4" max="4" width="12.1640625" customWidth="1"/>
    <col min="5" max="5" width="21.5" customWidth="1"/>
    <col min="7" max="7" width="39.5" customWidth="1"/>
    <col min="8" max="8" width="11.5" customWidth="1"/>
    <col min="9" max="9" width="26.6640625" customWidth="1"/>
  </cols>
  <sheetData>
    <row r="1" spans="1:9" x14ac:dyDescent="0.2">
      <c r="A1" s="46" t="s">
        <v>246</v>
      </c>
    </row>
    <row r="2" spans="1:9" ht="36" x14ac:dyDescent="0.2">
      <c r="A2" s="4" t="s">
        <v>134</v>
      </c>
      <c r="B2" s="3" t="s">
        <v>139</v>
      </c>
      <c r="C2" s="3" t="s">
        <v>0</v>
      </c>
      <c r="D2" s="3" t="s">
        <v>132</v>
      </c>
      <c r="E2" s="4" t="s">
        <v>133</v>
      </c>
      <c r="F2" s="4" t="s">
        <v>84</v>
      </c>
      <c r="G2" s="4" t="s">
        <v>83</v>
      </c>
      <c r="H2" s="4" t="s">
        <v>85</v>
      </c>
      <c r="I2" s="4" t="s">
        <v>83</v>
      </c>
    </row>
    <row r="3" spans="1:9" x14ac:dyDescent="0.2">
      <c r="A3" s="42">
        <v>1</v>
      </c>
      <c r="B3" s="13">
        <v>51</v>
      </c>
      <c r="C3" s="12" t="s">
        <v>51</v>
      </c>
      <c r="D3" s="12">
        <v>304</v>
      </c>
      <c r="E3" s="6" t="s">
        <v>103</v>
      </c>
      <c r="F3" s="43" t="e">
        <v>#N/A</v>
      </c>
      <c r="G3" s="43" t="e">
        <v>#N/A</v>
      </c>
      <c r="H3" s="43" t="e">
        <v>#N/A</v>
      </c>
      <c r="I3" s="43" t="e">
        <v>#N/A</v>
      </c>
    </row>
    <row r="4" spans="1:9" x14ac:dyDescent="0.2">
      <c r="A4" s="42">
        <v>2</v>
      </c>
      <c r="B4" s="13">
        <v>72</v>
      </c>
      <c r="C4" s="12" t="s">
        <v>72</v>
      </c>
      <c r="D4" s="12">
        <v>304</v>
      </c>
      <c r="E4" s="6" t="s">
        <v>103</v>
      </c>
      <c r="F4" s="43" t="e">
        <v>#N/A</v>
      </c>
      <c r="G4" s="43" t="e">
        <v>#N/A</v>
      </c>
      <c r="H4" s="43" t="e">
        <v>#N/A</v>
      </c>
      <c r="I4" s="43" t="e">
        <v>#N/A</v>
      </c>
    </row>
    <row r="5" spans="1:9" x14ac:dyDescent="0.2">
      <c r="A5" s="42">
        <v>3</v>
      </c>
      <c r="B5" s="13">
        <v>13</v>
      </c>
      <c r="C5" s="12" t="s">
        <v>13</v>
      </c>
      <c r="D5" s="12">
        <v>606</v>
      </c>
      <c r="E5" s="6" t="s">
        <v>119</v>
      </c>
      <c r="F5" s="43" t="e">
        <v>#N/A</v>
      </c>
      <c r="G5" s="43" t="e">
        <v>#N/A</v>
      </c>
      <c r="H5" s="43" t="e">
        <v>#N/A</v>
      </c>
      <c r="I5" s="43" t="e">
        <v>#N/A</v>
      </c>
    </row>
    <row r="6" spans="1:9" x14ac:dyDescent="0.2">
      <c r="A6" s="42">
        <v>4</v>
      </c>
      <c r="B6" s="13">
        <v>54</v>
      </c>
      <c r="C6" s="12" t="s">
        <v>54</v>
      </c>
      <c r="D6" s="12">
        <v>606</v>
      </c>
      <c r="E6" s="6" t="s">
        <v>119</v>
      </c>
      <c r="F6" s="43" t="e">
        <v>#N/A</v>
      </c>
      <c r="G6" s="43" t="e">
        <v>#N/A</v>
      </c>
      <c r="H6" s="43" t="e">
        <v>#N/A</v>
      </c>
      <c r="I6" s="43" t="e">
        <v>#N/A</v>
      </c>
    </row>
    <row r="8" spans="1:9" x14ac:dyDescent="0.2">
      <c r="A8" s="46" t="s">
        <v>247</v>
      </c>
    </row>
    <row r="9" spans="1:9" ht="36" x14ac:dyDescent="0.2">
      <c r="A9" s="4" t="s">
        <v>134</v>
      </c>
      <c r="B9" s="3" t="s">
        <v>139</v>
      </c>
      <c r="C9" s="3" t="s">
        <v>0</v>
      </c>
      <c r="D9" s="3" t="s">
        <v>132</v>
      </c>
      <c r="E9" s="4" t="s">
        <v>133</v>
      </c>
      <c r="F9" s="4" t="s">
        <v>84</v>
      </c>
      <c r="G9" s="4" t="s">
        <v>83</v>
      </c>
      <c r="H9" s="4" t="s">
        <v>85</v>
      </c>
      <c r="I9" s="4" t="s">
        <v>83</v>
      </c>
    </row>
    <row r="10" spans="1:9" x14ac:dyDescent="0.2">
      <c r="A10" s="42">
        <v>1</v>
      </c>
      <c r="B10" s="13">
        <v>14</v>
      </c>
      <c r="C10" s="12" t="s">
        <v>14</v>
      </c>
      <c r="D10" s="12">
        <v>302</v>
      </c>
      <c r="E10" s="6" t="s">
        <v>95</v>
      </c>
      <c r="F10" s="6">
        <v>147</v>
      </c>
      <c r="G10" s="6" t="s">
        <v>146</v>
      </c>
      <c r="H10" s="47">
        <v>228</v>
      </c>
      <c r="I10" s="47" t="s">
        <v>226</v>
      </c>
    </row>
    <row r="11" spans="1:9" x14ac:dyDescent="0.2">
      <c r="A11" s="42">
        <v>2</v>
      </c>
      <c r="B11" s="13">
        <v>17</v>
      </c>
      <c r="C11" s="12" t="s">
        <v>17</v>
      </c>
      <c r="D11" s="12">
        <v>302</v>
      </c>
      <c r="E11" s="6" t="s">
        <v>95</v>
      </c>
      <c r="F11" s="6">
        <v>191</v>
      </c>
      <c r="G11" s="6" t="s">
        <v>147</v>
      </c>
      <c r="H11" s="47">
        <v>231</v>
      </c>
      <c r="I11" s="47" t="s">
        <v>226</v>
      </c>
    </row>
    <row r="12" spans="1:9" x14ac:dyDescent="0.2">
      <c r="A12" s="42">
        <v>3</v>
      </c>
      <c r="B12" s="13">
        <v>25</v>
      </c>
      <c r="C12" s="12" t="s">
        <v>25</v>
      </c>
      <c r="D12" s="12">
        <v>302</v>
      </c>
      <c r="E12" s="6" t="s">
        <v>95</v>
      </c>
      <c r="F12" s="6">
        <v>184</v>
      </c>
      <c r="G12" s="6" t="s">
        <v>147</v>
      </c>
      <c r="H12" s="47">
        <v>204</v>
      </c>
      <c r="I12" s="47" t="s">
        <v>226</v>
      </c>
    </row>
    <row r="13" spans="1:9" x14ac:dyDescent="0.2">
      <c r="A13" s="42">
        <v>4</v>
      </c>
      <c r="B13" s="13">
        <v>43</v>
      </c>
      <c r="C13" s="12" t="s">
        <v>43</v>
      </c>
      <c r="D13" s="12">
        <v>302</v>
      </c>
      <c r="E13" s="6" t="s">
        <v>95</v>
      </c>
      <c r="F13" s="6">
        <v>145</v>
      </c>
      <c r="G13" s="6" t="s">
        <v>146</v>
      </c>
      <c r="H13" s="47">
        <v>166</v>
      </c>
      <c r="I13" s="47" t="s">
        <v>225</v>
      </c>
    </row>
    <row r="14" spans="1:9" x14ac:dyDescent="0.2">
      <c r="A14" s="42">
        <v>5</v>
      </c>
      <c r="B14" s="13">
        <v>49</v>
      </c>
      <c r="C14" s="12" t="s">
        <v>49</v>
      </c>
      <c r="D14" s="12">
        <v>302</v>
      </c>
      <c r="E14" s="6" t="s">
        <v>95</v>
      </c>
      <c r="F14" s="6">
        <v>179</v>
      </c>
      <c r="G14" s="6" t="s">
        <v>147</v>
      </c>
      <c r="H14" s="47">
        <v>229</v>
      </c>
      <c r="I14" s="47" t="s">
        <v>226</v>
      </c>
    </row>
    <row r="15" spans="1:9" x14ac:dyDescent="0.2">
      <c r="A15" s="42">
        <v>6</v>
      </c>
      <c r="B15" s="13">
        <v>52</v>
      </c>
      <c r="C15" s="12" t="s">
        <v>52</v>
      </c>
      <c r="D15" s="12">
        <v>302</v>
      </c>
      <c r="E15" s="6" t="s">
        <v>95</v>
      </c>
      <c r="F15" s="6">
        <v>1</v>
      </c>
      <c r="G15" s="6" t="s">
        <v>145</v>
      </c>
      <c r="H15" s="47">
        <v>84</v>
      </c>
      <c r="I15" s="47" t="s">
        <v>224</v>
      </c>
    </row>
    <row r="16" spans="1:9" x14ac:dyDescent="0.2">
      <c r="A16" s="42">
        <v>7</v>
      </c>
      <c r="B16" s="13">
        <v>62</v>
      </c>
      <c r="C16" s="12" t="s">
        <v>62</v>
      </c>
      <c r="D16" s="12">
        <v>304</v>
      </c>
      <c r="E16" s="6" t="s">
        <v>103</v>
      </c>
      <c r="F16" s="6">
        <v>102</v>
      </c>
      <c r="G16" s="6" t="s">
        <v>150</v>
      </c>
      <c r="H16" s="47">
        <v>219</v>
      </c>
      <c r="I16" s="47" t="s">
        <v>226</v>
      </c>
    </row>
    <row r="17" spans="1:9" x14ac:dyDescent="0.2">
      <c r="A17" s="42">
        <v>8</v>
      </c>
      <c r="B17" s="13">
        <v>69</v>
      </c>
      <c r="C17" s="12" t="s">
        <v>69</v>
      </c>
      <c r="D17" s="12">
        <v>304</v>
      </c>
      <c r="E17" s="6" t="s">
        <v>103</v>
      </c>
      <c r="F17" s="6">
        <v>71</v>
      </c>
      <c r="G17" s="6" t="s">
        <v>148</v>
      </c>
      <c r="H17" s="47">
        <v>163</v>
      </c>
      <c r="I17" s="47" t="s">
        <v>227</v>
      </c>
    </row>
    <row r="18" spans="1:9" x14ac:dyDescent="0.2">
      <c r="A18" s="42">
        <v>9</v>
      </c>
      <c r="B18" s="13">
        <v>73</v>
      </c>
      <c r="C18" s="12" t="s">
        <v>73</v>
      </c>
      <c r="D18" s="12">
        <v>304</v>
      </c>
      <c r="E18" s="6" t="s">
        <v>103</v>
      </c>
      <c r="F18" s="6">
        <v>138</v>
      </c>
      <c r="G18" s="6" t="s">
        <v>146</v>
      </c>
      <c r="H18" s="47">
        <v>180</v>
      </c>
      <c r="I18" s="47" t="s">
        <v>228</v>
      </c>
    </row>
    <row r="19" spans="1:9" x14ac:dyDescent="0.2">
      <c r="A19" s="42">
        <v>10</v>
      </c>
      <c r="B19" s="13">
        <v>77</v>
      </c>
      <c r="C19" s="12" t="s">
        <v>77</v>
      </c>
      <c r="D19" s="12">
        <v>304</v>
      </c>
      <c r="E19" s="6" t="s">
        <v>103</v>
      </c>
      <c r="F19" s="6">
        <v>160</v>
      </c>
      <c r="G19" s="6" t="s">
        <v>154</v>
      </c>
      <c r="H19" s="47">
        <v>202</v>
      </c>
      <c r="I19" s="47" t="s">
        <v>226</v>
      </c>
    </row>
    <row r="20" spans="1:9" x14ac:dyDescent="0.2">
      <c r="A20" s="42">
        <v>11</v>
      </c>
      <c r="B20" s="13">
        <v>79</v>
      </c>
      <c r="C20" s="12" t="s">
        <v>79</v>
      </c>
      <c r="D20" s="12">
        <v>304</v>
      </c>
      <c r="E20" s="6" t="s">
        <v>103</v>
      </c>
      <c r="F20" s="6">
        <v>182</v>
      </c>
      <c r="G20" s="6" t="s">
        <v>147</v>
      </c>
      <c r="H20" s="47">
        <v>160</v>
      </c>
      <c r="I20" s="47" t="s">
        <v>229</v>
      </c>
    </row>
    <row r="21" spans="1:9" x14ac:dyDescent="0.2">
      <c r="A21" s="42">
        <v>12</v>
      </c>
      <c r="B21" s="13">
        <v>81</v>
      </c>
      <c r="C21" s="12" t="s">
        <v>81</v>
      </c>
      <c r="D21" s="12">
        <v>304</v>
      </c>
      <c r="E21" s="6" t="s">
        <v>103</v>
      </c>
      <c r="F21" s="6">
        <v>76</v>
      </c>
      <c r="G21" s="6" t="s">
        <v>148</v>
      </c>
      <c r="H21" s="47">
        <v>172</v>
      </c>
      <c r="I21" s="47" t="s">
        <v>227</v>
      </c>
    </row>
    <row r="22" spans="1:9" x14ac:dyDescent="0.2">
      <c r="A22" s="42">
        <v>13</v>
      </c>
      <c r="B22" s="13">
        <v>16</v>
      </c>
      <c r="C22" s="12" t="s">
        <v>16</v>
      </c>
      <c r="D22" s="12">
        <v>401</v>
      </c>
      <c r="E22" s="6" t="s">
        <v>108</v>
      </c>
      <c r="F22" s="6">
        <v>78</v>
      </c>
      <c r="G22" s="6" t="s">
        <v>148</v>
      </c>
      <c r="H22" s="47">
        <v>209</v>
      </c>
      <c r="I22" s="47" t="s">
        <v>226</v>
      </c>
    </row>
    <row r="23" spans="1:9" x14ac:dyDescent="0.2">
      <c r="A23" s="42">
        <v>14</v>
      </c>
      <c r="B23" s="13">
        <v>26</v>
      </c>
      <c r="C23" s="12" t="s">
        <v>26</v>
      </c>
      <c r="D23" s="12">
        <v>404</v>
      </c>
      <c r="E23" s="6" t="s">
        <v>110</v>
      </c>
      <c r="F23" s="6">
        <v>108</v>
      </c>
      <c r="G23" s="6" t="s">
        <v>150</v>
      </c>
      <c r="H23" s="47">
        <v>215</v>
      </c>
      <c r="I23" s="47" t="s">
        <v>226</v>
      </c>
    </row>
    <row r="24" spans="1:9" x14ac:dyDescent="0.2">
      <c r="A24" s="42">
        <v>15</v>
      </c>
      <c r="B24" s="13">
        <v>63</v>
      </c>
      <c r="C24" s="12" t="s">
        <v>63</v>
      </c>
      <c r="D24" s="12">
        <v>404</v>
      </c>
      <c r="E24" s="6" t="s">
        <v>110</v>
      </c>
      <c r="F24" s="6">
        <v>75</v>
      </c>
      <c r="G24" s="6" t="s">
        <v>148</v>
      </c>
      <c r="H24" s="47">
        <v>173</v>
      </c>
      <c r="I24" s="47" t="s">
        <v>227</v>
      </c>
    </row>
    <row r="25" spans="1:9" x14ac:dyDescent="0.2">
      <c r="A25" s="42">
        <v>16</v>
      </c>
      <c r="B25" s="13">
        <v>70</v>
      </c>
      <c r="C25" s="12" t="s">
        <v>70</v>
      </c>
      <c r="D25" s="12">
        <v>404</v>
      </c>
      <c r="E25" s="6" t="s">
        <v>110</v>
      </c>
      <c r="F25" s="6">
        <v>142</v>
      </c>
      <c r="G25" s="6" t="s">
        <v>146</v>
      </c>
      <c r="H25" s="47">
        <v>203</v>
      </c>
      <c r="I25" s="47" t="s">
        <v>226</v>
      </c>
    </row>
    <row r="26" spans="1:9" x14ac:dyDescent="0.2">
      <c r="A26" s="42">
        <v>17</v>
      </c>
      <c r="B26" s="13">
        <v>23</v>
      </c>
      <c r="C26" s="12" t="s">
        <v>23</v>
      </c>
      <c r="D26" s="12">
        <v>601</v>
      </c>
      <c r="E26" s="6" t="s">
        <v>117</v>
      </c>
      <c r="F26" s="6">
        <v>110</v>
      </c>
      <c r="G26" s="6" t="s">
        <v>150</v>
      </c>
      <c r="H26" s="47">
        <v>227</v>
      </c>
      <c r="I26" s="47" t="s">
        <v>226</v>
      </c>
    </row>
    <row r="27" spans="1:9" x14ac:dyDescent="0.2">
      <c r="A27" s="42">
        <v>18</v>
      </c>
      <c r="B27" s="13">
        <v>56</v>
      </c>
      <c r="C27" s="12" t="s">
        <v>56</v>
      </c>
      <c r="D27" s="12">
        <v>601</v>
      </c>
      <c r="E27" s="6" t="s">
        <v>117</v>
      </c>
      <c r="F27" s="6">
        <v>148</v>
      </c>
      <c r="G27" s="6" t="s">
        <v>169</v>
      </c>
      <c r="H27" s="47">
        <v>86</v>
      </c>
      <c r="I27" s="47" t="s">
        <v>232</v>
      </c>
    </row>
    <row r="28" spans="1:9" x14ac:dyDescent="0.2">
      <c r="A28" s="42">
        <v>19</v>
      </c>
      <c r="B28" s="13">
        <v>58</v>
      </c>
      <c r="C28" s="12" t="s">
        <v>58</v>
      </c>
      <c r="D28" s="12">
        <v>601</v>
      </c>
      <c r="E28" s="6" t="s">
        <v>117</v>
      </c>
      <c r="F28" s="6">
        <v>161</v>
      </c>
      <c r="G28" s="6" t="s">
        <v>179</v>
      </c>
      <c r="H28" s="47">
        <v>159</v>
      </c>
      <c r="I28" s="47" t="s">
        <v>229</v>
      </c>
    </row>
    <row r="29" spans="1:9" x14ac:dyDescent="0.2">
      <c r="A29" s="42">
        <v>20</v>
      </c>
      <c r="B29" s="13">
        <v>3</v>
      </c>
      <c r="C29" s="12" t="s">
        <v>3</v>
      </c>
      <c r="D29" s="12">
        <v>604</v>
      </c>
      <c r="E29" s="6" t="s">
        <v>121</v>
      </c>
      <c r="F29" s="6">
        <v>136</v>
      </c>
      <c r="G29" s="6" t="s">
        <v>146</v>
      </c>
      <c r="H29" s="47">
        <v>211</v>
      </c>
      <c r="I29" s="47" t="s">
        <v>226</v>
      </c>
    </row>
    <row r="30" spans="1:9" x14ac:dyDescent="0.2">
      <c r="A30" s="42">
        <v>21</v>
      </c>
      <c r="B30" s="13">
        <v>7</v>
      </c>
      <c r="C30" s="12" t="s">
        <v>7</v>
      </c>
      <c r="D30" s="12">
        <v>604</v>
      </c>
      <c r="E30" s="6" t="s">
        <v>121</v>
      </c>
      <c r="F30" s="6">
        <v>156</v>
      </c>
      <c r="G30" s="6" t="s">
        <v>154</v>
      </c>
      <c r="H30" s="47">
        <v>183</v>
      </c>
      <c r="I30" s="47" t="s">
        <v>222</v>
      </c>
    </row>
    <row r="31" spans="1:9" x14ac:dyDescent="0.2">
      <c r="A31" s="42">
        <v>22</v>
      </c>
      <c r="B31" s="13">
        <v>38</v>
      </c>
      <c r="C31" s="12" t="s">
        <v>38</v>
      </c>
      <c r="D31" s="12">
        <v>604</v>
      </c>
      <c r="E31" s="6" t="s">
        <v>121</v>
      </c>
      <c r="F31" s="6">
        <v>64</v>
      </c>
      <c r="G31" s="6" t="s">
        <v>186</v>
      </c>
      <c r="H31" s="47">
        <v>208</v>
      </c>
      <c r="I31" s="47" t="s">
        <v>226</v>
      </c>
    </row>
    <row r="32" spans="1:9" x14ac:dyDescent="0.2">
      <c r="A32" s="42">
        <v>23</v>
      </c>
      <c r="B32" s="13">
        <v>2</v>
      </c>
      <c r="C32" s="12" t="s">
        <v>2</v>
      </c>
      <c r="D32" s="12">
        <v>606</v>
      </c>
      <c r="E32" s="6" t="s">
        <v>119</v>
      </c>
      <c r="F32" s="6">
        <v>87</v>
      </c>
      <c r="G32" s="6" t="s">
        <v>143</v>
      </c>
      <c r="H32" s="47">
        <v>222</v>
      </c>
      <c r="I32" s="47" t="s">
        <v>226</v>
      </c>
    </row>
    <row r="33" spans="1:9" x14ac:dyDescent="0.2">
      <c r="A33" s="42">
        <v>24</v>
      </c>
      <c r="B33" s="13">
        <v>4</v>
      </c>
      <c r="C33" s="12" t="s">
        <v>4</v>
      </c>
      <c r="D33" s="12">
        <v>606</v>
      </c>
      <c r="E33" s="6" t="s">
        <v>119</v>
      </c>
      <c r="F33" s="6">
        <v>69</v>
      </c>
      <c r="G33" s="6" t="s">
        <v>190</v>
      </c>
      <c r="H33" s="47">
        <v>212</v>
      </c>
      <c r="I33" s="47" t="s">
        <v>226</v>
      </c>
    </row>
    <row r="34" spans="1:9" x14ac:dyDescent="0.2">
      <c r="A34" s="42">
        <v>25</v>
      </c>
      <c r="B34" s="13">
        <v>8</v>
      </c>
      <c r="C34" s="12" t="s">
        <v>8</v>
      </c>
      <c r="D34" s="12">
        <v>606</v>
      </c>
      <c r="E34" s="6" t="s">
        <v>119</v>
      </c>
      <c r="F34" s="6">
        <v>134</v>
      </c>
      <c r="G34" s="6" t="s">
        <v>146</v>
      </c>
      <c r="H34" s="47">
        <v>214</v>
      </c>
      <c r="I34" s="47" t="s">
        <v>226</v>
      </c>
    </row>
    <row r="35" spans="1:9" x14ac:dyDescent="0.2">
      <c r="A35" s="42">
        <v>26</v>
      </c>
      <c r="B35" s="13">
        <v>30</v>
      </c>
      <c r="C35" s="12" t="s">
        <v>30</v>
      </c>
      <c r="D35" s="12">
        <v>606</v>
      </c>
      <c r="E35" s="6" t="s">
        <v>119</v>
      </c>
      <c r="F35" s="6">
        <v>157</v>
      </c>
      <c r="G35" s="6" t="s">
        <v>154</v>
      </c>
      <c r="H35" s="47">
        <v>175</v>
      </c>
      <c r="I35" s="47" t="s">
        <v>227</v>
      </c>
    </row>
    <row r="36" spans="1:9" x14ac:dyDescent="0.2">
      <c r="A36" s="42">
        <v>27</v>
      </c>
      <c r="B36" s="13">
        <v>44</v>
      </c>
      <c r="C36" s="12" t="s">
        <v>44</v>
      </c>
      <c r="D36" s="12">
        <v>606</v>
      </c>
      <c r="E36" s="6" t="s">
        <v>119</v>
      </c>
      <c r="F36" s="6">
        <v>54</v>
      </c>
      <c r="G36" s="6" t="s">
        <v>188</v>
      </c>
      <c r="H36" s="47">
        <v>162</v>
      </c>
      <c r="I36" s="47" t="s">
        <v>227</v>
      </c>
    </row>
    <row r="37" spans="1:9" x14ac:dyDescent="0.2">
      <c r="A37" s="42">
        <v>28</v>
      </c>
      <c r="B37" s="13">
        <v>75</v>
      </c>
      <c r="C37" s="12" t="s">
        <v>75</v>
      </c>
      <c r="D37" s="12">
        <v>610</v>
      </c>
      <c r="E37" s="6" t="s">
        <v>125</v>
      </c>
      <c r="F37" s="6">
        <v>86</v>
      </c>
      <c r="G37" s="6" t="s">
        <v>143</v>
      </c>
      <c r="H37" s="47">
        <v>207</v>
      </c>
      <c r="I37" s="47" t="s">
        <v>226</v>
      </c>
    </row>
    <row r="38" spans="1:9" x14ac:dyDescent="0.2">
      <c r="A38" s="42">
        <v>29</v>
      </c>
      <c r="B38" s="13">
        <v>5</v>
      </c>
      <c r="C38" s="12" t="s">
        <v>5</v>
      </c>
      <c r="D38" s="12">
        <v>613</v>
      </c>
      <c r="E38" s="6" t="s">
        <v>130</v>
      </c>
      <c r="F38" s="6">
        <v>194</v>
      </c>
      <c r="G38" s="6" t="s">
        <v>147</v>
      </c>
      <c r="H38" s="47">
        <v>220</v>
      </c>
      <c r="I38" s="47" t="s">
        <v>226</v>
      </c>
    </row>
    <row r="39" spans="1:9" x14ac:dyDescent="0.2">
      <c r="A39" s="42">
        <v>30</v>
      </c>
      <c r="B39" s="13">
        <v>9</v>
      </c>
      <c r="C39" s="12" t="s">
        <v>9</v>
      </c>
      <c r="D39" s="12">
        <v>613</v>
      </c>
      <c r="E39" s="6" t="s">
        <v>130</v>
      </c>
      <c r="F39" s="6">
        <v>111</v>
      </c>
      <c r="G39" s="6" t="s">
        <v>150</v>
      </c>
      <c r="H39" s="47">
        <v>225</v>
      </c>
      <c r="I39" s="47" t="s">
        <v>226</v>
      </c>
    </row>
    <row r="40" spans="1:9" x14ac:dyDescent="0.2">
      <c r="A40" s="42">
        <v>31</v>
      </c>
      <c r="B40" s="13">
        <v>10</v>
      </c>
      <c r="C40" s="12" t="s">
        <v>10</v>
      </c>
      <c r="D40" s="12">
        <v>613</v>
      </c>
      <c r="E40" s="6" t="s">
        <v>130</v>
      </c>
      <c r="F40" s="6">
        <v>135</v>
      </c>
      <c r="G40" s="6" t="s">
        <v>146</v>
      </c>
      <c r="H40" s="47">
        <v>217</v>
      </c>
      <c r="I40" s="47" t="s">
        <v>226</v>
      </c>
    </row>
    <row r="41" spans="1:9" x14ac:dyDescent="0.2">
      <c r="A41" s="42">
        <v>32</v>
      </c>
      <c r="B41" s="13">
        <v>12</v>
      </c>
      <c r="C41" s="12" t="s">
        <v>12</v>
      </c>
      <c r="D41" s="12">
        <v>613</v>
      </c>
      <c r="E41" s="6" t="s">
        <v>130</v>
      </c>
      <c r="F41" s="6">
        <v>85</v>
      </c>
      <c r="G41" s="6" t="s">
        <v>143</v>
      </c>
      <c r="H41" s="47">
        <v>156</v>
      </c>
      <c r="I41" s="47" t="s">
        <v>229</v>
      </c>
    </row>
    <row r="42" spans="1:9" x14ac:dyDescent="0.2">
      <c r="A42" s="42">
        <v>33</v>
      </c>
      <c r="B42" s="13">
        <v>15</v>
      </c>
      <c r="C42" s="12" t="s">
        <v>15</v>
      </c>
      <c r="D42" s="12">
        <v>613</v>
      </c>
      <c r="E42" s="6" t="s">
        <v>130</v>
      </c>
      <c r="F42" s="6">
        <v>152</v>
      </c>
      <c r="G42" s="6" t="s">
        <v>154</v>
      </c>
      <c r="H42" s="47">
        <v>218</v>
      </c>
      <c r="I42" s="47" t="s">
        <v>226</v>
      </c>
    </row>
    <row r="43" spans="1:9" x14ac:dyDescent="0.2">
      <c r="A43" s="42">
        <v>34</v>
      </c>
      <c r="B43" s="13">
        <v>60</v>
      </c>
      <c r="C43" s="12" t="s">
        <v>60</v>
      </c>
      <c r="D43" s="12">
        <v>613</v>
      </c>
      <c r="E43" s="6" t="s">
        <v>130</v>
      </c>
      <c r="F43" s="6">
        <v>103</v>
      </c>
      <c r="G43" s="6" t="s">
        <v>150</v>
      </c>
      <c r="H43" s="47">
        <v>161</v>
      </c>
      <c r="I43" s="47" t="s">
        <v>227</v>
      </c>
    </row>
    <row r="44" spans="1:9" x14ac:dyDescent="0.2">
      <c r="A44" s="42">
        <v>35</v>
      </c>
      <c r="B44" s="13">
        <v>6</v>
      </c>
      <c r="C44" s="12" t="s">
        <v>6</v>
      </c>
      <c r="D44" s="12">
        <v>615</v>
      </c>
      <c r="E44" s="6" t="s">
        <v>128</v>
      </c>
      <c r="F44" s="6">
        <v>93</v>
      </c>
      <c r="G44" s="6" t="s">
        <v>161</v>
      </c>
      <c r="H44" s="47">
        <v>226</v>
      </c>
      <c r="I44" s="47" t="s">
        <v>226</v>
      </c>
    </row>
    <row r="45" spans="1:9" x14ac:dyDescent="0.2">
      <c r="A45" s="42">
        <v>36</v>
      </c>
      <c r="B45" s="13">
        <v>19</v>
      </c>
      <c r="C45" s="12" t="s">
        <v>19</v>
      </c>
      <c r="D45" s="12">
        <v>615</v>
      </c>
      <c r="E45" s="6" t="s">
        <v>128</v>
      </c>
      <c r="F45" s="6">
        <v>143</v>
      </c>
      <c r="G45" s="6" t="s">
        <v>146</v>
      </c>
      <c r="H45" s="47">
        <v>223</v>
      </c>
      <c r="I45" s="47" t="s">
        <v>226</v>
      </c>
    </row>
    <row r="46" spans="1:9" x14ac:dyDescent="0.2">
      <c r="A46" s="42">
        <v>37</v>
      </c>
      <c r="B46" s="13">
        <v>20</v>
      </c>
      <c r="C46" s="12" t="s">
        <v>20</v>
      </c>
      <c r="D46" s="12">
        <v>615</v>
      </c>
      <c r="E46" s="6" t="s">
        <v>128</v>
      </c>
      <c r="F46" s="6">
        <v>88</v>
      </c>
      <c r="G46" s="6" t="s">
        <v>143</v>
      </c>
      <c r="H46" s="47">
        <v>154</v>
      </c>
      <c r="I46" s="47" t="s">
        <v>229</v>
      </c>
    </row>
    <row r="47" spans="1:9" x14ac:dyDescent="0.2">
      <c r="A47" s="42">
        <v>38</v>
      </c>
      <c r="B47" s="13">
        <v>21</v>
      </c>
      <c r="C47" s="12" t="s">
        <v>21</v>
      </c>
      <c r="D47" s="12">
        <v>615</v>
      </c>
      <c r="E47" s="6" t="s">
        <v>128</v>
      </c>
      <c r="F47" s="6">
        <v>83</v>
      </c>
      <c r="G47" s="6" t="s">
        <v>148</v>
      </c>
      <c r="H47" s="47">
        <v>224</v>
      </c>
      <c r="I47" s="47" t="s">
        <v>226</v>
      </c>
    </row>
    <row r="49" spans="1:8" x14ac:dyDescent="0.2">
      <c r="A49" s="46" t="s">
        <v>251</v>
      </c>
    </row>
    <row r="50" spans="1:8" x14ac:dyDescent="0.2">
      <c r="A50" s="52" t="s">
        <v>134</v>
      </c>
      <c r="B50" s="52" t="s">
        <v>82</v>
      </c>
      <c r="C50" s="53" t="s">
        <v>83</v>
      </c>
      <c r="D50" s="3" t="s">
        <v>132</v>
      </c>
      <c r="E50" s="4" t="s">
        <v>133</v>
      </c>
      <c r="F50" s="54" t="s">
        <v>141</v>
      </c>
      <c r="H50" s="51"/>
    </row>
    <row r="51" spans="1:8" x14ac:dyDescent="0.2">
      <c r="A51" s="42">
        <v>1</v>
      </c>
      <c r="B51" s="49">
        <v>72</v>
      </c>
      <c r="C51" s="31" t="s">
        <v>148</v>
      </c>
      <c r="D51" s="32">
        <v>304</v>
      </c>
      <c r="E51" s="32" t="str">
        <f>VLOOKUP(D51,'[1]Nama Ruang'!$D$2:$F$42,3,FALSE)</f>
        <v>Ruang Umum 3</v>
      </c>
      <c r="F51" s="32" t="s">
        <v>160</v>
      </c>
      <c r="H51" s="51"/>
    </row>
    <row r="52" spans="1:8" x14ac:dyDescent="0.2">
      <c r="A52" s="42">
        <v>2</v>
      </c>
      <c r="B52" s="49">
        <v>95</v>
      </c>
      <c r="C52" s="31" t="s">
        <v>161</v>
      </c>
      <c r="D52" s="32">
        <v>304</v>
      </c>
      <c r="E52" s="32" t="str">
        <f>VLOOKUP(D52,'[1]Nama Ruang'!$D$2:$F$42,3,FALSE)</f>
        <v>Ruang Umum 3</v>
      </c>
      <c r="F52" s="32" t="s">
        <v>163</v>
      </c>
      <c r="H52" s="51"/>
    </row>
    <row r="53" spans="1:8" x14ac:dyDescent="0.2">
      <c r="A53" s="42">
        <v>3</v>
      </c>
      <c r="B53" s="48">
        <v>61</v>
      </c>
      <c r="C53" s="31" t="s">
        <v>190</v>
      </c>
      <c r="D53" s="32">
        <v>404</v>
      </c>
      <c r="E53" s="32" t="str">
        <f>VLOOKUP(D53,'[1]Nama Ruang'!$D$2:$F$42,3,FALSE)</f>
        <v>Ruang SKF Kepegawaian</v>
      </c>
      <c r="F53" s="32" t="s">
        <v>171</v>
      </c>
    </row>
    <row r="54" spans="1:8" x14ac:dyDescent="0.2">
      <c r="A54" s="42">
        <v>4</v>
      </c>
      <c r="B54" s="21">
        <v>153</v>
      </c>
      <c r="C54" s="20" t="s">
        <v>154</v>
      </c>
      <c r="D54" s="19"/>
      <c r="E54" s="19"/>
      <c r="F54" s="19" t="s">
        <v>220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2"/>
  <sheetViews>
    <sheetView tabSelected="1" workbookViewId="0">
      <selection activeCell="F34" sqref="F34"/>
    </sheetView>
  </sheetViews>
  <sheetFormatPr defaultRowHeight="12" x14ac:dyDescent="0.2"/>
  <cols>
    <col min="1" max="1" width="9.33203125" customWidth="1"/>
    <col min="2" max="2" width="11.5" customWidth="1"/>
    <col min="6" max="6" width="33" customWidth="1"/>
  </cols>
  <sheetData>
    <row r="1" spans="1:6" ht="30" x14ac:dyDescent="0.25">
      <c r="A1" s="7" t="s">
        <v>86</v>
      </c>
      <c r="B1" s="8" t="s">
        <v>87</v>
      </c>
      <c r="C1" s="7" t="s">
        <v>88</v>
      </c>
      <c r="D1" s="8" t="s">
        <v>89</v>
      </c>
      <c r="E1" s="7" t="s">
        <v>90</v>
      </c>
      <c r="F1" s="9" t="s">
        <v>91</v>
      </c>
    </row>
    <row r="2" spans="1:6" x14ac:dyDescent="0.2">
      <c r="A2" s="10">
        <v>1</v>
      </c>
      <c r="B2" s="10">
        <v>1</v>
      </c>
      <c r="C2" s="10">
        <v>2</v>
      </c>
      <c r="D2" s="10">
        <f>C2*100+B2</f>
        <v>201</v>
      </c>
      <c r="E2" s="10">
        <v>1</v>
      </c>
      <c r="F2" s="11" t="s">
        <v>92</v>
      </c>
    </row>
    <row r="3" spans="1:6" x14ac:dyDescent="0.2">
      <c r="A3" s="10">
        <v>2</v>
      </c>
      <c r="B3" s="10">
        <v>2</v>
      </c>
      <c r="C3" s="10">
        <v>2</v>
      </c>
      <c r="D3" s="10">
        <f>C3*100+B3</f>
        <v>202</v>
      </c>
      <c r="E3" s="10">
        <v>2</v>
      </c>
      <c r="F3" s="11" t="s">
        <v>93</v>
      </c>
    </row>
    <row r="4" spans="1:6" x14ac:dyDescent="0.2">
      <c r="A4" s="10">
        <v>3</v>
      </c>
      <c r="B4" s="10">
        <v>3</v>
      </c>
      <c r="C4" s="10">
        <v>3</v>
      </c>
      <c r="D4" s="10">
        <f t="shared" ref="D4:D42" si="0">C4*100+B4</f>
        <v>303</v>
      </c>
      <c r="E4" s="10">
        <v>1</v>
      </c>
      <c r="F4" s="11" t="s">
        <v>94</v>
      </c>
    </row>
    <row r="5" spans="1:6" x14ac:dyDescent="0.2">
      <c r="A5" s="10">
        <v>4</v>
      </c>
      <c r="B5" s="10">
        <v>2</v>
      </c>
      <c r="C5" s="10">
        <v>3</v>
      </c>
      <c r="D5" s="10">
        <f t="shared" si="0"/>
        <v>302</v>
      </c>
      <c r="E5" s="10"/>
      <c r="F5" s="11" t="s">
        <v>95</v>
      </c>
    </row>
    <row r="6" spans="1:6" x14ac:dyDescent="0.2">
      <c r="A6" s="10">
        <v>5</v>
      </c>
      <c r="B6" s="10">
        <v>1</v>
      </c>
      <c r="C6" s="10">
        <v>3</v>
      </c>
      <c r="D6" s="10">
        <f t="shared" si="0"/>
        <v>301</v>
      </c>
      <c r="E6" s="10"/>
      <c r="F6" s="11" t="s">
        <v>96</v>
      </c>
    </row>
    <row r="7" spans="1:6" x14ac:dyDescent="0.2">
      <c r="A7" s="10">
        <v>6</v>
      </c>
      <c r="B7" s="10">
        <v>10</v>
      </c>
      <c r="C7" s="10">
        <v>3</v>
      </c>
      <c r="D7" s="10">
        <f t="shared" si="0"/>
        <v>310</v>
      </c>
      <c r="E7" s="10">
        <v>2</v>
      </c>
      <c r="F7" s="11" t="s">
        <v>97</v>
      </c>
    </row>
    <row r="8" spans="1:6" x14ac:dyDescent="0.2">
      <c r="A8" s="10">
        <v>7</v>
      </c>
      <c r="B8" s="10">
        <v>9</v>
      </c>
      <c r="C8" s="10">
        <v>3</v>
      </c>
      <c r="D8" s="10">
        <f t="shared" si="0"/>
        <v>309</v>
      </c>
      <c r="E8" s="10"/>
      <c r="F8" s="11" t="s">
        <v>98</v>
      </c>
    </row>
    <row r="9" spans="1:6" x14ac:dyDescent="0.2">
      <c r="A9" s="10">
        <v>8</v>
      </c>
      <c r="B9" s="10">
        <v>8</v>
      </c>
      <c r="C9" s="10">
        <v>3</v>
      </c>
      <c r="D9" s="10">
        <f t="shared" si="0"/>
        <v>308</v>
      </c>
      <c r="E9" s="10"/>
      <c r="F9" s="11" t="s">
        <v>99</v>
      </c>
    </row>
    <row r="10" spans="1:6" x14ac:dyDescent="0.2">
      <c r="A10" s="10">
        <v>9</v>
      </c>
      <c r="B10" s="10">
        <v>7</v>
      </c>
      <c r="C10" s="10">
        <v>3</v>
      </c>
      <c r="D10" s="10">
        <f t="shared" si="0"/>
        <v>307</v>
      </c>
      <c r="E10" s="10"/>
      <c r="F10" s="11" t="s">
        <v>100</v>
      </c>
    </row>
    <row r="11" spans="1:6" x14ac:dyDescent="0.2">
      <c r="A11" s="10">
        <v>10</v>
      </c>
      <c r="B11" s="10">
        <v>6</v>
      </c>
      <c r="C11" s="10">
        <v>3</v>
      </c>
      <c r="D11" s="10">
        <f t="shared" si="0"/>
        <v>306</v>
      </c>
      <c r="E11" s="10"/>
      <c r="F11" s="11" t="s">
        <v>101</v>
      </c>
    </row>
    <row r="12" spans="1:6" x14ac:dyDescent="0.2">
      <c r="A12" s="10">
        <v>11</v>
      </c>
      <c r="B12" s="10">
        <v>5</v>
      </c>
      <c r="C12" s="10">
        <v>3</v>
      </c>
      <c r="D12" s="10">
        <f t="shared" si="0"/>
        <v>305</v>
      </c>
      <c r="E12" s="10"/>
      <c r="F12" s="11" t="s">
        <v>102</v>
      </c>
    </row>
    <row r="13" spans="1:6" x14ac:dyDescent="0.2">
      <c r="A13" s="10">
        <v>12</v>
      </c>
      <c r="B13" s="10">
        <v>4</v>
      </c>
      <c r="C13" s="10">
        <v>3</v>
      </c>
      <c r="D13" s="10">
        <f t="shared" si="0"/>
        <v>304</v>
      </c>
      <c r="E13" s="10"/>
      <c r="F13" s="11" t="s">
        <v>103</v>
      </c>
    </row>
    <row r="14" spans="1:6" x14ac:dyDescent="0.2">
      <c r="A14" s="10">
        <v>13</v>
      </c>
      <c r="B14" s="10">
        <v>12</v>
      </c>
      <c r="C14" s="10">
        <v>3</v>
      </c>
      <c r="D14" s="10">
        <f t="shared" si="0"/>
        <v>312</v>
      </c>
      <c r="E14" s="10">
        <v>3</v>
      </c>
      <c r="F14" s="11" t="s">
        <v>104</v>
      </c>
    </row>
    <row r="15" spans="1:6" x14ac:dyDescent="0.2">
      <c r="A15" s="10">
        <v>14</v>
      </c>
      <c r="B15" s="10">
        <v>11</v>
      </c>
      <c r="C15" s="10">
        <v>3</v>
      </c>
      <c r="D15" s="10">
        <f t="shared" si="0"/>
        <v>311</v>
      </c>
      <c r="E15" s="10"/>
      <c r="F15" s="11" t="s">
        <v>105</v>
      </c>
    </row>
    <row r="16" spans="1:6" x14ac:dyDescent="0.2">
      <c r="A16" s="10">
        <v>15</v>
      </c>
      <c r="B16" s="10">
        <v>8</v>
      </c>
      <c r="C16" s="10">
        <v>4</v>
      </c>
      <c r="D16" s="10">
        <f t="shared" si="0"/>
        <v>408</v>
      </c>
      <c r="E16" s="10">
        <v>1</v>
      </c>
      <c r="F16" s="11" t="s">
        <v>106</v>
      </c>
    </row>
    <row r="17" spans="1:6" x14ac:dyDescent="0.2">
      <c r="A17" s="10">
        <v>16</v>
      </c>
      <c r="B17" s="10">
        <v>2</v>
      </c>
      <c r="C17" s="10">
        <v>4</v>
      </c>
      <c r="D17" s="10">
        <f t="shared" si="0"/>
        <v>402</v>
      </c>
      <c r="E17" s="10"/>
      <c r="F17" s="11" t="s">
        <v>107</v>
      </c>
    </row>
    <row r="18" spans="1:6" x14ac:dyDescent="0.2">
      <c r="A18" s="10">
        <v>17</v>
      </c>
      <c r="B18" s="10">
        <v>1</v>
      </c>
      <c r="C18" s="10">
        <v>4</v>
      </c>
      <c r="D18" s="10">
        <f t="shared" si="0"/>
        <v>401</v>
      </c>
      <c r="E18" s="10"/>
      <c r="F18" s="11" t="s">
        <v>108</v>
      </c>
    </row>
    <row r="19" spans="1:6" x14ac:dyDescent="0.2">
      <c r="A19" s="10">
        <v>18</v>
      </c>
      <c r="B19" s="10">
        <v>3</v>
      </c>
      <c r="C19" s="10">
        <v>4</v>
      </c>
      <c r="D19" s="10">
        <f t="shared" si="0"/>
        <v>403</v>
      </c>
      <c r="E19" s="10"/>
      <c r="F19" s="11" t="s">
        <v>109</v>
      </c>
    </row>
    <row r="20" spans="1:6" x14ac:dyDescent="0.2">
      <c r="A20" s="10">
        <v>19</v>
      </c>
      <c r="B20" s="10">
        <v>4</v>
      </c>
      <c r="C20" s="10">
        <v>4</v>
      </c>
      <c r="D20" s="10">
        <f t="shared" si="0"/>
        <v>404</v>
      </c>
      <c r="E20" s="10">
        <v>2</v>
      </c>
      <c r="F20" s="11" t="s">
        <v>110</v>
      </c>
    </row>
    <row r="21" spans="1:6" x14ac:dyDescent="0.2">
      <c r="A21" s="10">
        <v>20</v>
      </c>
      <c r="B21" s="10">
        <v>7</v>
      </c>
      <c r="C21" s="10">
        <v>4</v>
      </c>
      <c r="D21" s="10">
        <f t="shared" si="0"/>
        <v>407</v>
      </c>
      <c r="E21" s="10">
        <v>3</v>
      </c>
      <c r="F21" s="11" t="s">
        <v>111</v>
      </c>
    </row>
    <row r="22" spans="1:6" x14ac:dyDescent="0.2">
      <c r="A22" s="10">
        <v>21</v>
      </c>
      <c r="B22" s="10">
        <v>6</v>
      </c>
      <c r="C22" s="10">
        <v>4</v>
      </c>
      <c r="D22" s="10">
        <f t="shared" si="0"/>
        <v>406</v>
      </c>
      <c r="E22" s="10"/>
      <c r="F22" s="11" t="s">
        <v>112</v>
      </c>
    </row>
    <row r="23" spans="1:6" x14ac:dyDescent="0.2">
      <c r="A23" s="10">
        <v>22</v>
      </c>
      <c r="B23" s="10">
        <v>5</v>
      </c>
      <c r="C23" s="10">
        <v>4</v>
      </c>
      <c r="D23" s="10">
        <f t="shared" si="0"/>
        <v>405</v>
      </c>
      <c r="E23" s="10"/>
      <c r="F23" s="11" t="s">
        <v>113</v>
      </c>
    </row>
    <row r="24" spans="1:6" x14ac:dyDescent="0.2">
      <c r="A24" s="10">
        <v>23</v>
      </c>
      <c r="B24" s="10">
        <v>20</v>
      </c>
      <c r="C24" s="10">
        <v>6</v>
      </c>
      <c r="D24" s="10">
        <f t="shared" si="0"/>
        <v>620</v>
      </c>
      <c r="E24" s="10">
        <v>1</v>
      </c>
      <c r="F24" s="11" t="s">
        <v>114</v>
      </c>
    </row>
    <row r="25" spans="1:6" x14ac:dyDescent="0.2">
      <c r="A25" s="10">
        <v>24</v>
      </c>
      <c r="B25" s="10">
        <v>19</v>
      </c>
      <c r="C25" s="10">
        <v>6</v>
      </c>
      <c r="D25" s="10">
        <f t="shared" si="0"/>
        <v>619</v>
      </c>
      <c r="E25" s="10"/>
      <c r="F25" s="11" t="s">
        <v>115</v>
      </c>
    </row>
    <row r="26" spans="1:6" x14ac:dyDescent="0.2">
      <c r="A26" s="10">
        <v>25</v>
      </c>
      <c r="B26" s="10">
        <v>2</v>
      </c>
      <c r="C26" s="10">
        <v>6</v>
      </c>
      <c r="D26" s="10">
        <f t="shared" si="0"/>
        <v>602</v>
      </c>
      <c r="E26" s="10"/>
      <c r="F26" s="11" t="s">
        <v>116</v>
      </c>
    </row>
    <row r="27" spans="1:6" x14ac:dyDescent="0.2">
      <c r="A27" s="10">
        <v>26</v>
      </c>
      <c r="B27" s="10">
        <v>1</v>
      </c>
      <c r="C27" s="10">
        <v>6</v>
      </c>
      <c r="D27" s="10">
        <f t="shared" si="0"/>
        <v>601</v>
      </c>
      <c r="E27" s="10"/>
      <c r="F27" s="11" t="s">
        <v>117</v>
      </c>
    </row>
    <row r="28" spans="1:6" x14ac:dyDescent="0.2">
      <c r="A28" s="10">
        <v>27</v>
      </c>
      <c r="B28" s="10">
        <v>7</v>
      </c>
      <c r="C28" s="10">
        <v>6</v>
      </c>
      <c r="D28" s="10">
        <f t="shared" si="0"/>
        <v>607</v>
      </c>
      <c r="E28" s="10">
        <v>2</v>
      </c>
      <c r="F28" s="11" t="s">
        <v>118</v>
      </c>
    </row>
    <row r="29" spans="1:6" x14ac:dyDescent="0.2">
      <c r="A29" s="10">
        <v>28</v>
      </c>
      <c r="B29" s="10">
        <v>6</v>
      </c>
      <c r="C29" s="10">
        <v>6</v>
      </c>
      <c r="D29" s="10">
        <f t="shared" si="0"/>
        <v>606</v>
      </c>
      <c r="E29" s="10"/>
      <c r="F29" s="11" t="s">
        <v>119</v>
      </c>
    </row>
    <row r="30" spans="1:6" x14ac:dyDescent="0.2">
      <c r="A30" s="10">
        <v>29</v>
      </c>
      <c r="B30" s="10">
        <v>5</v>
      </c>
      <c r="C30" s="10">
        <v>6</v>
      </c>
      <c r="D30" s="10">
        <f t="shared" si="0"/>
        <v>605</v>
      </c>
      <c r="E30" s="10"/>
      <c r="F30" s="11" t="s">
        <v>120</v>
      </c>
    </row>
    <row r="31" spans="1:6" x14ac:dyDescent="0.2">
      <c r="A31" s="10">
        <v>30</v>
      </c>
      <c r="B31" s="10">
        <v>4</v>
      </c>
      <c r="C31" s="10">
        <v>6</v>
      </c>
      <c r="D31" s="10">
        <f t="shared" si="0"/>
        <v>604</v>
      </c>
      <c r="E31" s="10"/>
      <c r="F31" s="11" t="s">
        <v>121</v>
      </c>
    </row>
    <row r="32" spans="1:6" x14ac:dyDescent="0.2">
      <c r="A32" s="10">
        <v>31</v>
      </c>
      <c r="B32" s="10">
        <v>3</v>
      </c>
      <c r="C32" s="10">
        <v>6</v>
      </c>
      <c r="D32" s="10">
        <f t="shared" si="0"/>
        <v>603</v>
      </c>
      <c r="E32" s="10"/>
      <c r="F32" s="11" t="s">
        <v>122</v>
      </c>
    </row>
    <row r="33" spans="1:6" x14ac:dyDescent="0.2">
      <c r="A33" s="10">
        <v>32</v>
      </c>
      <c r="B33" s="10">
        <v>17</v>
      </c>
      <c r="C33" s="10">
        <v>6</v>
      </c>
      <c r="D33" s="10">
        <f t="shared" si="0"/>
        <v>617</v>
      </c>
      <c r="E33" s="10">
        <v>3</v>
      </c>
      <c r="F33" s="11" t="s">
        <v>123</v>
      </c>
    </row>
    <row r="34" spans="1:6" x14ac:dyDescent="0.2">
      <c r="A34" s="10">
        <v>33</v>
      </c>
      <c r="B34" s="10">
        <v>11</v>
      </c>
      <c r="C34" s="10">
        <v>6</v>
      </c>
      <c r="D34" s="10">
        <f t="shared" si="0"/>
        <v>611</v>
      </c>
      <c r="E34" s="10"/>
      <c r="F34" s="11" t="s">
        <v>124</v>
      </c>
    </row>
    <row r="35" spans="1:6" x14ac:dyDescent="0.2">
      <c r="A35" s="10">
        <v>34</v>
      </c>
      <c r="B35" s="10">
        <v>10</v>
      </c>
      <c r="C35" s="10">
        <v>6</v>
      </c>
      <c r="D35" s="10">
        <f t="shared" si="0"/>
        <v>610</v>
      </c>
      <c r="E35" s="10"/>
      <c r="F35" s="11" t="s">
        <v>125</v>
      </c>
    </row>
    <row r="36" spans="1:6" x14ac:dyDescent="0.2">
      <c r="A36" s="10">
        <v>35</v>
      </c>
      <c r="B36" s="10">
        <v>9</v>
      </c>
      <c r="C36" s="10">
        <v>6</v>
      </c>
      <c r="D36" s="10">
        <f t="shared" si="0"/>
        <v>609</v>
      </c>
      <c r="E36" s="10"/>
      <c r="F36" s="11" t="s">
        <v>126</v>
      </c>
    </row>
    <row r="37" spans="1:6" x14ac:dyDescent="0.2">
      <c r="A37" s="10">
        <v>36</v>
      </c>
      <c r="B37" s="10">
        <v>16</v>
      </c>
      <c r="C37" s="10">
        <v>6</v>
      </c>
      <c r="D37" s="10">
        <f t="shared" si="0"/>
        <v>616</v>
      </c>
      <c r="E37" s="10">
        <v>4</v>
      </c>
      <c r="F37" s="11" t="s">
        <v>127</v>
      </c>
    </row>
    <row r="38" spans="1:6" x14ac:dyDescent="0.2">
      <c r="A38" s="10">
        <v>37</v>
      </c>
      <c r="B38" s="10">
        <v>15</v>
      </c>
      <c r="C38" s="10">
        <v>6</v>
      </c>
      <c r="D38" s="10">
        <f t="shared" si="0"/>
        <v>615</v>
      </c>
      <c r="E38" s="10"/>
      <c r="F38" s="11" t="s">
        <v>128</v>
      </c>
    </row>
    <row r="39" spans="1:6" x14ac:dyDescent="0.2">
      <c r="A39" s="10">
        <v>38</v>
      </c>
      <c r="B39" s="10">
        <v>14</v>
      </c>
      <c r="C39" s="10">
        <v>6</v>
      </c>
      <c r="D39" s="10">
        <f t="shared" si="0"/>
        <v>614</v>
      </c>
      <c r="E39" s="10"/>
      <c r="F39" s="11" t="s">
        <v>129</v>
      </c>
    </row>
    <row r="40" spans="1:6" x14ac:dyDescent="0.2">
      <c r="A40" s="10">
        <v>39</v>
      </c>
      <c r="B40" s="10">
        <v>12</v>
      </c>
      <c r="C40" s="10">
        <v>6</v>
      </c>
      <c r="D40" s="10">
        <f t="shared" si="0"/>
        <v>612</v>
      </c>
      <c r="E40" s="10"/>
      <c r="F40" s="11" t="s">
        <v>120</v>
      </c>
    </row>
    <row r="41" spans="1:6" x14ac:dyDescent="0.2">
      <c r="A41" s="10">
        <v>40</v>
      </c>
      <c r="B41" s="10">
        <v>13</v>
      </c>
      <c r="C41" s="10">
        <v>6</v>
      </c>
      <c r="D41" s="10">
        <f t="shared" si="0"/>
        <v>613</v>
      </c>
      <c r="E41" s="10"/>
      <c r="F41" s="11" t="s">
        <v>130</v>
      </c>
    </row>
    <row r="42" spans="1:6" x14ac:dyDescent="0.2">
      <c r="A42" s="10">
        <v>41</v>
      </c>
      <c r="B42" s="10">
        <v>18</v>
      </c>
      <c r="C42" s="10">
        <v>6</v>
      </c>
      <c r="D42" s="10">
        <f t="shared" si="0"/>
        <v>618</v>
      </c>
      <c r="E42" s="10">
        <v>5</v>
      </c>
      <c r="F42" s="11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7"/>
  <sheetViews>
    <sheetView workbookViewId="0">
      <selection activeCell="G42" sqref="G42"/>
    </sheetView>
  </sheetViews>
  <sheetFormatPr defaultRowHeight="12" x14ac:dyDescent="0.2"/>
  <cols>
    <col min="1" max="1" width="10" customWidth="1"/>
    <col min="2" max="2" width="13.1640625" customWidth="1"/>
    <col min="3" max="3" width="7.5" customWidth="1"/>
    <col min="4" max="4" width="25.1640625" customWidth="1"/>
    <col min="5" max="5" width="10.5" customWidth="1"/>
    <col min="6" max="6" width="20.83203125" customWidth="1"/>
    <col min="7" max="7" width="13.1640625" customWidth="1"/>
    <col min="8" max="8" width="35.1640625" customWidth="1"/>
    <col min="9" max="9" width="24.6640625" bestFit="1" customWidth="1"/>
  </cols>
  <sheetData>
    <row r="1" spans="1:9" x14ac:dyDescent="0.2">
      <c r="A1" s="35" t="s">
        <v>135</v>
      </c>
      <c r="B1" s="41" t="s">
        <v>139</v>
      </c>
      <c r="C1" s="35" t="s">
        <v>82</v>
      </c>
      <c r="D1" s="35" t="s">
        <v>136</v>
      </c>
      <c r="E1" s="41" t="s">
        <v>137</v>
      </c>
      <c r="F1" s="41" t="s">
        <v>138</v>
      </c>
      <c r="G1" s="41" t="s">
        <v>139</v>
      </c>
      <c r="H1" s="41" t="s">
        <v>140</v>
      </c>
      <c r="I1" s="16" t="s">
        <v>141</v>
      </c>
    </row>
    <row r="2" spans="1:9" x14ac:dyDescent="0.2">
      <c r="A2" s="37" t="s">
        <v>221</v>
      </c>
      <c r="B2" s="22">
        <v>48</v>
      </c>
      <c r="C2" s="38">
        <v>184</v>
      </c>
      <c r="D2" s="37" t="s">
        <v>222</v>
      </c>
      <c r="E2" s="39">
        <v>202</v>
      </c>
      <c r="F2" s="39" t="str">
        <f>VLOOKUP(E2,'[1]Nama Ruang'!$D$1:$F$42,3,FALSE)</f>
        <v>Ruang Humas dan RB</v>
      </c>
      <c r="G2" s="22">
        <v>48</v>
      </c>
      <c r="H2" s="27" t="s">
        <v>48</v>
      </c>
      <c r="I2" s="5" t="s">
        <v>277</v>
      </c>
    </row>
    <row r="3" spans="1:9" x14ac:dyDescent="0.2">
      <c r="A3" s="37" t="s">
        <v>223</v>
      </c>
      <c r="B3" s="22">
        <v>52</v>
      </c>
      <c r="C3" s="38">
        <v>84</v>
      </c>
      <c r="D3" s="37" t="s">
        <v>224</v>
      </c>
      <c r="E3" s="39">
        <v>302</v>
      </c>
      <c r="F3" s="39" t="str">
        <f>VLOOKUP(E3,'[1]Nama Ruang'!$D$1:$F$42,3,FALSE)</f>
        <v>Ruang SKF IPDS</v>
      </c>
      <c r="G3" s="22">
        <v>52</v>
      </c>
      <c r="H3" s="23" t="s">
        <v>52</v>
      </c>
      <c r="I3" s="19" t="s">
        <v>314</v>
      </c>
    </row>
    <row r="4" spans="1:9" x14ac:dyDescent="0.2">
      <c r="A4" s="37" t="s">
        <v>221</v>
      </c>
      <c r="B4" s="22">
        <v>43</v>
      </c>
      <c r="C4" s="38">
        <v>166</v>
      </c>
      <c r="D4" s="37" t="s">
        <v>225</v>
      </c>
      <c r="E4" s="39">
        <v>302</v>
      </c>
      <c r="F4" s="39" t="str">
        <f>VLOOKUP(E4,'[1]Nama Ruang'!$D$1:$F$42,3,FALSE)</f>
        <v>Ruang SKF IPDS</v>
      </c>
      <c r="G4" s="22">
        <v>43</v>
      </c>
      <c r="H4" s="23" t="s">
        <v>43</v>
      </c>
      <c r="I4" s="5" t="s">
        <v>263</v>
      </c>
    </row>
    <row r="5" spans="1:9" x14ac:dyDescent="0.2">
      <c r="A5" s="37" t="s">
        <v>221</v>
      </c>
      <c r="B5" s="22">
        <v>25</v>
      </c>
      <c r="C5" s="38">
        <v>204</v>
      </c>
      <c r="D5" s="37" t="s">
        <v>226</v>
      </c>
      <c r="E5" s="39">
        <v>302</v>
      </c>
      <c r="F5" s="39" t="str">
        <f>VLOOKUP(E5,'[1]Nama Ruang'!$D$1:$F$42,3,FALSE)</f>
        <v>Ruang SKF IPDS</v>
      </c>
      <c r="G5" s="22">
        <v>25</v>
      </c>
      <c r="H5" s="23" t="s">
        <v>25</v>
      </c>
      <c r="I5" s="5" t="s">
        <v>282</v>
      </c>
    </row>
    <row r="6" spans="1:9" x14ac:dyDescent="0.2">
      <c r="A6" s="37" t="s">
        <v>221</v>
      </c>
      <c r="B6" s="22">
        <v>14</v>
      </c>
      <c r="C6" s="38">
        <v>228</v>
      </c>
      <c r="D6" s="37" t="s">
        <v>226</v>
      </c>
      <c r="E6" s="39">
        <v>302</v>
      </c>
      <c r="F6" s="39" t="str">
        <f>VLOOKUP(E6,'[1]Nama Ruang'!$D$1:$F$42,3,FALSE)</f>
        <v>Ruang SKF IPDS</v>
      </c>
      <c r="G6" s="22">
        <v>14</v>
      </c>
      <c r="H6" s="23" t="s">
        <v>14</v>
      </c>
      <c r="I6" s="5" t="s">
        <v>306</v>
      </c>
    </row>
    <row r="7" spans="1:9" x14ac:dyDescent="0.2">
      <c r="A7" s="37" t="s">
        <v>221</v>
      </c>
      <c r="B7" s="22">
        <v>49</v>
      </c>
      <c r="C7" s="38">
        <v>229</v>
      </c>
      <c r="D7" s="37" t="s">
        <v>226</v>
      </c>
      <c r="E7" s="39">
        <v>302</v>
      </c>
      <c r="F7" s="39" t="str">
        <f>VLOOKUP(E7,'[1]Nama Ruang'!$D$1:$F$42,3,FALSE)</f>
        <v>Ruang SKF IPDS</v>
      </c>
      <c r="G7" s="22">
        <v>49</v>
      </c>
      <c r="H7" s="23" t="s">
        <v>49</v>
      </c>
      <c r="I7" s="5" t="s">
        <v>307</v>
      </c>
    </row>
    <row r="8" spans="1:9" x14ac:dyDescent="0.2">
      <c r="A8" s="37" t="s">
        <v>221</v>
      </c>
      <c r="B8" s="22">
        <v>50</v>
      </c>
      <c r="C8" s="38">
        <v>230</v>
      </c>
      <c r="D8" s="37" t="s">
        <v>226</v>
      </c>
      <c r="E8" s="39">
        <v>302</v>
      </c>
      <c r="F8" s="39" t="str">
        <f>VLOOKUP(E8,'[1]Nama Ruang'!$D$1:$F$42,3,FALSE)</f>
        <v>Ruang SKF IPDS</v>
      </c>
      <c r="G8" s="22">
        <v>50</v>
      </c>
      <c r="H8" s="23" t="s">
        <v>50</v>
      </c>
      <c r="I8" s="5" t="s">
        <v>308</v>
      </c>
    </row>
    <row r="9" spans="1:9" x14ac:dyDescent="0.2">
      <c r="A9" s="37" t="s">
        <v>221</v>
      </c>
      <c r="B9" s="22">
        <v>17</v>
      </c>
      <c r="C9" s="38">
        <v>231</v>
      </c>
      <c r="D9" s="37" t="s">
        <v>226</v>
      </c>
      <c r="E9" s="39">
        <v>302</v>
      </c>
      <c r="F9" s="39" t="str">
        <f>VLOOKUP(E9,'[1]Nama Ruang'!$D$1:$F$42,3,FALSE)</f>
        <v>Ruang SKF IPDS</v>
      </c>
      <c r="G9" s="22">
        <v>17</v>
      </c>
      <c r="H9" s="23" t="s">
        <v>17</v>
      </c>
      <c r="I9" s="5" t="s">
        <v>309</v>
      </c>
    </row>
    <row r="10" spans="1:9" x14ac:dyDescent="0.2">
      <c r="A10" s="37" t="s">
        <v>223</v>
      </c>
      <c r="B10" s="22">
        <v>68</v>
      </c>
      <c r="C10" s="38">
        <v>82</v>
      </c>
      <c r="D10" s="37" t="s">
        <v>224</v>
      </c>
      <c r="E10" s="39">
        <v>304</v>
      </c>
      <c r="F10" s="39" t="str">
        <f>VLOOKUP(E10,'[1]Nama Ruang'!$D$1:$F$42,3,FALSE)</f>
        <v>Ruang Umum 3</v>
      </c>
      <c r="G10" s="22">
        <v>68</v>
      </c>
      <c r="H10" s="23" t="s">
        <v>68</v>
      </c>
      <c r="I10" s="19" t="s">
        <v>312</v>
      </c>
    </row>
    <row r="11" spans="1:9" x14ac:dyDescent="0.2">
      <c r="A11" s="37" t="s">
        <v>221</v>
      </c>
      <c r="B11" s="22">
        <v>69</v>
      </c>
      <c r="C11" s="38">
        <v>163</v>
      </c>
      <c r="D11" s="37" t="s">
        <v>227</v>
      </c>
      <c r="E11" s="39">
        <v>304</v>
      </c>
      <c r="F11" s="39" t="str">
        <f>VLOOKUP(E11,'[1]Nama Ruang'!$D$1:$F$42,3,FALSE)</f>
        <v>Ruang Umum 3</v>
      </c>
      <c r="G11" s="22">
        <v>69</v>
      </c>
      <c r="H11" s="23" t="s">
        <v>69</v>
      </c>
      <c r="I11" s="19" t="s">
        <v>260</v>
      </c>
    </row>
    <row r="12" spans="1:9" x14ac:dyDescent="0.2">
      <c r="A12" s="37" t="s">
        <v>221</v>
      </c>
      <c r="B12" s="22">
        <v>81</v>
      </c>
      <c r="C12" s="38">
        <v>172</v>
      </c>
      <c r="D12" s="37" t="s">
        <v>227</v>
      </c>
      <c r="E12" s="39">
        <v>304</v>
      </c>
      <c r="F12" s="39" t="str">
        <f>VLOOKUP(E12,'[1]Nama Ruang'!$D$1:$F$42,3,FALSE)</f>
        <v>Ruang Umum 3</v>
      </c>
      <c r="G12" s="22">
        <v>81</v>
      </c>
      <c r="H12" s="23" t="s">
        <v>81</v>
      </c>
      <c r="I12" s="5" t="s">
        <v>267</v>
      </c>
    </row>
    <row r="13" spans="1:9" x14ac:dyDescent="0.2">
      <c r="A13" s="37" t="s">
        <v>221</v>
      </c>
      <c r="B13" s="22">
        <v>73</v>
      </c>
      <c r="C13" s="38">
        <v>180</v>
      </c>
      <c r="D13" s="37" t="s">
        <v>228</v>
      </c>
      <c r="E13" s="39">
        <v>304</v>
      </c>
      <c r="F13" s="39" t="str">
        <f>VLOOKUP(E13,'[1]Nama Ruang'!$D$1:$F$42,3,FALSE)</f>
        <v>Ruang Umum 3</v>
      </c>
      <c r="G13" s="22">
        <v>73</v>
      </c>
      <c r="H13" s="23" t="s">
        <v>73</v>
      </c>
      <c r="I13" s="5" t="s">
        <v>274</v>
      </c>
    </row>
    <row r="14" spans="1:9" x14ac:dyDescent="0.2">
      <c r="A14" s="37" t="s">
        <v>221</v>
      </c>
      <c r="B14" s="22">
        <v>61</v>
      </c>
      <c r="C14" s="38">
        <v>201</v>
      </c>
      <c r="D14" s="37" t="s">
        <v>226</v>
      </c>
      <c r="E14" s="39">
        <v>304</v>
      </c>
      <c r="F14" s="39" t="str">
        <f>VLOOKUP(E14,'[1]Nama Ruang'!$D$1:$F$42,3,FALSE)</f>
        <v>Ruang Umum 3</v>
      </c>
      <c r="G14" s="22">
        <v>61</v>
      </c>
      <c r="H14" s="23" t="s">
        <v>61</v>
      </c>
      <c r="I14" s="5" t="s">
        <v>279</v>
      </c>
    </row>
    <row r="15" spans="1:9" x14ac:dyDescent="0.2">
      <c r="A15" s="37" t="s">
        <v>221</v>
      </c>
      <c r="B15" s="22">
        <v>77</v>
      </c>
      <c r="C15" s="38">
        <v>202</v>
      </c>
      <c r="D15" s="37" t="s">
        <v>226</v>
      </c>
      <c r="E15" s="39">
        <v>304</v>
      </c>
      <c r="F15" s="39" t="str">
        <f>VLOOKUP(E15,'[1]Nama Ruang'!$D$1:$F$42,3,FALSE)</f>
        <v>Ruang Umum 3</v>
      </c>
      <c r="G15" s="22">
        <v>77</v>
      </c>
      <c r="H15" s="23" t="s">
        <v>77</v>
      </c>
      <c r="I15" s="5" t="s">
        <v>280</v>
      </c>
    </row>
    <row r="16" spans="1:9" x14ac:dyDescent="0.2">
      <c r="A16" s="37" t="s">
        <v>221</v>
      </c>
      <c r="B16" s="13">
        <v>74</v>
      </c>
      <c r="C16" s="38">
        <v>206</v>
      </c>
      <c r="D16" s="37" t="s">
        <v>226</v>
      </c>
      <c r="E16" s="39">
        <v>304</v>
      </c>
      <c r="F16" s="39" t="str">
        <f>VLOOKUP(E16,'[1]Nama Ruang'!$D$1:$F$42,3,FALSE)</f>
        <v>Ruang Umum 3</v>
      </c>
      <c r="G16" s="13">
        <v>74</v>
      </c>
      <c r="H16" s="12" t="s">
        <v>74</v>
      </c>
      <c r="I16" s="5" t="s">
        <v>284</v>
      </c>
    </row>
    <row r="17" spans="1:9" x14ac:dyDescent="0.2">
      <c r="A17" s="37" t="s">
        <v>221</v>
      </c>
      <c r="B17" s="22">
        <v>62</v>
      </c>
      <c r="C17" s="38">
        <v>219</v>
      </c>
      <c r="D17" s="37" t="s">
        <v>226</v>
      </c>
      <c r="E17" s="39">
        <v>304</v>
      </c>
      <c r="F17" s="39" t="str">
        <f>VLOOKUP(E17,'[1]Nama Ruang'!$D$1:$F$42,3,FALSE)</f>
        <v>Ruang Umum 3</v>
      </c>
      <c r="G17" s="22">
        <v>62</v>
      </c>
      <c r="H17" s="23" t="s">
        <v>62</v>
      </c>
      <c r="I17" s="5" t="s">
        <v>297</v>
      </c>
    </row>
    <row r="18" spans="1:9" x14ac:dyDescent="0.2">
      <c r="A18" s="37" t="s">
        <v>223</v>
      </c>
      <c r="B18" s="22">
        <v>65</v>
      </c>
      <c r="C18" s="38">
        <v>85</v>
      </c>
      <c r="D18" s="37" t="s">
        <v>224</v>
      </c>
      <c r="E18" s="39">
        <v>401</v>
      </c>
      <c r="F18" s="39" t="str">
        <f>VLOOKUP(E18,'[1]Nama Ruang'!$D$1:$F$42,3,FALSE)</f>
        <v>Ruang Umum 1</v>
      </c>
      <c r="G18" s="22">
        <v>65</v>
      </c>
      <c r="H18" s="23" t="s">
        <v>65</v>
      </c>
      <c r="I18" s="19" t="s">
        <v>315</v>
      </c>
    </row>
    <row r="19" spans="1:9" x14ac:dyDescent="0.2">
      <c r="A19" s="37" t="s">
        <v>221</v>
      </c>
      <c r="B19" s="22">
        <v>78</v>
      </c>
      <c r="C19" s="38">
        <v>158</v>
      </c>
      <c r="D19" s="37" t="s">
        <v>229</v>
      </c>
      <c r="E19" s="39">
        <v>401</v>
      </c>
      <c r="F19" s="39" t="str">
        <f>VLOOKUP(E19,'[1]Nama Ruang'!$D$1:$F$42,3,FALSE)</f>
        <v>Ruang Umum 1</v>
      </c>
      <c r="G19" s="22">
        <v>78</v>
      </c>
      <c r="H19" s="23" t="s">
        <v>78</v>
      </c>
      <c r="I19" s="19" t="s">
        <v>255</v>
      </c>
    </row>
    <row r="20" spans="1:9" x14ac:dyDescent="0.2">
      <c r="A20" s="37" t="s">
        <v>221</v>
      </c>
      <c r="B20" s="42">
        <v>79</v>
      </c>
      <c r="C20" s="38">
        <v>160</v>
      </c>
      <c r="D20" s="37" t="s">
        <v>229</v>
      </c>
      <c r="E20" s="39">
        <v>401</v>
      </c>
      <c r="F20" s="39" t="str">
        <f>VLOOKUP(E20,'[1]Nama Ruang'!$D$1:$F$42,3,FALSE)</f>
        <v>Ruang Umum 1</v>
      </c>
      <c r="G20" s="42">
        <v>79</v>
      </c>
      <c r="H20" s="5" t="s">
        <v>79</v>
      </c>
      <c r="I20" s="19" t="s">
        <v>257</v>
      </c>
    </row>
    <row r="21" spans="1:9" x14ac:dyDescent="0.2">
      <c r="A21" s="37" t="s">
        <v>221</v>
      </c>
      <c r="B21" s="22">
        <v>53</v>
      </c>
      <c r="C21" s="38">
        <v>205</v>
      </c>
      <c r="D21" s="37" t="s">
        <v>226</v>
      </c>
      <c r="E21" s="39">
        <v>401</v>
      </c>
      <c r="F21" s="39" t="str">
        <f>VLOOKUP(E21,'[1]Nama Ruang'!$D$1:$F$42,3,FALSE)</f>
        <v>Ruang Umum 1</v>
      </c>
      <c r="G21" s="22">
        <v>53</v>
      </c>
      <c r="H21" s="23" t="s">
        <v>53</v>
      </c>
      <c r="I21" s="5" t="s">
        <v>283</v>
      </c>
    </row>
    <row r="22" spans="1:9" x14ac:dyDescent="0.2">
      <c r="A22" s="37" t="s">
        <v>221</v>
      </c>
      <c r="B22" s="22">
        <v>16</v>
      </c>
      <c r="C22" s="38">
        <v>209</v>
      </c>
      <c r="D22" s="37" t="s">
        <v>226</v>
      </c>
      <c r="E22" s="39">
        <v>401</v>
      </c>
      <c r="F22" s="39" t="str">
        <f>VLOOKUP(E22,'[1]Nama Ruang'!$D$1:$F$42,3,FALSE)</f>
        <v>Ruang Umum 1</v>
      </c>
      <c r="G22" s="22">
        <v>16</v>
      </c>
      <c r="H22" s="23" t="s">
        <v>16</v>
      </c>
      <c r="I22" s="5" t="s">
        <v>287</v>
      </c>
    </row>
    <row r="23" spans="1:9" x14ac:dyDescent="0.2">
      <c r="A23" s="37" t="s">
        <v>221</v>
      </c>
      <c r="B23" s="22">
        <v>63</v>
      </c>
      <c r="C23" s="38">
        <v>173</v>
      </c>
      <c r="D23" s="37" t="s">
        <v>227</v>
      </c>
      <c r="E23" s="39">
        <v>404</v>
      </c>
      <c r="F23" s="39" t="str">
        <f>VLOOKUP(E23,'[1]Nama Ruang'!$D$1:$F$42,3,FALSE)</f>
        <v>Ruang SKF Kepegawaian</v>
      </c>
      <c r="G23" s="22">
        <v>63</v>
      </c>
      <c r="H23" s="23" t="s">
        <v>63</v>
      </c>
      <c r="I23" s="5" t="s">
        <v>268</v>
      </c>
    </row>
    <row r="24" spans="1:9" x14ac:dyDescent="0.2">
      <c r="A24" s="37" t="s">
        <v>221</v>
      </c>
      <c r="B24" s="22">
        <v>70</v>
      </c>
      <c r="C24" s="38">
        <v>203</v>
      </c>
      <c r="D24" s="37" t="s">
        <v>226</v>
      </c>
      <c r="E24" s="39">
        <v>404</v>
      </c>
      <c r="F24" s="39" t="str">
        <f>VLOOKUP(E24,'[1]Nama Ruang'!$D$1:$F$42,3,FALSE)</f>
        <v>Ruang SKF Kepegawaian</v>
      </c>
      <c r="G24" s="22">
        <v>70</v>
      </c>
      <c r="H24" s="23" t="s">
        <v>70</v>
      </c>
      <c r="I24" s="5" t="s">
        <v>281</v>
      </c>
    </row>
    <row r="25" spans="1:9" x14ac:dyDescent="0.2">
      <c r="A25" s="37" t="s">
        <v>221</v>
      </c>
      <c r="B25" s="22">
        <v>26</v>
      </c>
      <c r="C25" s="38">
        <v>215</v>
      </c>
      <c r="D25" s="37" t="s">
        <v>226</v>
      </c>
      <c r="E25" s="39">
        <v>404</v>
      </c>
      <c r="F25" s="39" t="str">
        <f>VLOOKUP(E25,'[1]Nama Ruang'!$D$1:$F$42,3,FALSE)</f>
        <v>Ruang SKF Kepegawaian</v>
      </c>
      <c r="G25" s="22">
        <v>26</v>
      </c>
      <c r="H25" s="23" t="s">
        <v>26</v>
      </c>
      <c r="I25" s="5" t="s">
        <v>293</v>
      </c>
    </row>
    <row r="26" spans="1:9" x14ac:dyDescent="0.2">
      <c r="A26" s="37" t="s">
        <v>223</v>
      </c>
      <c r="B26" s="22">
        <v>56</v>
      </c>
      <c r="C26" s="38">
        <v>86</v>
      </c>
      <c r="D26" s="37" t="s">
        <v>232</v>
      </c>
      <c r="E26" s="39">
        <v>601</v>
      </c>
      <c r="F26" s="39" t="str">
        <f>VLOOKUP(E26,'[1]Nama Ruang'!$D$1:$F$42,3,FALSE)</f>
        <v>Ruang Perpustakaan</v>
      </c>
      <c r="G26" s="22">
        <v>56</v>
      </c>
      <c r="H26" s="23" t="s">
        <v>56</v>
      </c>
      <c r="I26" s="19" t="s">
        <v>316</v>
      </c>
    </row>
    <row r="27" spans="1:9" x14ac:dyDescent="0.2">
      <c r="A27" s="37" t="s">
        <v>221</v>
      </c>
      <c r="B27" s="22">
        <v>58</v>
      </c>
      <c r="C27" s="38">
        <v>159</v>
      </c>
      <c r="D27" s="37" t="s">
        <v>229</v>
      </c>
      <c r="E27" s="39">
        <v>601</v>
      </c>
      <c r="F27" s="39" t="str">
        <f>VLOOKUP(E27,'[1]Nama Ruang'!$D$1:$F$42,3,FALSE)</f>
        <v>Ruang Perpustakaan</v>
      </c>
      <c r="G27" s="22">
        <v>58</v>
      </c>
      <c r="H27" s="23" t="s">
        <v>58</v>
      </c>
      <c r="I27" s="19" t="s">
        <v>256</v>
      </c>
    </row>
    <row r="28" spans="1:9" x14ac:dyDescent="0.2">
      <c r="A28" s="37" t="s">
        <v>221</v>
      </c>
      <c r="B28" s="22">
        <v>32</v>
      </c>
      <c r="C28" s="38">
        <v>185</v>
      </c>
      <c r="D28" s="37" t="s">
        <v>222</v>
      </c>
      <c r="E28" s="39">
        <v>601</v>
      </c>
      <c r="F28" s="39" t="str">
        <f>VLOOKUP(E28,'[1]Nama Ruang'!$D$1:$F$42,3,FALSE)</f>
        <v>Ruang Perpustakaan</v>
      </c>
      <c r="G28" s="22">
        <v>32</v>
      </c>
      <c r="H28" s="23" t="s">
        <v>32</v>
      </c>
      <c r="I28" s="5" t="s">
        <v>278</v>
      </c>
    </row>
    <row r="29" spans="1:9" x14ac:dyDescent="0.2">
      <c r="A29" s="37" t="s">
        <v>221</v>
      </c>
      <c r="B29" s="22">
        <v>23</v>
      </c>
      <c r="C29" s="38">
        <v>227</v>
      </c>
      <c r="D29" s="37" t="s">
        <v>226</v>
      </c>
      <c r="E29" s="39">
        <v>601</v>
      </c>
      <c r="F29" s="39" t="str">
        <f>VLOOKUP(E29,'[1]Nama Ruang'!$D$1:$F$42,3,FALSE)</f>
        <v>Ruang Perpustakaan</v>
      </c>
      <c r="G29" s="22">
        <v>23</v>
      </c>
      <c r="H29" s="23" t="s">
        <v>23</v>
      </c>
      <c r="I29" s="5" t="s">
        <v>305</v>
      </c>
    </row>
    <row r="30" spans="1:9" x14ac:dyDescent="0.2">
      <c r="A30" s="37" t="s">
        <v>221</v>
      </c>
      <c r="B30" s="22">
        <v>36</v>
      </c>
      <c r="C30" s="38">
        <v>164</v>
      </c>
      <c r="D30" s="37" t="s">
        <v>227</v>
      </c>
      <c r="E30" s="39">
        <v>604</v>
      </c>
      <c r="F30" s="39" t="str">
        <f>VLOOKUP(E30,'[1]Nama Ruang'!$D$1:$F$42,3,FALSE)</f>
        <v>Ruang Statistik Sosial</v>
      </c>
      <c r="G30" s="22">
        <v>36</v>
      </c>
      <c r="H30" s="23" t="s">
        <v>36</v>
      </c>
      <c r="I30" s="19" t="s">
        <v>261</v>
      </c>
    </row>
    <row r="31" spans="1:9" x14ac:dyDescent="0.2">
      <c r="A31" s="37" t="s">
        <v>221</v>
      </c>
      <c r="B31" s="22">
        <v>57</v>
      </c>
      <c r="C31" s="38">
        <v>174</v>
      </c>
      <c r="D31" s="37" t="s">
        <v>227</v>
      </c>
      <c r="E31" s="39">
        <v>604</v>
      </c>
      <c r="F31" s="39" t="str">
        <f>VLOOKUP(E31,'[1]Nama Ruang'!$D$1:$F$42,3,FALSE)</f>
        <v>Ruang Statistik Sosial</v>
      </c>
      <c r="G31" s="22">
        <v>57</v>
      </c>
      <c r="H31" s="23" t="s">
        <v>57</v>
      </c>
      <c r="I31" s="5" t="s">
        <v>269</v>
      </c>
    </row>
    <row r="32" spans="1:9" x14ac:dyDescent="0.2">
      <c r="A32" s="37" t="s">
        <v>221</v>
      </c>
      <c r="B32" s="22">
        <v>55</v>
      </c>
      <c r="C32" s="38">
        <v>179</v>
      </c>
      <c r="D32" s="37" t="s">
        <v>228</v>
      </c>
      <c r="E32" s="39">
        <v>604</v>
      </c>
      <c r="F32" s="39" t="str">
        <f>VLOOKUP(E32,'[1]Nama Ruang'!$D$1:$F$42,3,FALSE)</f>
        <v>Ruang Statistik Sosial</v>
      </c>
      <c r="G32" s="22">
        <v>55</v>
      </c>
      <c r="H32" s="23" t="s">
        <v>55</v>
      </c>
      <c r="I32" s="5" t="s">
        <v>273</v>
      </c>
    </row>
    <row r="33" spans="1:9" x14ac:dyDescent="0.2">
      <c r="A33" s="37" t="s">
        <v>221</v>
      </c>
      <c r="B33" s="22">
        <v>7</v>
      </c>
      <c r="C33" s="38">
        <v>183</v>
      </c>
      <c r="D33" s="37" t="s">
        <v>222</v>
      </c>
      <c r="E33" s="39">
        <v>604</v>
      </c>
      <c r="F33" s="39" t="str">
        <f>VLOOKUP(E33,'[1]Nama Ruang'!$D$1:$F$42,3,FALSE)</f>
        <v>Ruang Statistik Sosial</v>
      </c>
      <c r="G33" s="22">
        <v>7</v>
      </c>
      <c r="H33" s="23" t="s">
        <v>7</v>
      </c>
      <c r="I33" s="5" t="s">
        <v>276</v>
      </c>
    </row>
    <row r="34" spans="1:9" ht="24" x14ac:dyDescent="0.2">
      <c r="A34" s="37" t="s">
        <v>221</v>
      </c>
      <c r="B34" s="13">
        <v>22</v>
      </c>
      <c r="C34" s="38">
        <v>208</v>
      </c>
      <c r="D34" s="37" t="s">
        <v>226</v>
      </c>
      <c r="E34" s="39">
        <v>604</v>
      </c>
      <c r="F34" s="39" t="str">
        <f>VLOOKUP(E34,'[1]Nama Ruang'!$D$1:$F$42,3,FALSE)</f>
        <v>Ruang Statistik Sosial</v>
      </c>
      <c r="G34" s="13">
        <v>22</v>
      </c>
      <c r="H34" s="12" t="s">
        <v>22</v>
      </c>
      <c r="I34" s="5" t="s">
        <v>286</v>
      </c>
    </row>
    <row r="35" spans="1:9" x14ac:dyDescent="0.2">
      <c r="A35" s="37" t="s">
        <v>221</v>
      </c>
      <c r="B35" s="22">
        <v>28</v>
      </c>
      <c r="C35" s="38">
        <v>210</v>
      </c>
      <c r="D35" s="37" t="s">
        <v>226</v>
      </c>
      <c r="E35" s="39">
        <v>604</v>
      </c>
      <c r="F35" s="39" t="str">
        <f>VLOOKUP(E35,'[1]Nama Ruang'!$D$1:$F$42,3,FALSE)</f>
        <v>Ruang Statistik Sosial</v>
      </c>
      <c r="G35" s="22">
        <v>28</v>
      </c>
      <c r="H35" s="23" t="s">
        <v>28</v>
      </c>
      <c r="I35" s="5" t="s">
        <v>288</v>
      </c>
    </row>
    <row r="36" spans="1:9" x14ac:dyDescent="0.2">
      <c r="A36" s="37" t="s">
        <v>221</v>
      </c>
      <c r="B36" s="22">
        <v>3</v>
      </c>
      <c r="C36" s="38">
        <v>211</v>
      </c>
      <c r="D36" s="37" t="s">
        <v>226</v>
      </c>
      <c r="E36" s="39">
        <v>604</v>
      </c>
      <c r="F36" s="39" t="str">
        <f>VLOOKUP(E36,'[1]Nama Ruang'!$D$1:$F$42,3,FALSE)</f>
        <v>Ruang Statistik Sosial</v>
      </c>
      <c r="G36" s="22">
        <v>3</v>
      </c>
      <c r="H36" s="23" t="s">
        <v>3</v>
      </c>
      <c r="I36" s="5" t="s">
        <v>289</v>
      </c>
    </row>
    <row r="37" spans="1:9" x14ac:dyDescent="0.2">
      <c r="A37" s="37" t="s">
        <v>221</v>
      </c>
      <c r="B37" s="22">
        <v>44</v>
      </c>
      <c r="C37" s="38">
        <v>162</v>
      </c>
      <c r="D37" s="37" t="s">
        <v>227</v>
      </c>
      <c r="E37" s="39">
        <v>606</v>
      </c>
      <c r="F37" s="39" t="str">
        <f>VLOOKUP(E37,'[1]Nama Ruang'!$D$1:$F$42,3,FALSE)</f>
        <v>Ruang Produksi</v>
      </c>
      <c r="G37" s="22">
        <v>44</v>
      </c>
      <c r="H37" s="23" t="s">
        <v>44</v>
      </c>
      <c r="I37" s="19" t="s">
        <v>259</v>
      </c>
    </row>
    <row r="38" spans="1:9" x14ac:dyDescent="0.2">
      <c r="A38" s="37" t="s">
        <v>221</v>
      </c>
      <c r="B38" s="22">
        <v>30</v>
      </c>
      <c r="C38" s="38">
        <v>175</v>
      </c>
      <c r="D38" s="37" t="s">
        <v>227</v>
      </c>
      <c r="E38" s="39">
        <v>606</v>
      </c>
      <c r="F38" s="39" t="str">
        <f>VLOOKUP(E38,'[1]Nama Ruang'!$D$1:$F$42,3,FALSE)</f>
        <v>Ruang Produksi</v>
      </c>
      <c r="G38" s="22">
        <v>30</v>
      </c>
      <c r="H38" s="23" t="s">
        <v>30</v>
      </c>
      <c r="I38" s="5" t="s">
        <v>270</v>
      </c>
    </row>
    <row r="39" spans="1:9" x14ac:dyDescent="0.2">
      <c r="A39" s="37" t="s">
        <v>221</v>
      </c>
      <c r="B39" s="22">
        <v>4</v>
      </c>
      <c r="C39" s="38">
        <v>212</v>
      </c>
      <c r="D39" s="37" t="s">
        <v>226</v>
      </c>
      <c r="E39" s="39">
        <v>606</v>
      </c>
      <c r="F39" s="39" t="str">
        <f>VLOOKUP(E39,'[1]Nama Ruang'!$D$1:$F$42,3,FALSE)</f>
        <v>Ruang Produksi</v>
      </c>
      <c r="G39" s="22">
        <v>4</v>
      </c>
      <c r="H39" s="23" t="s">
        <v>4</v>
      </c>
      <c r="I39" s="5" t="s">
        <v>290</v>
      </c>
    </row>
    <row r="40" spans="1:9" x14ac:dyDescent="0.2">
      <c r="A40" s="37" t="s">
        <v>221</v>
      </c>
      <c r="B40" s="22">
        <v>18</v>
      </c>
      <c r="C40" s="38">
        <v>213</v>
      </c>
      <c r="D40" s="37" t="s">
        <v>226</v>
      </c>
      <c r="E40" s="39">
        <v>606</v>
      </c>
      <c r="F40" s="39" t="str">
        <f>VLOOKUP(E40,'[1]Nama Ruang'!$D$1:$F$42,3,FALSE)</f>
        <v>Ruang Produksi</v>
      </c>
      <c r="G40" s="22">
        <v>18</v>
      </c>
      <c r="H40" s="23" t="s">
        <v>18</v>
      </c>
      <c r="I40" s="5" t="s">
        <v>291</v>
      </c>
    </row>
    <row r="41" spans="1:9" x14ac:dyDescent="0.2">
      <c r="A41" s="37" t="s">
        <v>221</v>
      </c>
      <c r="B41" s="22">
        <v>8</v>
      </c>
      <c r="C41" s="38">
        <v>214</v>
      </c>
      <c r="D41" s="37" t="s">
        <v>226</v>
      </c>
      <c r="E41" s="39">
        <v>606</v>
      </c>
      <c r="F41" s="39" t="str">
        <f>VLOOKUP(E41,'[1]Nama Ruang'!$D$1:$F$42,3,FALSE)</f>
        <v>Ruang Produksi</v>
      </c>
      <c r="G41" s="22">
        <v>8</v>
      </c>
      <c r="H41" s="23" t="s">
        <v>8</v>
      </c>
      <c r="I41" s="5" t="s">
        <v>292</v>
      </c>
    </row>
    <row r="42" spans="1:9" x14ac:dyDescent="0.2">
      <c r="A42" s="37" t="s">
        <v>221</v>
      </c>
      <c r="B42" s="22">
        <v>2</v>
      </c>
      <c r="C42" s="38">
        <v>222</v>
      </c>
      <c r="D42" s="37" t="s">
        <v>226</v>
      </c>
      <c r="E42" s="39">
        <v>606</v>
      </c>
      <c r="F42" s="39" t="str">
        <f>VLOOKUP(E42,'[1]Nama Ruang'!$D$1:$F$42,3,FALSE)</f>
        <v>Ruang Produksi</v>
      </c>
      <c r="G42" s="22">
        <v>2</v>
      </c>
      <c r="H42" s="23" t="s">
        <v>2</v>
      </c>
      <c r="I42" s="5" t="s">
        <v>300</v>
      </c>
    </row>
    <row r="43" spans="1:9" x14ac:dyDescent="0.2">
      <c r="A43" s="37" t="s">
        <v>221</v>
      </c>
      <c r="B43" s="36">
        <v>1</v>
      </c>
      <c r="C43" s="38">
        <v>182</v>
      </c>
      <c r="D43" s="37" t="s">
        <v>222</v>
      </c>
      <c r="E43" s="39">
        <v>609</v>
      </c>
      <c r="F43" s="39" t="str">
        <f>VLOOKUP(E43,'[1]Nama Ruang'!$D$1:$F$42,3,FALSE)</f>
        <v>Ruang Kepala</v>
      </c>
      <c r="G43" s="36">
        <v>1</v>
      </c>
      <c r="H43" s="39" t="s">
        <v>234</v>
      </c>
      <c r="I43" s="5" t="s">
        <v>275</v>
      </c>
    </row>
    <row r="44" spans="1:9" x14ac:dyDescent="0.2">
      <c r="A44" s="37" t="s">
        <v>221</v>
      </c>
      <c r="B44" s="22">
        <v>75</v>
      </c>
      <c r="C44" s="38">
        <v>207</v>
      </c>
      <c r="D44" s="37" t="s">
        <v>226</v>
      </c>
      <c r="E44" s="39">
        <v>610</v>
      </c>
      <c r="F44" s="39" t="str">
        <f>VLOOKUP(E44,'[1]Nama Ruang'!$D$1:$F$42,3,FALSE)</f>
        <v>Ruang Sekretaris</v>
      </c>
      <c r="G44" s="22">
        <v>75</v>
      </c>
      <c r="H44" s="23" t="s">
        <v>75</v>
      </c>
      <c r="I44" s="5" t="s">
        <v>285</v>
      </c>
    </row>
    <row r="45" spans="1:9" x14ac:dyDescent="0.2">
      <c r="A45" s="37" t="s">
        <v>223</v>
      </c>
      <c r="B45" s="22">
        <v>42</v>
      </c>
      <c r="C45" s="38">
        <v>80</v>
      </c>
      <c r="D45" s="37" t="s">
        <v>233</v>
      </c>
      <c r="E45" s="39">
        <v>613</v>
      </c>
      <c r="F45" s="39" t="str">
        <f>VLOOKUP(E45,'[1]Nama Ruang'!$D$1:$F$42,3,FALSE)</f>
        <v>Ruang Statistik Distribusi</v>
      </c>
      <c r="G45" s="22">
        <v>42</v>
      </c>
      <c r="H45" s="23" t="s">
        <v>42</v>
      </c>
      <c r="I45" s="19" t="s">
        <v>310</v>
      </c>
    </row>
    <row r="46" spans="1:9" x14ac:dyDescent="0.2">
      <c r="A46" s="37" t="s">
        <v>221</v>
      </c>
      <c r="B46" s="22">
        <v>12</v>
      </c>
      <c r="C46" s="38">
        <v>156</v>
      </c>
      <c r="D46" s="37" t="s">
        <v>229</v>
      </c>
      <c r="E46" s="39">
        <v>613</v>
      </c>
      <c r="F46" s="39" t="str">
        <f>VLOOKUP(E46,'[1]Nama Ruang'!$D$1:$F$42,3,FALSE)</f>
        <v>Ruang Statistik Distribusi</v>
      </c>
      <c r="G46" s="22">
        <v>12</v>
      </c>
      <c r="H46" s="23" t="s">
        <v>12</v>
      </c>
      <c r="I46" s="19" t="s">
        <v>254</v>
      </c>
    </row>
    <row r="47" spans="1:9" x14ac:dyDescent="0.2">
      <c r="A47" s="37" t="s">
        <v>221</v>
      </c>
      <c r="B47" s="22">
        <v>60</v>
      </c>
      <c r="C47" s="38">
        <v>161</v>
      </c>
      <c r="D47" s="37" t="s">
        <v>227</v>
      </c>
      <c r="E47" s="39">
        <v>613</v>
      </c>
      <c r="F47" s="39" t="str">
        <f>VLOOKUP(E47,'[1]Nama Ruang'!$D$1:$F$42,3,FALSE)</f>
        <v>Ruang Statistik Distribusi</v>
      </c>
      <c r="G47" s="22">
        <v>60</v>
      </c>
      <c r="H47" s="23" t="s">
        <v>60</v>
      </c>
      <c r="I47" s="19" t="s">
        <v>258</v>
      </c>
    </row>
    <row r="48" spans="1:9" x14ac:dyDescent="0.2">
      <c r="A48" s="37" t="s">
        <v>221</v>
      </c>
      <c r="B48" s="22">
        <v>29</v>
      </c>
      <c r="C48" s="38">
        <v>216</v>
      </c>
      <c r="D48" s="37" t="s">
        <v>226</v>
      </c>
      <c r="E48" s="39">
        <v>613</v>
      </c>
      <c r="F48" s="39" t="str">
        <f>VLOOKUP(E48,'[1]Nama Ruang'!$D$1:$F$42,3,FALSE)</f>
        <v>Ruang Statistik Distribusi</v>
      </c>
      <c r="G48" s="22">
        <v>29</v>
      </c>
      <c r="H48" s="23" t="s">
        <v>29</v>
      </c>
      <c r="I48" s="5" t="s">
        <v>294</v>
      </c>
    </row>
    <row r="49" spans="1:9" x14ac:dyDescent="0.2">
      <c r="A49" s="37" t="s">
        <v>221</v>
      </c>
      <c r="B49" s="22">
        <v>10</v>
      </c>
      <c r="C49" s="38">
        <v>217</v>
      </c>
      <c r="D49" s="37" t="s">
        <v>226</v>
      </c>
      <c r="E49" s="39">
        <v>613</v>
      </c>
      <c r="F49" s="39" t="str">
        <f>VLOOKUP(E49,'[1]Nama Ruang'!$D$1:$F$42,3,FALSE)</f>
        <v>Ruang Statistik Distribusi</v>
      </c>
      <c r="G49" s="22">
        <v>10</v>
      </c>
      <c r="H49" s="23" t="s">
        <v>10</v>
      </c>
      <c r="I49" s="5" t="s">
        <v>295</v>
      </c>
    </row>
    <row r="50" spans="1:9" x14ac:dyDescent="0.2">
      <c r="A50" s="37" t="s">
        <v>221</v>
      </c>
      <c r="B50" s="22">
        <v>15</v>
      </c>
      <c r="C50" s="38">
        <v>218</v>
      </c>
      <c r="D50" s="37" t="s">
        <v>226</v>
      </c>
      <c r="E50" s="39">
        <v>613</v>
      </c>
      <c r="F50" s="39" t="str">
        <f>VLOOKUP(E50,'[1]Nama Ruang'!$D$1:$F$42,3,FALSE)</f>
        <v>Ruang Statistik Distribusi</v>
      </c>
      <c r="G50" s="22">
        <v>15</v>
      </c>
      <c r="H50" s="23" t="s">
        <v>15</v>
      </c>
      <c r="I50" s="5" t="s">
        <v>296</v>
      </c>
    </row>
    <row r="51" spans="1:9" x14ac:dyDescent="0.2">
      <c r="A51" s="37" t="s">
        <v>221</v>
      </c>
      <c r="B51" s="22">
        <v>5</v>
      </c>
      <c r="C51" s="38">
        <v>220</v>
      </c>
      <c r="D51" s="37" t="s">
        <v>226</v>
      </c>
      <c r="E51" s="39">
        <v>613</v>
      </c>
      <c r="F51" s="39" t="str">
        <f>VLOOKUP(E51,'[1]Nama Ruang'!$D$1:$F$42,3,FALSE)</f>
        <v>Ruang Statistik Distribusi</v>
      </c>
      <c r="G51" s="22">
        <v>5</v>
      </c>
      <c r="H51" s="23" t="s">
        <v>5</v>
      </c>
      <c r="I51" s="5" t="s">
        <v>298</v>
      </c>
    </row>
    <row r="52" spans="1:9" x14ac:dyDescent="0.2">
      <c r="A52" s="37" t="s">
        <v>221</v>
      </c>
      <c r="B52" s="40">
        <v>9</v>
      </c>
      <c r="C52" s="38">
        <v>225</v>
      </c>
      <c r="D52" s="37" t="s">
        <v>226</v>
      </c>
      <c r="E52" s="39">
        <v>613</v>
      </c>
      <c r="F52" s="39" t="str">
        <f>VLOOKUP(E52,'[1]Nama Ruang'!$D$1:$F$42,3,FALSE)</f>
        <v>Ruang Statistik Distribusi</v>
      </c>
      <c r="G52" s="40">
        <v>9</v>
      </c>
      <c r="H52" s="39" t="s">
        <v>9</v>
      </c>
      <c r="I52" s="5" t="s">
        <v>303</v>
      </c>
    </row>
    <row r="53" spans="1:9" x14ac:dyDescent="0.2">
      <c r="A53" s="37" t="s">
        <v>221</v>
      </c>
      <c r="B53" s="22">
        <v>20</v>
      </c>
      <c r="C53" s="38">
        <v>154</v>
      </c>
      <c r="D53" s="37" t="s">
        <v>229</v>
      </c>
      <c r="E53" s="39">
        <v>615</v>
      </c>
      <c r="F53" s="39" t="str">
        <f>VLOOKUP(E53,'[1]Nama Ruang'!$D$1:$F$42,3,FALSE)</f>
        <v>Ruang Statistik Nerwilis</v>
      </c>
      <c r="G53" s="22">
        <v>20</v>
      </c>
      <c r="H53" s="23" t="s">
        <v>20</v>
      </c>
      <c r="I53" s="19" t="s">
        <v>252</v>
      </c>
    </row>
    <row r="54" spans="1:9" x14ac:dyDescent="0.2">
      <c r="A54" s="37" t="s">
        <v>221</v>
      </c>
      <c r="B54" s="22">
        <v>19</v>
      </c>
      <c r="C54" s="38">
        <v>223</v>
      </c>
      <c r="D54" s="37" t="s">
        <v>226</v>
      </c>
      <c r="E54" s="39">
        <v>615</v>
      </c>
      <c r="F54" s="39" t="str">
        <f>VLOOKUP(E54,'[1]Nama Ruang'!$D$1:$F$42,3,FALSE)</f>
        <v>Ruang Statistik Nerwilis</v>
      </c>
      <c r="G54" s="22">
        <v>19</v>
      </c>
      <c r="H54" s="23" t="s">
        <v>19</v>
      </c>
      <c r="I54" s="5" t="s">
        <v>301</v>
      </c>
    </row>
    <row r="55" spans="1:9" x14ac:dyDescent="0.2">
      <c r="A55" s="37" t="s">
        <v>221</v>
      </c>
      <c r="B55" s="22">
        <v>21</v>
      </c>
      <c r="C55" s="38">
        <v>224</v>
      </c>
      <c r="D55" s="37" t="s">
        <v>226</v>
      </c>
      <c r="E55" s="39">
        <v>615</v>
      </c>
      <c r="F55" s="39" t="str">
        <f>VLOOKUP(E55,'[1]Nama Ruang'!$D$1:$F$42,3,FALSE)</f>
        <v>Ruang Statistik Nerwilis</v>
      </c>
      <c r="G55" s="22">
        <v>21</v>
      </c>
      <c r="H55" s="23" t="s">
        <v>21</v>
      </c>
      <c r="I55" s="6" t="s">
        <v>302</v>
      </c>
    </row>
    <row r="56" spans="1:9" x14ac:dyDescent="0.2">
      <c r="A56" s="37" t="s">
        <v>221</v>
      </c>
      <c r="B56" s="22">
        <v>6</v>
      </c>
      <c r="C56" s="38">
        <v>226</v>
      </c>
      <c r="D56" s="37" t="s">
        <v>226</v>
      </c>
      <c r="E56" s="39">
        <v>615</v>
      </c>
      <c r="F56" s="39" t="str">
        <f>VLOOKUP(E56,'[1]Nama Ruang'!$D$1:$F$42,3,FALSE)</f>
        <v>Ruang Statistik Nerwilis</v>
      </c>
      <c r="G56" s="22">
        <v>6</v>
      </c>
      <c r="H56" s="23" t="s">
        <v>6</v>
      </c>
      <c r="I56" s="5" t="s">
        <v>304</v>
      </c>
    </row>
    <row r="57" spans="1:9" x14ac:dyDescent="0.2">
      <c r="A57" s="37" t="s">
        <v>223</v>
      </c>
      <c r="B57" s="39"/>
      <c r="C57" s="38">
        <v>81</v>
      </c>
      <c r="D57" s="37" t="s">
        <v>233</v>
      </c>
      <c r="E57" s="39"/>
      <c r="F57" s="39" t="e">
        <f>VLOOKUP(E57,'[1]Nama Ruang'!$D$1:$F$42,3,FALSE)</f>
        <v>#N/A</v>
      </c>
      <c r="G57" s="39"/>
      <c r="H57" s="39" t="s">
        <v>236</v>
      </c>
      <c r="I57" s="19" t="s">
        <v>311</v>
      </c>
    </row>
    <row r="58" spans="1:9" x14ac:dyDescent="0.2">
      <c r="A58" s="37" t="s">
        <v>223</v>
      </c>
      <c r="B58" s="22"/>
      <c r="C58" s="38">
        <v>83</v>
      </c>
      <c r="D58" s="37" t="s">
        <v>224</v>
      </c>
      <c r="E58" s="39"/>
      <c r="F58" s="39" t="e">
        <f>VLOOKUP(E58,'[1]Nama Ruang'!$D$1:$F$42,3,FALSE)</f>
        <v>#N/A</v>
      </c>
      <c r="G58" s="22"/>
      <c r="H58" s="23" t="s">
        <v>250</v>
      </c>
      <c r="I58" s="19" t="s">
        <v>313</v>
      </c>
    </row>
    <row r="59" spans="1:9" x14ac:dyDescent="0.2">
      <c r="A59" s="37" t="s">
        <v>221</v>
      </c>
      <c r="B59" s="39"/>
      <c r="C59" s="38">
        <v>141</v>
      </c>
      <c r="D59" s="37" t="s">
        <v>230</v>
      </c>
      <c r="E59" s="39"/>
      <c r="F59" s="39" t="e">
        <f>VLOOKUP(E59,'[1]Nama Ruang'!$D$1:$F$42,3,FALSE)</f>
        <v>#N/A</v>
      </c>
      <c r="G59" s="39"/>
      <c r="H59" s="39" t="s">
        <v>237</v>
      </c>
      <c r="I59" s="19"/>
    </row>
    <row r="60" spans="1:9" x14ac:dyDescent="0.2">
      <c r="A60" s="37" t="s">
        <v>221</v>
      </c>
      <c r="B60" s="39"/>
      <c r="C60" s="38">
        <v>155</v>
      </c>
      <c r="D60" s="37" t="s">
        <v>229</v>
      </c>
      <c r="E60" s="39"/>
      <c r="F60" s="39" t="e">
        <f>VLOOKUP(E60,'[1]Nama Ruang'!$D$1:$F$42,3,FALSE)</f>
        <v>#N/A</v>
      </c>
      <c r="G60" s="39"/>
      <c r="H60" s="39" t="s">
        <v>235</v>
      </c>
      <c r="I60" s="19" t="s">
        <v>253</v>
      </c>
    </row>
    <row r="61" spans="1:9" x14ac:dyDescent="0.2">
      <c r="A61" s="37" t="s">
        <v>221</v>
      </c>
      <c r="B61" s="39"/>
      <c r="C61" s="38">
        <v>165</v>
      </c>
      <c r="D61" s="37" t="s">
        <v>227</v>
      </c>
      <c r="E61" s="39"/>
      <c r="F61" s="39" t="e">
        <f>VLOOKUP(E61,'[1]Nama Ruang'!$D$1:$F$42,3,FALSE)</f>
        <v>#N/A</v>
      </c>
      <c r="G61" s="39"/>
      <c r="H61" s="39" t="s">
        <v>238</v>
      </c>
      <c r="I61" s="19" t="s">
        <v>262</v>
      </c>
    </row>
    <row r="62" spans="1:9" x14ac:dyDescent="0.2">
      <c r="A62" s="37" t="s">
        <v>221</v>
      </c>
      <c r="B62" s="22"/>
      <c r="C62" s="38">
        <v>167</v>
      </c>
      <c r="D62" s="37" t="s">
        <v>227</v>
      </c>
      <c r="E62" s="39"/>
      <c r="F62" s="39" t="e">
        <f>VLOOKUP(E62,'[1]Nama Ruang'!$D$1:$F$42,3,FALSE)</f>
        <v>#N/A</v>
      </c>
      <c r="G62" s="22"/>
      <c r="H62" s="23" t="s">
        <v>249</v>
      </c>
      <c r="I62" s="5" t="s">
        <v>264</v>
      </c>
    </row>
    <row r="63" spans="1:9" x14ac:dyDescent="0.2">
      <c r="A63" s="37" t="s">
        <v>221</v>
      </c>
      <c r="B63" s="39"/>
      <c r="C63" s="38">
        <v>169</v>
      </c>
      <c r="D63" s="37" t="s">
        <v>227</v>
      </c>
      <c r="E63" s="39"/>
      <c r="F63" s="39" t="e">
        <f>VLOOKUP(E63,'[1]Nama Ruang'!$D$1:$F$42,3,FALSE)</f>
        <v>#N/A</v>
      </c>
      <c r="G63" s="39"/>
      <c r="H63" s="39" t="s">
        <v>241</v>
      </c>
      <c r="I63" s="5" t="s">
        <v>265</v>
      </c>
    </row>
    <row r="64" spans="1:9" x14ac:dyDescent="0.2">
      <c r="A64" s="37" t="s">
        <v>221</v>
      </c>
      <c r="B64" s="39"/>
      <c r="C64" s="38">
        <v>171</v>
      </c>
      <c r="D64" s="37" t="s">
        <v>227</v>
      </c>
      <c r="E64" s="39"/>
      <c r="F64" s="39" t="e">
        <f>VLOOKUP(E64,'[1]Nama Ruang'!$D$1:$F$42,3,FALSE)</f>
        <v>#N/A</v>
      </c>
      <c r="G64" s="39"/>
      <c r="H64" s="39" t="s">
        <v>240</v>
      </c>
      <c r="I64" s="5" t="s">
        <v>266</v>
      </c>
    </row>
    <row r="65" spans="1:9" x14ac:dyDescent="0.2">
      <c r="A65" s="37" t="s">
        <v>221</v>
      </c>
      <c r="B65" s="39"/>
      <c r="C65" s="38">
        <v>177</v>
      </c>
      <c r="D65" s="37" t="s">
        <v>231</v>
      </c>
      <c r="E65" s="39"/>
      <c r="F65" s="39" t="e">
        <f>VLOOKUP(E65,'[1]Nama Ruang'!$D$1:$F$42,3,FALSE)</f>
        <v>#N/A</v>
      </c>
      <c r="G65" s="39"/>
      <c r="H65" s="39" t="s">
        <v>239</v>
      </c>
      <c r="I65" s="5" t="s">
        <v>271</v>
      </c>
    </row>
    <row r="66" spans="1:9" x14ac:dyDescent="0.2">
      <c r="A66" s="37" t="s">
        <v>221</v>
      </c>
      <c r="B66" s="39"/>
      <c r="C66" s="38">
        <v>178</v>
      </c>
      <c r="D66" s="37" t="s">
        <v>228</v>
      </c>
      <c r="E66" s="39"/>
      <c r="F66" s="39" t="e">
        <f>VLOOKUP(E66,'[1]Nama Ruang'!$D$1:$F$42,3,FALSE)</f>
        <v>#N/A</v>
      </c>
      <c r="G66" s="39"/>
      <c r="H66" s="39" t="s">
        <v>242</v>
      </c>
      <c r="I66" s="5" t="s">
        <v>272</v>
      </c>
    </row>
    <row r="67" spans="1:9" x14ac:dyDescent="0.2">
      <c r="A67" s="37" t="s">
        <v>221</v>
      </c>
      <c r="B67" s="22"/>
      <c r="C67" s="38">
        <v>221</v>
      </c>
      <c r="D67" s="37" t="s">
        <v>226</v>
      </c>
      <c r="E67" s="39"/>
      <c r="F67" s="39" t="e">
        <f>VLOOKUP(E67,'[1]Nama Ruang'!$D$1:$F$42,3,FALSE)</f>
        <v>#N/A</v>
      </c>
      <c r="G67" s="22"/>
      <c r="H67" s="23" t="s">
        <v>248</v>
      </c>
      <c r="I67" s="5" t="s">
        <v>299</v>
      </c>
    </row>
  </sheetData>
  <sortState xmlns:xlrd2="http://schemas.microsoft.com/office/spreadsheetml/2017/richdata2" ref="A2:I67">
    <sortCondition ref="E2:E67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9"/>
  <sheetViews>
    <sheetView view="pageBreakPreview" zoomScale="80" zoomScaleNormal="85" zoomScaleSheetLayoutView="80" workbookViewId="0">
      <selection activeCell="I35" sqref="I35"/>
    </sheetView>
  </sheetViews>
  <sheetFormatPr defaultRowHeight="12" x14ac:dyDescent="0.2"/>
  <cols>
    <col min="1" max="1" width="5.33203125" customWidth="1"/>
    <col min="2" max="2" width="12.83203125" customWidth="1"/>
    <col min="3" max="3" width="12.83203125" hidden="1" customWidth="1"/>
    <col min="4" max="4" width="7.5" customWidth="1"/>
    <col min="5" max="5" width="29.33203125" customWidth="1"/>
    <col min="6" max="6" width="10.5" customWidth="1"/>
    <col min="7" max="7" width="27.6640625" customWidth="1"/>
    <col min="8" max="8" width="8.5" customWidth="1"/>
    <col min="9" max="9" width="31.1640625" customWidth="1"/>
    <col min="10" max="10" width="17.5" customWidth="1"/>
    <col min="11" max="11" width="12.5" bestFit="1" customWidth="1"/>
    <col min="12" max="12" width="14.6640625" customWidth="1"/>
  </cols>
  <sheetData>
    <row r="1" spans="1:12" x14ac:dyDescent="0.2">
      <c r="A1" s="14" t="s">
        <v>134</v>
      </c>
      <c r="B1" s="15" t="s">
        <v>135</v>
      </c>
      <c r="C1" s="17" t="s">
        <v>139</v>
      </c>
      <c r="D1" s="15" t="s">
        <v>82</v>
      </c>
      <c r="E1" s="15" t="s">
        <v>136</v>
      </c>
      <c r="F1" s="16" t="s">
        <v>137</v>
      </c>
      <c r="G1" s="16" t="s">
        <v>138</v>
      </c>
      <c r="H1" s="17" t="s">
        <v>139</v>
      </c>
      <c r="I1" s="17" t="s">
        <v>140</v>
      </c>
      <c r="J1" s="16" t="s">
        <v>141</v>
      </c>
      <c r="K1" s="59" t="s">
        <v>338</v>
      </c>
      <c r="L1" s="56" t="s">
        <v>339</v>
      </c>
    </row>
    <row r="2" spans="1:12" x14ac:dyDescent="0.2">
      <c r="A2" s="19">
        <v>1</v>
      </c>
      <c r="B2" s="20" t="s">
        <v>142</v>
      </c>
      <c r="C2" s="22">
        <v>31</v>
      </c>
      <c r="D2" s="21">
        <v>91</v>
      </c>
      <c r="E2" s="20" t="s">
        <v>143</v>
      </c>
      <c r="F2" s="19">
        <v>202</v>
      </c>
      <c r="G2" s="19" t="str">
        <f>VLOOKUP(F2,'[1]Nama Ruang'!$D$2:$F$42,3,FALSE)</f>
        <v>Ruang Humas dan RB</v>
      </c>
      <c r="H2" s="22">
        <v>31</v>
      </c>
      <c r="I2" s="23" t="s">
        <v>31</v>
      </c>
      <c r="J2" s="19"/>
      <c r="K2" s="60">
        <v>41996.041666666664</v>
      </c>
      <c r="L2" s="5"/>
    </row>
    <row r="3" spans="1:12" x14ac:dyDescent="0.2">
      <c r="A3" s="19">
        <v>2</v>
      </c>
      <c r="B3" s="20" t="s">
        <v>144</v>
      </c>
      <c r="C3" s="24">
        <v>52</v>
      </c>
      <c r="D3" s="21">
        <v>1</v>
      </c>
      <c r="E3" s="20" t="s">
        <v>145</v>
      </c>
      <c r="F3" s="19">
        <v>302</v>
      </c>
      <c r="G3" s="19" t="str">
        <f>VLOOKUP(F3,'[1]Nama Ruang'!$D$2:$F$42,3,FALSE)</f>
        <v>Ruang SKF IPDS</v>
      </c>
      <c r="H3" s="24">
        <v>52</v>
      </c>
      <c r="I3" s="25" t="s">
        <v>52</v>
      </c>
      <c r="J3" s="19"/>
      <c r="K3" s="60">
        <v>43465.041666666664</v>
      </c>
      <c r="L3" s="5"/>
    </row>
    <row r="4" spans="1:12" x14ac:dyDescent="0.2">
      <c r="A4" s="19">
        <v>3</v>
      </c>
      <c r="B4" s="20" t="s">
        <v>142</v>
      </c>
      <c r="C4" s="24">
        <v>11</v>
      </c>
      <c r="D4" s="21">
        <v>144</v>
      </c>
      <c r="E4" s="20" t="s">
        <v>146</v>
      </c>
      <c r="F4" s="19">
        <v>302</v>
      </c>
      <c r="G4" s="19" t="str">
        <f>VLOOKUP(F4,'[1]Nama Ruang'!$D$2:$F$42,3,FALSE)</f>
        <v>Ruang SKF IPDS</v>
      </c>
      <c r="H4" s="24">
        <v>11</v>
      </c>
      <c r="I4" s="25" t="s">
        <v>11</v>
      </c>
      <c r="J4" s="19"/>
      <c r="K4" s="60">
        <v>43423.041666666664</v>
      </c>
      <c r="L4" s="5"/>
    </row>
    <row r="5" spans="1:12" x14ac:dyDescent="0.2">
      <c r="A5" s="19">
        <v>4</v>
      </c>
      <c r="B5" s="20" t="s">
        <v>142</v>
      </c>
      <c r="C5" s="26">
        <v>43</v>
      </c>
      <c r="D5" s="21">
        <v>145</v>
      </c>
      <c r="E5" s="20" t="s">
        <v>146</v>
      </c>
      <c r="F5" s="19">
        <v>302</v>
      </c>
      <c r="G5" s="19" t="str">
        <f>VLOOKUP(F5,'[1]Nama Ruang'!$D$2:$F$42,3,FALSE)</f>
        <v>Ruang SKF IPDS</v>
      </c>
      <c r="H5" s="26">
        <v>43</v>
      </c>
      <c r="I5" s="23" t="s">
        <v>43</v>
      </c>
      <c r="J5" s="19"/>
      <c r="K5" s="60">
        <v>43423.041666666664</v>
      </c>
      <c r="L5" s="5"/>
    </row>
    <row r="6" spans="1:12" x14ac:dyDescent="0.2">
      <c r="A6" s="19">
        <v>5</v>
      </c>
      <c r="B6" s="20" t="s">
        <v>142</v>
      </c>
      <c r="C6" s="26">
        <v>43</v>
      </c>
      <c r="D6" s="21">
        <v>146</v>
      </c>
      <c r="E6" s="20" t="s">
        <v>146</v>
      </c>
      <c r="F6" s="19">
        <v>302</v>
      </c>
      <c r="G6" s="19" t="str">
        <f>VLOOKUP(F6,'[1]Nama Ruang'!$D$2:$F$42,3,FALSE)</f>
        <v>Ruang SKF IPDS</v>
      </c>
      <c r="H6" s="26">
        <v>43</v>
      </c>
      <c r="I6" s="23" t="s">
        <v>43</v>
      </c>
      <c r="J6" s="19"/>
      <c r="K6" s="60">
        <v>43423.041666666664</v>
      </c>
      <c r="L6" s="5"/>
    </row>
    <row r="7" spans="1:12" x14ac:dyDescent="0.2">
      <c r="A7" s="19">
        <v>6</v>
      </c>
      <c r="B7" s="20" t="s">
        <v>142</v>
      </c>
      <c r="C7" s="24">
        <v>14</v>
      </c>
      <c r="D7" s="21">
        <v>147</v>
      </c>
      <c r="E7" s="20" t="s">
        <v>146</v>
      </c>
      <c r="F7" s="19">
        <v>302</v>
      </c>
      <c r="G7" s="19" t="str">
        <f>VLOOKUP(F7,'[1]Nama Ruang'!$D$2:$F$42,3,FALSE)</f>
        <v>Ruang SKF IPDS</v>
      </c>
      <c r="H7" s="24">
        <v>14</v>
      </c>
      <c r="I7" s="25" t="s">
        <v>14</v>
      </c>
      <c r="J7" s="19"/>
      <c r="K7" s="60">
        <v>43423.041666666664</v>
      </c>
      <c r="L7" s="5"/>
    </row>
    <row r="8" spans="1:12" x14ac:dyDescent="0.2">
      <c r="A8" s="19">
        <v>7</v>
      </c>
      <c r="B8" s="20" t="s">
        <v>142</v>
      </c>
      <c r="C8" s="30">
        <v>50</v>
      </c>
      <c r="D8" s="21">
        <v>176</v>
      </c>
      <c r="E8" s="20" t="s">
        <v>147</v>
      </c>
      <c r="F8" s="19">
        <v>302</v>
      </c>
      <c r="G8" s="19" t="str">
        <f>VLOOKUP(F8,'[1]Nama Ruang'!$D$2:$F$42,3,FALSE)</f>
        <v>Ruang SKF IPDS</v>
      </c>
      <c r="H8" s="30">
        <v>50</v>
      </c>
      <c r="I8" s="19" t="s">
        <v>50</v>
      </c>
      <c r="J8" s="19" t="s">
        <v>323</v>
      </c>
      <c r="K8" s="60">
        <v>43808.041666666664</v>
      </c>
      <c r="L8" s="5"/>
    </row>
    <row r="9" spans="1:12" x14ac:dyDescent="0.2">
      <c r="A9" s="19">
        <v>8</v>
      </c>
      <c r="B9" s="20" t="s">
        <v>142</v>
      </c>
      <c r="C9" s="57">
        <v>49</v>
      </c>
      <c r="D9" s="21">
        <v>179</v>
      </c>
      <c r="E9" s="20" t="s">
        <v>147</v>
      </c>
      <c r="F9" s="19">
        <v>302</v>
      </c>
      <c r="G9" s="19" t="str">
        <f>VLOOKUP(F9,'[1]Nama Ruang'!$D$2:$F$42,3,FALSE)</f>
        <v>Ruang SKF IPDS</v>
      </c>
      <c r="H9" s="57">
        <v>49</v>
      </c>
      <c r="I9" s="58" t="s">
        <v>49</v>
      </c>
      <c r="J9" s="19" t="s">
        <v>334</v>
      </c>
      <c r="K9" s="60">
        <v>43808.041666666664</v>
      </c>
      <c r="L9" s="5"/>
    </row>
    <row r="10" spans="1:12" x14ac:dyDescent="0.2">
      <c r="A10" s="19">
        <v>9</v>
      </c>
      <c r="B10" s="20" t="s">
        <v>142</v>
      </c>
      <c r="C10" s="24">
        <v>25</v>
      </c>
      <c r="D10" s="21">
        <v>184</v>
      </c>
      <c r="E10" s="20" t="s">
        <v>147</v>
      </c>
      <c r="F10" s="19">
        <v>302</v>
      </c>
      <c r="G10" s="19" t="str">
        <f>VLOOKUP(F10,'[1]Nama Ruang'!$D$2:$F$42,3,FALSE)</f>
        <v>Ruang SKF IPDS</v>
      </c>
      <c r="H10" s="24">
        <v>25</v>
      </c>
      <c r="I10" s="25" t="s">
        <v>25</v>
      </c>
      <c r="J10" s="19" t="s">
        <v>332</v>
      </c>
      <c r="K10" s="60">
        <v>43808.041666666664</v>
      </c>
      <c r="L10" s="5"/>
    </row>
    <row r="11" spans="1:12" x14ac:dyDescent="0.2">
      <c r="A11" s="19">
        <v>10</v>
      </c>
      <c r="B11" s="20" t="s">
        <v>142</v>
      </c>
      <c r="C11" s="24">
        <v>17</v>
      </c>
      <c r="D11" s="21">
        <v>191</v>
      </c>
      <c r="E11" s="20" t="s">
        <v>147</v>
      </c>
      <c r="F11" s="19">
        <v>302</v>
      </c>
      <c r="G11" s="19" t="str">
        <f>VLOOKUP(F11,'[1]Nama Ruang'!$D$2:$F$42,3,FALSE)</f>
        <v>Ruang SKF IPDS</v>
      </c>
      <c r="H11" s="24">
        <v>17</v>
      </c>
      <c r="I11" s="25" t="s">
        <v>17</v>
      </c>
      <c r="J11" s="19" t="s">
        <v>333</v>
      </c>
      <c r="K11" s="60">
        <v>43808.041666666664</v>
      </c>
      <c r="L11" s="5"/>
    </row>
    <row r="12" spans="1:12" x14ac:dyDescent="0.2">
      <c r="A12" s="19">
        <v>11</v>
      </c>
      <c r="B12" s="20" t="s">
        <v>142</v>
      </c>
      <c r="C12" s="24">
        <v>11</v>
      </c>
      <c r="D12" s="21">
        <v>174</v>
      </c>
      <c r="E12" s="20" t="s">
        <v>147</v>
      </c>
      <c r="F12" s="19">
        <v>303</v>
      </c>
      <c r="G12" s="19" t="str">
        <f>VLOOKUP(F12,'[1]Nama Ruang'!$D$2:$F$42,3,FALSE)</f>
        <v>Ruang Pengolahan</v>
      </c>
      <c r="H12" s="24">
        <v>11</v>
      </c>
      <c r="I12" s="25" t="s">
        <v>11</v>
      </c>
      <c r="J12" s="19" t="s">
        <v>321</v>
      </c>
      <c r="K12" s="60">
        <v>43808.041666666664</v>
      </c>
      <c r="L12" s="5"/>
    </row>
    <row r="13" spans="1:12" x14ac:dyDescent="0.2">
      <c r="A13" s="19">
        <v>12</v>
      </c>
      <c r="B13" s="20" t="s">
        <v>142</v>
      </c>
      <c r="C13" s="24">
        <v>11</v>
      </c>
      <c r="D13" s="21">
        <v>175</v>
      </c>
      <c r="E13" s="20" t="s">
        <v>147</v>
      </c>
      <c r="F13" s="19">
        <v>303</v>
      </c>
      <c r="G13" s="19" t="str">
        <f>VLOOKUP(F13,'[1]Nama Ruang'!$D$2:$F$42,3,FALSE)</f>
        <v>Ruang Pengolahan</v>
      </c>
      <c r="H13" s="24">
        <v>11</v>
      </c>
      <c r="I13" s="25" t="s">
        <v>11</v>
      </c>
      <c r="J13" s="19" t="s">
        <v>322</v>
      </c>
      <c r="K13" s="60">
        <v>43808.041666666664</v>
      </c>
      <c r="L13" s="5"/>
    </row>
    <row r="14" spans="1:12" x14ac:dyDescent="0.2">
      <c r="A14" s="19">
        <v>13</v>
      </c>
      <c r="B14" s="20" t="s">
        <v>142</v>
      </c>
      <c r="C14" s="24">
        <v>11</v>
      </c>
      <c r="D14" s="21">
        <v>177</v>
      </c>
      <c r="E14" s="20" t="s">
        <v>147</v>
      </c>
      <c r="F14" s="19">
        <v>303</v>
      </c>
      <c r="G14" s="19" t="str">
        <f>VLOOKUP(F14,'[1]Nama Ruang'!$D$2:$F$42,3,FALSE)</f>
        <v>Ruang Pengolahan</v>
      </c>
      <c r="H14" s="24">
        <v>11</v>
      </c>
      <c r="I14" s="25" t="s">
        <v>11</v>
      </c>
      <c r="J14" s="19" t="s">
        <v>324</v>
      </c>
      <c r="K14" s="60">
        <v>43808.041666666664</v>
      </c>
      <c r="L14" s="5"/>
    </row>
    <row r="15" spans="1:12" x14ac:dyDescent="0.2">
      <c r="A15" s="19">
        <v>14</v>
      </c>
      <c r="B15" s="20" t="s">
        <v>142</v>
      </c>
      <c r="C15" s="24">
        <v>11</v>
      </c>
      <c r="D15" s="21">
        <v>178</v>
      </c>
      <c r="E15" s="20" t="s">
        <v>147</v>
      </c>
      <c r="F15" s="19">
        <v>303</v>
      </c>
      <c r="G15" s="19" t="str">
        <f>VLOOKUP(F15,'[1]Nama Ruang'!$D$2:$F$42,3,FALSE)</f>
        <v>Ruang Pengolahan</v>
      </c>
      <c r="H15" s="24">
        <v>11</v>
      </c>
      <c r="I15" s="25" t="s">
        <v>11</v>
      </c>
      <c r="J15" s="19" t="s">
        <v>325</v>
      </c>
      <c r="K15" s="60">
        <v>43808.041666666664</v>
      </c>
      <c r="L15" s="5"/>
    </row>
    <row r="16" spans="1:12" x14ac:dyDescent="0.2">
      <c r="A16" s="19">
        <v>15</v>
      </c>
      <c r="B16" s="20" t="s">
        <v>142</v>
      </c>
      <c r="C16" s="24">
        <v>11</v>
      </c>
      <c r="D16" s="21">
        <v>180</v>
      </c>
      <c r="E16" s="20" t="s">
        <v>147</v>
      </c>
      <c r="F16" s="19">
        <v>303</v>
      </c>
      <c r="G16" s="19" t="str">
        <f>VLOOKUP(F16,'[1]Nama Ruang'!$D$2:$F$42,3,FALSE)</f>
        <v>Ruang Pengolahan</v>
      </c>
      <c r="H16" s="24">
        <v>11</v>
      </c>
      <c r="I16" s="25" t="s">
        <v>11</v>
      </c>
      <c r="J16" s="19" t="s">
        <v>326</v>
      </c>
      <c r="K16" s="60">
        <v>43808.041666666664</v>
      </c>
      <c r="L16" s="5"/>
    </row>
    <row r="17" spans="1:12" x14ac:dyDescent="0.2">
      <c r="A17" s="19">
        <v>16</v>
      </c>
      <c r="B17" s="20" t="s">
        <v>142</v>
      </c>
      <c r="C17" s="24">
        <v>11</v>
      </c>
      <c r="D17" s="21">
        <v>181</v>
      </c>
      <c r="E17" s="20" t="s">
        <v>147</v>
      </c>
      <c r="F17" s="19">
        <v>303</v>
      </c>
      <c r="G17" s="19" t="str">
        <f>VLOOKUP(F17,'[1]Nama Ruang'!$D$2:$F$42,3,FALSE)</f>
        <v>Ruang Pengolahan</v>
      </c>
      <c r="H17" s="24">
        <v>11</v>
      </c>
      <c r="I17" s="25" t="s">
        <v>11</v>
      </c>
      <c r="J17" s="19" t="s">
        <v>327</v>
      </c>
      <c r="K17" s="60">
        <v>43808.041666666664</v>
      </c>
      <c r="L17" s="5"/>
    </row>
    <row r="18" spans="1:12" x14ac:dyDescent="0.2">
      <c r="A18" s="19">
        <v>17</v>
      </c>
      <c r="B18" s="20" t="s">
        <v>142</v>
      </c>
      <c r="C18" s="24">
        <v>11</v>
      </c>
      <c r="D18" s="21">
        <v>185</v>
      </c>
      <c r="E18" s="20" t="s">
        <v>147</v>
      </c>
      <c r="F18" s="19">
        <v>303</v>
      </c>
      <c r="G18" s="19" t="str">
        <f>VLOOKUP(F18,'[1]Nama Ruang'!$D$2:$F$42,3,FALSE)</f>
        <v>Ruang Pengolahan</v>
      </c>
      <c r="H18" s="24">
        <v>11</v>
      </c>
      <c r="I18" s="25" t="s">
        <v>11</v>
      </c>
      <c r="J18" s="19" t="s">
        <v>328</v>
      </c>
      <c r="K18" s="60">
        <v>43808.041666666664</v>
      </c>
      <c r="L18" s="5"/>
    </row>
    <row r="19" spans="1:12" x14ac:dyDescent="0.2">
      <c r="A19" s="19">
        <v>18</v>
      </c>
      <c r="B19" s="20" t="s">
        <v>142</v>
      </c>
      <c r="C19" s="24">
        <v>11</v>
      </c>
      <c r="D19" s="21">
        <v>186</v>
      </c>
      <c r="E19" s="20" t="s">
        <v>147</v>
      </c>
      <c r="F19" s="19">
        <v>303</v>
      </c>
      <c r="G19" s="19" t="str">
        <f>VLOOKUP(F19,'[1]Nama Ruang'!$D$2:$F$42,3,FALSE)</f>
        <v>Ruang Pengolahan</v>
      </c>
      <c r="H19" s="24">
        <v>11</v>
      </c>
      <c r="I19" s="25" t="s">
        <v>11</v>
      </c>
      <c r="J19" s="19" t="s">
        <v>329</v>
      </c>
      <c r="K19" s="60">
        <v>43808.041666666664</v>
      </c>
      <c r="L19" s="5"/>
    </row>
    <row r="20" spans="1:12" x14ac:dyDescent="0.2">
      <c r="A20" s="19">
        <v>19</v>
      </c>
      <c r="B20" s="20" t="s">
        <v>142</v>
      </c>
      <c r="C20" s="24">
        <v>11</v>
      </c>
      <c r="D20" s="21">
        <v>188</v>
      </c>
      <c r="E20" s="20" t="s">
        <v>147</v>
      </c>
      <c r="F20" s="19">
        <v>303</v>
      </c>
      <c r="G20" s="19" t="str">
        <f>VLOOKUP(F20,'[1]Nama Ruang'!$D$2:$F$42,3,FALSE)</f>
        <v>Ruang Pengolahan</v>
      </c>
      <c r="H20" s="24">
        <v>11</v>
      </c>
      <c r="I20" s="25" t="s">
        <v>11</v>
      </c>
      <c r="J20" s="19" t="s">
        <v>330</v>
      </c>
      <c r="K20" s="60">
        <v>43808.041666666664</v>
      </c>
      <c r="L20" s="5"/>
    </row>
    <row r="21" spans="1:12" x14ac:dyDescent="0.2">
      <c r="A21" s="19">
        <v>20</v>
      </c>
      <c r="B21" s="20" t="s">
        <v>142</v>
      </c>
      <c r="C21" s="24">
        <v>11</v>
      </c>
      <c r="D21" s="21">
        <v>189</v>
      </c>
      <c r="E21" s="20" t="s">
        <v>147</v>
      </c>
      <c r="F21" s="19">
        <v>303</v>
      </c>
      <c r="G21" s="19" t="str">
        <f>VLOOKUP(F21,'[1]Nama Ruang'!$D$2:$F$42,3,FALSE)</f>
        <v>Ruang Pengolahan</v>
      </c>
      <c r="H21" s="24">
        <v>11</v>
      </c>
      <c r="I21" s="25" t="s">
        <v>11</v>
      </c>
      <c r="J21" s="19" t="s">
        <v>331</v>
      </c>
      <c r="K21" s="60">
        <v>43808.041666666664</v>
      </c>
      <c r="L21" s="5"/>
    </row>
    <row r="22" spans="1:12" x14ac:dyDescent="0.2">
      <c r="A22" s="19">
        <v>21</v>
      </c>
      <c r="B22" s="31" t="s">
        <v>142</v>
      </c>
      <c r="C22" s="50">
        <v>69</v>
      </c>
      <c r="D22" s="49">
        <v>71</v>
      </c>
      <c r="E22" s="31" t="s">
        <v>148</v>
      </c>
      <c r="F22" s="32">
        <v>304</v>
      </c>
      <c r="G22" s="32" t="str">
        <f>VLOOKUP(F22,'[1]Nama Ruang'!$D$2:$F$42,3,FALSE)</f>
        <v>Ruang Umum 3</v>
      </c>
      <c r="H22" s="50">
        <v>69</v>
      </c>
      <c r="I22" s="32" t="s">
        <v>69</v>
      </c>
      <c r="J22" s="32" t="s">
        <v>158</v>
      </c>
      <c r="K22" s="60">
        <v>40623.041666666664</v>
      </c>
      <c r="L22" s="5"/>
    </row>
    <row r="23" spans="1:12" x14ac:dyDescent="0.2">
      <c r="A23" s="19">
        <v>22</v>
      </c>
      <c r="B23" s="31" t="s">
        <v>142</v>
      </c>
      <c r="C23" s="50"/>
      <c r="D23" s="49">
        <v>72</v>
      </c>
      <c r="E23" s="31" t="s">
        <v>148</v>
      </c>
      <c r="F23" s="32">
        <v>304</v>
      </c>
      <c r="G23" s="32" t="str">
        <f>VLOOKUP(F23,'[1]Nama Ruang'!$D$2:$F$42,3,FALSE)</f>
        <v>Ruang Umum 3</v>
      </c>
      <c r="H23" s="50"/>
      <c r="I23" s="32" t="s">
        <v>159</v>
      </c>
      <c r="J23" s="32" t="s">
        <v>160</v>
      </c>
      <c r="K23" s="60">
        <v>40623.041666666664</v>
      </c>
      <c r="L23" s="5"/>
    </row>
    <row r="24" spans="1:12" x14ac:dyDescent="0.2">
      <c r="A24" s="19">
        <v>23</v>
      </c>
      <c r="B24" s="20" t="s">
        <v>142</v>
      </c>
      <c r="C24" s="28">
        <v>81</v>
      </c>
      <c r="D24" s="21">
        <v>76</v>
      </c>
      <c r="E24" s="20" t="s">
        <v>148</v>
      </c>
      <c r="F24" s="19">
        <v>304</v>
      </c>
      <c r="G24" s="19" t="str">
        <f>VLOOKUP(F24,'[1]Nama Ruang'!$D$2:$F$42,3,FALSE)</f>
        <v>Ruang Umum 3</v>
      </c>
      <c r="H24" s="28">
        <v>81</v>
      </c>
      <c r="I24" s="29" t="s">
        <v>81</v>
      </c>
      <c r="J24" s="19" t="s">
        <v>149</v>
      </c>
      <c r="K24" s="60">
        <v>41435.041666666664</v>
      </c>
      <c r="L24" s="5"/>
    </row>
    <row r="25" spans="1:12" x14ac:dyDescent="0.2">
      <c r="A25" s="19">
        <v>24</v>
      </c>
      <c r="B25" s="31" t="s">
        <v>142</v>
      </c>
      <c r="C25" s="33"/>
      <c r="D25" s="49">
        <v>95</v>
      </c>
      <c r="E25" s="31" t="s">
        <v>161</v>
      </c>
      <c r="F25" s="32">
        <v>304</v>
      </c>
      <c r="G25" s="32" t="str">
        <f>VLOOKUP(F25,'[1]Nama Ruang'!$D$2:$F$42,3,FALSE)</f>
        <v>Ruang Umum 3</v>
      </c>
      <c r="H25" s="33"/>
      <c r="I25" s="34" t="s">
        <v>162</v>
      </c>
      <c r="J25" s="32" t="s">
        <v>163</v>
      </c>
      <c r="K25" s="60">
        <v>42248.041666666664</v>
      </c>
      <c r="L25" s="5"/>
    </row>
    <row r="26" spans="1:12" x14ac:dyDescent="0.2">
      <c r="A26" s="19">
        <v>25</v>
      </c>
      <c r="B26" s="20" t="s">
        <v>142</v>
      </c>
      <c r="C26" s="28">
        <v>62</v>
      </c>
      <c r="D26" s="21">
        <v>102</v>
      </c>
      <c r="E26" s="20" t="s">
        <v>150</v>
      </c>
      <c r="F26" s="19">
        <v>304</v>
      </c>
      <c r="G26" s="19" t="str">
        <f>VLOOKUP(F26,'[1]Nama Ruang'!$D$2:$F$42,3,FALSE)</f>
        <v>Ruang Umum 3</v>
      </c>
      <c r="H26" s="28">
        <v>62</v>
      </c>
      <c r="I26" s="29" t="s">
        <v>62</v>
      </c>
      <c r="J26" s="19" t="s">
        <v>151</v>
      </c>
      <c r="K26" s="60">
        <v>42594.041666666664</v>
      </c>
      <c r="L26" s="5"/>
    </row>
    <row r="27" spans="1:12" x14ac:dyDescent="0.2">
      <c r="A27" s="19">
        <v>26</v>
      </c>
      <c r="B27" s="20" t="s">
        <v>142</v>
      </c>
      <c r="C27" s="30">
        <v>71</v>
      </c>
      <c r="D27" s="21">
        <v>105</v>
      </c>
      <c r="E27" s="20" t="s">
        <v>150</v>
      </c>
      <c r="F27" s="19">
        <v>304</v>
      </c>
      <c r="G27" s="19" t="str">
        <f>VLOOKUP(F27,'[1]Nama Ruang'!$D$2:$F$42,3,FALSE)</f>
        <v>Ruang Umum 3</v>
      </c>
      <c r="H27" s="30">
        <v>71</v>
      </c>
      <c r="I27" s="19" t="s">
        <v>71</v>
      </c>
      <c r="J27" s="19" t="s">
        <v>152</v>
      </c>
      <c r="K27" s="60">
        <v>42594.041666666664</v>
      </c>
      <c r="L27" s="5"/>
    </row>
    <row r="28" spans="1:12" x14ac:dyDescent="0.2">
      <c r="A28" s="19">
        <v>27</v>
      </c>
      <c r="B28" s="20" t="s">
        <v>142</v>
      </c>
      <c r="C28" s="30">
        <v>73</v>
      </c>
      <c r="D28" s="21">
        <v>138</v>
      </c>
      <c r="E28" s="20" t="s">
        <v>146</v>
      </c>
      <c r="F28" s="19">
        <v>304</v>
      </c>
      <c r="G28" s="19" t="str">
        <f>VLOOKUP(F28,'[1]Nama Ruang'!$D$2:$F$42,3,FALSE)</f>
        <v>Ruang Umum 3</v>
      </c>
      <c r="H28" s="30">
        <v>73</v>
      </c>
      <c r="I28" s="19" t="s">
        <v>73</v>
      </c>
      <c r="J28" s="19" t="s">
        <v>153</v>
      </c>
      <c r="K28" s="60">
        <v>43423.041666666664</v>
      </c>
      <c r="L28" s="5"/>
    </row>
    <row r="29" spans="1:12" x14ac:dyDescent="0.2">
      <c r="A29" s="19">
        <v>28</v>
      </c>
      <c r="B29" s="20" t="s">
        <v>142</v>
      </c>
      <c r="C29" s="28">
        <v>77</v>
      </c>
      <c r="D29" s="21">
        <v>160</v>
      </c>
      <c r="E29" s="20" t="s">
        <v>154</v>
      </c>
      <c r="F29" s="19">
        <v>304</v>
      </c>
      <c r="G29" s="19" t="str">
        <f>VLOOKUP(F29,'[1]Nama Ruang'!$D$2:$F$42,3,FALSE)</f>
        <v>Ruang Umum 3</v>
      </c>
      <c r="H29" s="28">
        <v>77</v>
      </c>
      <c r="I29" s="29" t="s">
        <v>77</v>
      </c>
      <c r="J29" s="19" t="s">
        <v>155</v>
      </c>
      <c r="K29" s="60">
        <v>43441.041666666664</v>
      </c>
      <c r="L29" s="5"/>
    </row>
    <row r="30" spans="1:12" x14ac:dyDescent="0.2">
      <c r="A30" s="19">
        <v>29</v>
      </c>
      <c r="B30" s="20" t="s">
        <v>142</v>
      </c>
      <c r="C30" s="28">
        <v>79</v>
      </c>
      <c r="D30" s="21">
        <v>182</v>
      </c>
      <c r="E30" s="20" t="s">
        <v>147</v>
      </c>
      <c r="F30" s="19">
        <v>304</v>
      </c>
      <c r="G30" s="19" t="str">
        <f>VLOOKUP(F30,'[1]Nama Ruang'!$D$2:$F$42,3,FALSE)</f>
        <v>Ruang Umum 3</v>
      </c>
      <c r="H30" s="28">
        <v>79</v>
      </c>
      <c r="I30" s="29" t="s">
        <v>79</v>
      </c>
      <c r="J30" s="19" t="s">
        <v>156</v>
      </c>
      <c r="K30" s="60">
        <v>43808.041666666664</v>
      </c>
      <c r="L30" s="5"/>
    </row>
    <row r="31" spans="1:12" x14ac:dyDescent="0.2">
      <c r="A31" s="19">
        <v>30</v>
      </c>
      <c r="B31" s="20" t="s">
        <v>142</v>
      </c>
      <c r="C31" s="24">
        <v>76</v>
      </c>
      <c r="D31" s="21">
        <v>187</v>
      </c>
      <c r="E31" s="20" t="s">
        <v>147</v>
      </c>
      <c r="F31" s="19">
        <v>304</v>
      </c>
      <c r="G31" s="19" t="str">
        <f>VLOOKUP(F31,'[1]Nama Ruang'!$D$2:$F$42,3,FALSE)</f>
        <v>Ruang Umum 3</v>
      </c>
      <c r="H31" s="24">
        <v>76</v>
      </c>
      <c r="I31" s="25" t="s">
        <v>76</v>
      </c>
      <c r="J31" s="19" t="s">
        <v>157</v>
      </c>
      <c r="K31" s="60">
        <v>43808.041666666664</v>
      </c>
      <c r="L31" s="5"/>
    </row>
    <row r="32" spans="1:12" x14ac:dyDescent="0.2">
      <c r="A32" s="19">
        <v>31</v>
      </c>
      <c r="B32" s="31" t="s">
        <v>142</v>
      </c>
      <c r="C32" s="50">
        <v>64</v>
      </c>
      <c r="D32" s="48">
        <v>30</v>
      </c>
      <c r="E32" s="31" t="s">
        <v>143</v>
      </c>
      <c r="F32" s="32">
        <v>401</v>
      </c>
      <c r="G32" s="32" t="str">
        <f>VLOOKUP(F32,'[1]Nama Ruang'!$D$2:$F$42,3,FALSE)</f>
        <v>Ruang Umum 1</v>
      </c>
      <c r="H32" s="50">
        <v>64</v>
      </c>
      <c r="I32" s="32" t="s">
        <v>64</v>
      </c>
      <c r="J32" s="32" t="s">
        <v>335</v>
      </c>
      <c r="K32" s="60">
        <v>40359.041666666664</v>
      </c>
      <c r="L32" s="5"/>
    </row>
    <row r="33" spans="1:12" x14ac:dyDescent="0.2">
      <c r="A33" s="19">
        <v>32</v>
      </c>
      <c r="B33" s="31" t="s">
        <v>142</v>
      </c>
      <c r="C33" s="50">
        <v>66</v>
      </c>
      <c r="D33" s="49">
        <v>36</v>
      </c>
      <c r="E33" s="31" t="s">
        <v>148</v>
      </c>
      <c r="F33" s="32">
        <v>401</v>
      </c>
      <c r="G33" s="32" t="str">
        <f>VLOOKUP(F33,'[1]Nama Ruang'!$D$2:$F$42,3,FALSE)</f>
        <v>Ruang Umum 1</v>
      </c>
      <c r="H33" s="50">
        <v>66</v>
      </c>
      <c r="I33" s="32" t="s">
        <v>66</v>
      </c>
      <c r="J33" s="32" t="s">
        <v>165</v>
      </c>
      <c r="K33" s="60">
        <v>40359.041666666664</v>
      </c>
      <c r="L33" s="5"/>
    </row>
    <row r="34" spans="1:12" x14ac:dyDescent="0.2">
      <c r="A34" s="19">
        <v>33</v>
      </c>
      <c r="B34" s="20" t="s">
        <v>142</v>
      </c>
      <c r="C34" s="22">
        <v>16</v>
      </c>
      <c r="D34" s="21">
        <v>78</v>
      </c>
      <c r="E34" s="20" t="s">
        <v>148</v>
      </c>
      <c r="F34" s="19">
        <v>401</v>
      </c>
      <c r="G34" s="19" t="str">
        <f>VLOOKUP(F34,'[1]Nama Ruang'!$D$2:$F$42,3,FALSE)</f>
        <v>Ruang Umum 1</v>
      </c>
      <c r="H34" s="22">
        <v>16</v>
      </c>
      <c r="I34" s="23" t="s">
        <v>16</v>
      </c>
      <c r="J34" s="19" t="s">
        <v>336</v>
      </c>
      <c r="K34" s="60">
        <v>41435.041666666664</v>
      </c>
      <c r="L34" s="5"/>
    </row>
    <row r="35" spans="1:12" x14ac:dyDescent="0.2">
      <c r="A35" s="19">
        <v>34</v>
      </c>
      <c r="B35" s="20" t="s">
        <v>142</v>
      </c>
      <c r="C35" s="28">
        <v>24</v>
      </c>
      <c r="D35" s="21">
        <v>94</v>
      </c>
      <c r="E35" s="20" t="s">
        <v>161</v>
      </c>
      <c r="F35" s="19">
        <v>401</v>
      </c>
      <c r="G35" s="19" t="str">
        <f>VLOOKUP(F35,'[1]Nama Ruang'!$D$2:$F$42,3,FALSE)</f>
        <v>Ruang Umum 1</v>
      </c>
      <c r="H35" s="28">
        <v>24</v>
      </c>
      <c r="I35" s="29" t="s">
        <v>24</v>
      </c>
      <c r="J35" s="19" t="s">
        <v>164</v>
      </c>
      <c r="K35" s="60">
        <v>42248.041666666664</v>
      </c>
      <c r="L35" s="5"/>
    </row>
    <row r="36" spans="1:12" x14ac:dyDescent="0.2">
      <c r="A36" s="19">
        <v>35</v>
      </c>
      <c r="B36" s="20" t="s">
        <v>142</v>
      </c>
      <c r="C36" s="28">
        <v>80</v>
      </c>
      <c r="D36" s="21">
        <v>141</v>
      </c>
      <c r="E36" s="20" t="s">
        <v>146</v>
      </c>
      <c r="F36" s="19">
        <v>401</v>
      </c>
      <c r="G36" s="19" t="str">
        <f>VLOOKUP(F36,'[1]Nama Ruang'!$D$2:$F$42,3,FALSE)</f>
        <v>Ruang Umum 1</v>
      </c>
      <c r="H36" s="28">
        <v>80</v>
      </c>
      <c r="I36" s="29" t="s">
        <v>80</v>
      </c>
      <c r="J36" s="19" t="s">
        <v>337</v>
      </c>
      <c r="K36" s="60">
        <v>43423.041666666664</v>
      </c>
      <c r="L36" s="5"/>
    </row>
    <row r="37" spans="1:12" x14ac:dyDescent="0.2">
      <c r="A37" s="19">
        <v>36</v>
      </c>
      <c r="B37" s="31" t="s">
        <v>142</v>
      </c>
      <c r="C37" s="33"/>
      <c r="D37" s="48">
        <v>61</v>
      </c>
      <c r="E37" s="31" t="s">
        <v>190</v>
      </c>
      <c r="F37" s="32">
        <v>404</v>
      </c>
      <c r="G37" s="32" t="str">
        <f>VLOOKUP(F37,'[1]Nama Ruang'!$D$2:$F$42,3,FALSE)</f>
        <v>Ruang SKF Kepegawaian</v>
      </c>
      <c r="H37" s="33"/>
      <c r="I37" s="34" t="s">
        <v>170</v>
      </c>
      <c r="J37" s="32" t="s">
        <v>171</v>
      </c>
      <c r="K37" s="60">
        <v>40623.041666666664</v>
      </c>
      <c r="L37" s="5"/>
    </row>
    <row r="38" spans="1:12" x14ac:dyDescent="0.2">
      <c r="A38" s="19">
        <v>37</v>
      </c>
      <c r="B38" s="20" t="s">
        <v>142</v>
      </c>
      <c r="C38" s="24"/>
      <c r="D38" s="21">
        <v>66</v>
      </c>
      <c r="E38" s="20" t="s">
        <v>190</v>
      </c>
      <c r="F38" s="62">
        <v>404</v>
      </c>
      <c r="G38" s="19" t="str">
        <f>VLOOKUP(F38,'[1]Nama Ruang'!$D$2:$F$42,3,FALSE)</f>
        <v>Ruang SKF Kepegawaian</v>
      </c>
      <c r="H38" s="24"/>
      <c r="I38" s="34" t="s">
        <v>170</v>
      </c>
      <c r="J38" s="19"/>
      <c r="K38" s="60">
        <v>40623.041666666664</v>
      </c>
      <c r="L38" s="6" t="s">
        <v>340</v>
      </c>
    </row>
    <row r="39" spans="1:12" x14ac:dyDescent="0.2">
      <c r="A39" s="19">
        <v>38</v>
      </c>
      <c r="B39" s="20" t="s">
        <v>142</v>
      </c>
      <c r="C39" s="22">
        <v>63</v>
      </c>
      <c r="D39" s="21">
        <v>75</v>
      </c>
      <c r="E39" s="20" t="s">
        <v>148</v>
      </c>
      <c r="F39" s="19">
        <v>404</v>
      </c>
      <c r="G39" s="19" t="str">
        <f>VLOOKUP(F39,'[1]Nama Ruang'!$D$2:$F$42,3,FALSE)</f>
        <v>Ruang SKF Kepegawaian</v>
      </c>
      <c r="H39" s="22">
        <v>63</v>
      </c>
      <c r="I39" s="23" t="s">
        <v>63</v>
      </c>
      <c r="J39" s="19" t="s">
        <v>166</v>
      </c>
      <c r="K39" s="60">
        <v>41435.041666666664</v>
      </c>
      <c r="L39" s="5"/>
    </row>
    <row r="40" spans="1:12" x14ac:dyDescent="0.2">
      <c r="A40" s="19">
        <v>39</v>
      </c>
      <c r="B40" s="20" t="s">
        <v>142</v>
      </c>
      <c r="C40" s="30">
        <v>26</v>
      </c>
      <c r="D40" s="21">
        <v>108</v>
      </c>
      <c r="E40" s="20" t="s">
        <v>150</v>
      </c>
      <c r="F40" s="19">
        <v>404</v>
      </c>
      <c r="G40" s="19" t="str">
        <f>VLOOKUP(F40,'[1]Nama Ruang'!$D$2:$F$42,3,FALSE)</f>
        <v>Ruang SKF Kepegawaian</v>
      </c>
      <c r="H40" s="30">
        <v>26</v>
      </c>
      <c r="I40" s="19" t="s">
        <v>26</v>
      </c>
      <c r="J40" s="19" t="s">
        <v>166</v>
      </c>
      <c r="K40" s="60">
        <v>42594.041666666664</v>
      </c>
      <c r="L40" s="5"/>
    </row>
    <row r="41" spans="1:12" x14ac:dyDescent="0.2">
      <c r="A41" s="19">
        <v>40</v>
      </c>
      <c r="B41" s="20" t="s">
        <v>142</v>
      </c>
      <c r="C41" s="22">
        <v>70</v>
      </c>
      <c r="D41" s="21">
        <v>142</v>
      </c>
      <c r="E41" s="20" t="s">
        <v>146</v>
      </c>
      <c r="F41" s="19">
        <v>404</v>
      </c>
      <c r="G41" s="19" t="str">
        <f>VLOOKUP(F41,'[1]Nama Ruang'!$D$2:$F$42,3,FALSE)</f>
        <v>Ruang SKF Kepegawaian</v>
      </c>
      <c r="H41" s="22">
        <v>70</v>
      </c>
      <c r="I41" s="23" t="s">
        <v>70</v>
      </c>
      <c r="J41" s="19" t="s">
        <v>167</v>
      </c>
      <c r="K41" s="60">
        <v>43423.041666666664</v>
      </c>
      <c r="L41" s="5"/>
    </row>
    <row r="42" spans="1:12" x14ac:dyDescent="0.2">
      <c r="A42" s="19">
        <v>41</v>
      </c>
      <c r="B42" s="20" t="s">
        <v>142</v>
      </c>
      <c r="C42" s="28">
        <v>67</v>
      </c>
      <c r="D42" s="21">
        <v>159</v>
      </c>
      <c r="E42" s="20" t="s">
        <v>154</v>
      </c>
      <c r="F42" s="19">
        <v>404</v>
      </c>
      <c r="G42" s="19" t="str">
        <f>VLOOKUP(F42,'[1]Nama Ruang'!$D$2:$F$42,3,FALSE)</f>
        <v>Ruang SKF Kepegawaian</v>
      </c>
      <c r="H42" s="28">
        <v>67</v>
      </c>
      <c r="I42" s="29" t="s">
        <v>67</v>
      </c>
      <c r="J42" s="19" t="s">
        <v>168</v>
      </c>
      <c r="K42" s="60">
        <v>43441.041666666664</v>
      </c>
      <c r="L42" s="5"/>
    </row>
    <row r="43" spans="1:12" x14ac:dyDescent="0.2">
      <c r="A43" s="19">
        <v>42</v>
      </c>
      <c r="B43" s="20" t="s">
        <v>142</v>
      </c>
      <c r="C43" s="24"/>
      <c r="D43" s="21">
        <v>107</v>
      </c>
      <c r="E43" s="20" t="s">
        <v>150</v>
      </c>
      <c r="F43" s="19">
        <v>601</v>
      </c>
      <c r="G43" s="19" t="str">
        <f>VLOOKUP(F43,'[1]Nama Ruang'!$D$2:$F$42,3,FALSE)</f>
        <v>Ruang Perpustakaan</v>
      </c>
      <c r="H43" s="24"/>
      <c r="I43" s="25" t="s">
        <v>172</v>
      </c>
      <c r="J43" s="19" t="s">
        <v>173</v>
      </c>
      <c r="K43" s="60">
        <v>42594.041666666664</v>
      </c>
      <c r="L43" s="5"/>
    </row>
    <row r="44" spans="1:12" x14ac:dyDescent="0.2">
      <c r="A44" s="19">
        <v>43</v>
      </c>
      <c r="B44" s="20" t="s">
        <v>142</v>
      </c>
      <c r="C44" s="22">
        <v>23</v>
      </c>
      <c r="D44" s="21">
        <v>110</v>
      </c>
      <c r="E44" s="20" t="s">
        <v>150</v>
      </c>
      <c r="F44" s="19">
        <v>601</v>
      </c>
      <c r="G44" s="19" t="str">
        <f>VLOOKUP(F44,'[1]Nama Ruang'!$D$2:$F$42,3,FALSE)</f>
        <v>Ruang Perpustakaan</v>
      </c>
      <c r="H44" s="22">
        <v>23</v>
      </c>
      <c r="I44" s="23" t="s">
        <v>23</v>
      </c>
      <c r="J44" s="19" t="s">
        <v>174</v>
      </c>
      <c r="K44" s="60">
        <v>42594.041666666664</v>
      </c>
      <c r="L44" s="5"/>
    </row>
    <row r="45" spans="1:12" x14ac:dyDescent="0.2">
      <c r="A45" s="19">
        <v>44</v>
      </c>
      <c r="B45" s="20" t="s">
        <v>142</v>
      </c>
      <c r="C45" s="22">
        <v>56</v>
      </c>
      <c r="D45" s="21">
        <v>148</v>
      </c>
      <c r="E45" s="20" t="s">
        <v>169</v>
      </c>
      <c r="F45" s="19">
        <v>601</v>
      </c>
      <c r="G45" s="19" t="str">
        <f>VLOOKUP(F45,'[1]Nama Ruang'!$D$2:$F$42,3,FALSE)</f>
        <v>Ruang Perpustakaan</v>
      </c>
      <c r="H45" s="22">
        <v>56</v>
      </c>
      <c r="I45" s="23" t="s">
        <v>56</v>
      </c>
      <c r="J45" s="19" t="s">
        <v>175</v>
      </c>
      <c r="K45" s="60">
        <v>43445.041666666664</v>
      </c>
      <c r="L45" s="5"/>
    </row>
    <row r="46" spans="1:12" x14ac:dyDescent="0.2">
      <c r="A46" s="19">
        <v>45</v>
      </c>
      <c r="B46" s="20" t="s">
        <v>142</v>
      </c>
      <c r="C46" s="24"/>
      <c r="D46" s="21">
        <v>149</v>
      </c>
      <c r="E46" s="20" t="s">
        <v>169</v>
      </c>
      <c r="F46" s="19">
        <v>601</v>
      </c>
      <c r="G46" s="19" t="str">
        <f>VLOOKUP(F46,'[1]Nama Ruang'!$D$2:$F$42,3,FALSE)</f>
        <v>Ruang Perpustakaan</v>
      </c>
      <c r="H46" s="24"/>
      <c r="I46" s="25" t="s">
        <v>176</v>
      </c>
      <c r="J46" s="19" t="s">
        <v>177</v>
      </c>
      <c r="K46" s="60">
        <v>43445.041666666664</v>
      </c>
      <c r="L46" s="5"/>
    </row>
    <row r="47" spans="1:12" x14ac:dyDescent="0.2">
      <c r="A47" s="19">
        <v>46</v>
      </c>
      <c r="B47" s="20" t="s">
        <v>142</v>
      </c>
      <c r="C47" s="24"/>
      <c r="D47" s="21">
        <v>150</v>
      </c>
      <c r="E47" s="20" t="s">
        <v>169</v>
      </c>
      <c r="F47" s="19">
        <v>601</v>
      </c>
      <c r="G47" s="19" t="str">
        <f>VLOOKUP(F47,'[1]Nama Ruang'!$D$2:$F$42,3,FALSE)</f>
        <v>Ruang Perpustakaan</v>
      </c>
      <c r="H47" s="24"/>
      <c r="I47" s="25" t="s">
        <v>176</v>
      </c>
      <c r="J47" s="19" t="s">
        <v>178</v>
      </c>
      <c r="K47" s="60">
        <v>43445.041666666664</v>
      </c>
      <c r="L47" s="5"/>
    </row>
    <row r="48" spans="1:12" x14ac:dyDescent="0.2">
      <c r="A48" s="19">
        <v>47</v>
      </c>
      <c r="B48" s="20" t="s">
        <v>142</v>
      </c>
      <c r="C48" s="24">
        <v>58</v>
      </c>
      <c r="D48" s="21">
        <v>161</v>
      </c>
      <c r="E48" s="20" t="s">
        <v>179</v>
      </c>
      <c r="F48" s="19">
        <v>601</v>
      </c>
      <c r="G48" s="19" t="str">
        <f>VLOOKUP(F48,'[1]Nama Ruang'!$D$2:$F$42,3,FALSE)</f>
        <v>Ruang Perpustakaan</v>
      </c>
      <c r="H48" s="24">
        <v>58</v>
      </c>
      <c r="I48" s="25" t="s">
        <v>58</v>
      </c>
      <c r="J48" s="19"/>
      <c r="K48" s="60">
        <v>43441.041666666664</v>
      </c>
      <c r="L48" s="5"/>
    </row>
    <row r="49" spans="1:12" x14ac:dyDescent="0.2">
      <c r="A49" s="19">
        <v>48</v>
      </c>
      <c r="B49" s="31" t="s">
        <v>142</v>
      </c>
      <c r="C49" s="50">
        <v>38</v>
      </c>
      <c r="D49" s="49">
        <v>64</v>
      </c>
      <c r="E49" s="31" t="s">
        <v>186</v>
      </c>
      <c r="F49" s="32">
        <v>604</v>
      </c>
      <c r="G49" s="32" t="str">
        <f>VLOOKUP(F49,'[1]Nama Ruang'!$D$2:$F$42,3,FALSE)</f>
        <v>Ruang Statistik Sosial</v>
      </c>
      <c r="H49" s="50">
        <v>38</v>
      </c>
      <c r="I49" s="32" t="s">
        <v>38</v>
      </c>
      <c r="J49" s="32" t="s">
        <v>187</v>
      </c>
      <c r="K49" s="60">
        <v>40623.041666666664</v>
      </c>
      <c r="L49" s="5"/>
    </row>
    <row r="50" spans="1:12" x14ac:dyDescent="0.2">
      <c r="A50" s="19">
        <v>49</v>
      </c>
      <c r="B50" s="20" t="s">
        <v>142</v>
      </c>
      <c r="C50" s="28">
        <v>27</v>
      </c>
      <c r="D50" s="21">
        <v>90</v>
      </c>
      <c r="E50" s="20" t="s">
        <v>143</v>
      </c>
      <c r="F50" s="19">
        <v>604</v>
      </c>
      <c r="G50" s="19" t="str">
        <f>VLOOKUP(F50,'[1]Nama Ruang'!$D$2:$F$42,3,FALSE)</f>
        <v>Ruang Statistik Sosial</v>
      </c>
      <c r="H50" s="28">
        <v>27</v>
      </c>
      <c r="I50" s="29" t="s">
        <v>27</v>
      </c>
      <c r="J50" s="19" t="s">
        <v>180</v>
      </c>
      <c r="K50" s="60">
        <v>41996.041666666664</v>
      </c>
      <c r="L50" s="5"/>
    </row>
    <row r="51" spans="1:12" x14ac:dyDescent="0.2">
      <c r="A51" s="19">
        <v>50</v>
      </c>
      <c r="B51" s="20" t="s">
        <v>142</v>
      </c>
      <c r="C51" s="30">
        <v>3</v>
      </c>
      <c r="D51" s="21">
        <v>136</v>
      </c>
      <c r="E51" s="20" t="s">
        <v>146</v>
      </c>
      <c r="F51" s="19">
        <v>604</v>
      </c>
      <c r="G51" s="19" t="str">
        <f>VLOOKUP(F51,'[1]Nama Ruang'!$D$2:$F$42,3,FALSE)</f>
        <v>Ruang Statistik Sosial</v>
      </c>
      <c r="H51" s="30">
        <v>3</v>
      </c>
      <c r="I51" s="19" t="s">
        <v>3</v>
      </c>
      <c r="J51" s="19" t="s">
        <v>181</v>
      </c>
      <c r="K51" s="60">
        <v>43423.041666666664</v>
      </c>
      <c r="L51" s="5"/>
    </row>
    <row r="52" spans="1:12" x14ac:dyDescent="0.2">
      <c r="A52" s="19">
        <v>51</v>
      </c>
      <c r="B52" s="20" t="s">
        <v>142</v>
      </c>
      <c r="C52" s="28">
        <v>39</v>
      </c>
      <c r="D52" s="21">
        <v>140</v>
      </c>
      <c r="E52" s="20" t="s">
        <v>146</v>
      </c>
      <c r="F52" s="19">
        <v>604</v>
      </c>
      <c r="G52" s="19" t="str">
        <f>VLOOKUP(F52,'[1]Nama Ruang'!$D$2:$F$42,3,FALSE)</f>
        <v>Ruang Statistik Sosial</v>
      </c>
      <c r="H52" s="28">
        <v>39</v>
      </c>
      <c r="I52" s="29" t="s">
        <v>39</v>
      </c>
      <c r="J52" s="19" t="s">
        <v>182</v>
      </c>
      <c r="K52" s="60">
        <v>43423.041666666664</v>
      </c>
      <c r="L52" s="5"/>
    </row>
    <row r="53" spans="1:12" x14ac:dyDescent="0.2">
      <c r="A53" s="19">
        <v>52</v>
      </c>
      <c r="B53" s="20" t="s">
        <v>142</v>
      </c>
      <c r="C53" s="30">
        <v>22</v>
      </c>
      <c r="D53" s="21">
        <v>155</v>
      </c>
      <c r="E53" s="20" t="s">
        <v>154</v>
      </c>
      <c r="F53" s="19">
        <v>604</v>
      </c>
      <c r="G53" s="19" t="str">
        <f>VLOOKUP(F53,'[1]Nama Ruang'!$D$2:$F$42,3,FALSE)</f>
        <v>Ruang Statistik Sosial</v>
      </c>
      <c r="H53" s="30">
        <v>22</v>
      </c>
      <c r="I53" s="19" t="s">
        <v>22</v>
      </c>
      <c r="J53" s="19" t="s">
        <v>183</v>
      </c>
      <c r="K53" s="60">
        <v>43441.041666666664</v>
      </c>
      <c r="L53" s="5"/>
    </row>
    <row r="54" spans="1:12" ht="24" x14ac:dyDescent="0.2">
      <c r="A54" s="19">
        <v>53</v>
      </c>
      <c r="B54" s="20" t="s">
        <v>142</v>
      </c>
      <c r="C54" s="22">
        <v>7</v>
      </c>
      <c r="D54" s="21">
        <v>156</v>
      </c>
      <c r="E54" s="20" t="s">
        <v>154</v>
      </c>
      <c r="F54" s="19">
        <v>604</v>
      </c>
      <c r="G54" s="19" t="str">
        <f>VLOOKUP(F54,'[1]Nama Ruang'!$D$2:$F$42,3,FALSE)</f>
        <v>Ruang Statistik Sosial</v>
      </c>
      <c r="H54" s="22">
        <v>7</v>
      </c>
      <c r="I54" s="23" t="s">
        <v>7</v>
      </c>
      <c r="J54" s="19" t="s">
        <v>184</v>
      </c>
      <c r="K54" s="60">
        <v>43441.041666666664</v>
      </c>
      <c r="L54" s="5"/>
    </row>
    <row r="55" spans="1:12" x14ac:dyDescent="0.2">
      <c r="A55" s="19">
        <v>54</v>
      </c>
      <c r="B55" s="20" t="s">
        <v>142</v>
      </c>
      <c r="C55" s="28">
        <v>37</v>
      </c>
      <c r="D55" s="21">
        <v>193</v>
      </c>
      <c r="E55" s="20" t="s">
        <v>147</v>
      </c>
      <c r="F55" s="19">
        <v>604</v>
      </c>
      <c r="G55" s="19" t="str">
        <f>VLOOKUP(F55,'[1]Nama Ruang'!$D$2:$F$42,3,FALSE)</f>
        <v>Ruang Statistik Sosial</v>
      </c>
      <c r="H55" s="28">
        <v>37</v>
      </c>
      <c r="I55" s="29" t="s">
        <v>37</v>
      </c>
      <c r="J55" s="19" t="s">
        <v>185</v>
      </c>
      <c r="K55" s="60">
        <v>43808.041666666664</v>
      </c>
      <c r="L55" s="5"/>
    </row>
    <row r="56" spans="1:12" x14ac:dyDescent="0.2">
      <c r="A56" s="19">
        <v>55</v>
      </c>
      <c r="B56" s="20" t="s">
        <v>142</v>
      </c>
      <c r="C56" s="22">
        <v>4</v>
      </c>
      <c r="D56" s="21">
        <v>69</v>
      </c>
      <c r="E56" s="20" t="s">
        <v>190</v>
      </c>
      <c r="F56" s="19">
        <v>606</v>
      </c>
      <c r="G56" s="19" t="str">
        <f>VLOOKUP(F56,'[1]Nama Ruang'!$D$2:$F$42,3,FALSE)</f>
        <v>Ruang Produksi</v>
      </c>
      <c r="H56" s="22">
        <v>4</v>
      </c>
      <c r="I56" s="23" t="s">
        <v>4</v>
      </c>
      <c r="J56" s="18" t="s">
        <v>191</v>
      </c>
      <c r="K56" s="69">
        <v>40623.041666666664</v>
      </c>
      <c r="L56" s="5"/>
    </row>
    <row r="57" spans="1:12" ht="24" x14ac:dyDescent="0.2">
      <c r="A57" s="19">
        <v>56</v>
      </c>
      <c r="B57" s="20" t="s">
        <v>142</v>
      </c>
      <c r="C57" s="22">
        <v>2</v>
      </c>
      <c r="D57" s="21">
        <v>87</v>
      </c>
      <c r="E57" s="20" t="s">
        <v>143</v>
      </c>
      <c r="F57" s="19">
        <v>606</v>
      </c>
      <c r="G57" s="19" t="str">
        <f>VLOOKUP(F57,'[1]Nama Ruang'!$D$2:$F$42,3,FALSE)</f>
        <v>Ruang Produksi</v>
      </c>
      <c r="H57" s="22">
        <v>2</v>
      </c>
      <c r="I57" s="23" t="s">
        <v>2</v>
      </c>
      <c r="J57" s="18" t="s">
        <v>192</v>
      </c>
      <c r="K57" s="69">
        <v>41996.041666666664</v>
      </c>
      <c r="L57" s="5"/>
    </row>
    <row r="58" spans="1:12" x14ac:dyDescent="0.2">
      <c r="A58" s="19">
        <v>57</v>
      </c>
      <c r="B58" s="20" t="s">
        <v>142</v>
      </c>
      <c r="C58" s="22">
        <v>8</v>
      </c>
      <c r="D58" s="21">
        <v>134</v>
      </c>
      <c r="E58" s="20" t="s">
        <v>146</v>
      </c>
      <c r="F58" s="19">
        <v>606</v>
      </c>
      <c r="G58" s="19" t="str">
        <f>VLOOKUP(F58,'[1]Nama Ruang'!$D$2:$F$42,3,FALSE)</f>
        <v>Ruang Produksi</v>
      </c>
      <c r="H58" s="22">
        <v>8</v>
      </c>
      <c r="I58" s="23" t="s">
        <v>8</v>
      </c>
      <c r="J58" s="19" t="s">
        <v>193</v>
      </c>
      <c r="K58" s="60">
        <v>43423.041666666664</v>
      </c>
      <c r="L58" s="5"/>
    </row>
    <row r="59" spans="1:12" x14ac:dyDescent="0.2">
      <c r="A59" s="19">
        <v>58</v>
      </c>
      <c r="B59" s="20" t="s">
        <v>142</v>
      </c>
      <c r="C59" s="22">
        <v>35</v>
      </c>
      <c r="D59" s="21">
        <v>137</v>
      </c>
      <c r="E59" s="20" t="s">
        <v>146</v>
      </c>
      <c r="F59" s="19">
        <v>606</v>
      </c>
      <c r="G59" s="19" t="str">
        <f>VLOOKUP(F59,'[1]Nama Ruang'!$D$2:$F$42,3,FALSE)</f>
        <v>Ruang Produksi</v>
      </c>
      <c r="H59" s="22">
        <v>35</v>
      </c>
      <c r="I59" s="23" t="s">
        <v>35</v>
      </c>
      <c r="J59" s="19" t="s">
        <v>194</v>
      </c>
      <c r="K59" s="60">
        <v>43423.041666666664</v>
      </c>
      <c r="L59" s="5"/>
    </row>
    <row r="60" spans="1:12" x14ac:dyDescent="0.2">
      <c r="A60" s="19">
        <v>59</v>
      </c>
      <c r="B60" s="20" t="s">
        <v>142</v>
      </c>
      <c r="C60" s="22">
        <v>30</v>
      </c>
      <c r="D60" s="21">
        <v>157</v>
      </c>
      <c r="E60" s="20" t="s">
        <v>154</v>
      </c>
      <c r="F60" s="19">
        <v>606</v>
      </c>
      <c r="G60" s="19" t="str">
        <f>VLOOKUP(F60,'[1]Nama Ruang'!$D$2:$F$42,3,FALSE)</f>
        <v>Ruang Produksi</v>
      </c>
      <c r="H60" s="22">
        <v>30</v>
      </c>
      <c r="I60" s="23" t="s">
        <v>30</v>
      </c>
      <c r="J60" s="19" t="s">
        <v>195</v>
      </c>
      <c r="K60" s="60">
        <v>43441.041666666664</v>
      </c>
      <c r="L60" s="5"/>
    </row>
    <row r="61" spans="1:12" x14ac:dyDescent="0.2">
      <c r="A61" s="19">
        <v>60</v>
      </c>
      <c r="B61" s="20" t="s">
        <v>142</v>
      </c>
      <c r="C61" s="22">
        <v>40</v>
      </c>
      <c r="D61" s="21">
        <v>158</v>
      </c>
      <c r="E61" s="20" t="s">
        <v>154</v>
      </c>
      <c r="F61" s="19">
        <v>606</v>
      </c>
      <c r="G61" s="19" t="str">
        <f>VLOOKUP(F61,'[1]Nama Ruang'!$D$2:$F$42,3,FALSE)</f>
        <v>Ruang Produksi</v>
      </c>
      <c r="H61" s="22">
        <v>40</v>
      </c>
      <c r="I61" s="23" t="s">
        <v>40</v>
      </c>
      <c r="J61" s="19" t="s">
        <v>196</v>
      </c>
      <c r="K61" s="60">
        <v>43441.041666666664</v>
      </c>
      <c r="L61" s="5"/>
    </row>
    <row r="62" spans="1:12" x14ac:dyDescent="0.2">
      <c r="A62" s="19">
        <v>61</v>
      </c>
      <c r="B62" s="20" t="s">
        <v>142</v>
      </c>
      <c r="C62" s="22">
        <v>75</v>
      </c>
      <c r="D62" s="21">
        <v>86</v>
      </c>
      <c r="E62" s="20" t="s">
        <v>143</v>
      </c>
      <c r="F62" s="19">
        <v>610</v>
      </c>
      <c r="G62" s="19" t="str">
        <f>VLOOKUP(F62,'[1]Nama Ruang'!$D$2:$F$42,3,FALSE)</f>
        <v>Ruang Sekretaris</v>
      </c>
      <c r="H62" s="22">
        <v>75</v>
      </c>
      <c r="I62" s="23" t="s">
        <v>75</v>
      </c>
      <c r="J62" s="19" t="s">
        <v>197</v>
      </c>
      <c r="K62" s="60">
        <v>41996.041666666664</v>
      </c>
      <c r="L62" s="5"/>
    </row>
    <row r="63" spans="1:12" x14ac:dyDescent="0.2">
      <c r="A63" s="19">
        <v>62</v>
      </c>
      <c r="B63" s="20" t="s">
        <v>142</v>
      </c>
      <c r="C63" s="67">
        <v>42</v>
      </c>
      <c r="D63" s="64">
        <v>65</v>
      </c>
      <c r="E63" s="31" t="s">
        <v>190</v>
      </c>
      <c r="F63" s="32">
        <v>613</v>
      </c>
      <c r="G63" s="32" t="str">
        <f>VLOOKUP(F63,'[1]Nama Ruang'!$D$2:$F$42,3,FALSE)</f>
        <v>Ruang Statistik Distribusi</v>
      </c>
      <c r="H63" s="65">
        <v>42</v>
      </c>
      <c r="I63" s="66" t="s">
        <v>42</v>
      </c>
      <c r="J63" s="19" t="s">
        <v>341</v>
      </c>
      <c r="K63" s="60">
        <v>40623.041666666664</v>
      </c>
      <c r="L63" s="5"/>
    </row>
    <row r="64" spans="1:12" x14ac:dyDescent="0.2">
      <c r="A64" s="19">
        <v>63</v>
      </c>
      <c r="B64" s="20" t="s">
        <v>142</v>
      </c>
      <c r="C64" s="22">
        <v>47</v>
      </c>
      <c r="D64" s="21">
        <v>85</v>
      </c>
      <c r="E64" s="20" t="s">
        <v>143</v>
      </c>
      <c r="F64" s="19">
        <v>613</v>
      </c>
      <c r="G64" s="19" t="str">
        <f>VLOOKUP(F64,'[1]Nama Ruang'!$D$2:$F$42,3,FALSE)</f>
        <v>Ruang Statistik Distribusi</v>
      </c>
      <c r="H64" s="22">
        <v>47</v>
      </c>
      <c r="I64" s="23" t="s">
        <v>47</v>
      </c>
      <c r="J64" s="19" t="s">
        <v>198</v>
      </c>
      <c r="K64" s="60">
        <v>41996.041666666664</v>
      </c>
      <c r="L64" s="5"/>
    </row>
    <row r="65" spans="1:12" x14ac:dyDescent="0.2">
      <c r="A65" s="19">
        <v>64</v>
      </c>
      <c r="B65" s="20" t="s">
        <v>142</v>
      </c>
      <c r="C65" s="68">
        <v>12</v>
      </c>
      <c r="D65" s="21">
        <v>92</v>
      </c>
      <c r="E65" s="20" t="s">
        <v>161</v>
      </c>
      <c r="F65" s="19">
        <v>613</v>
      </c>
      <c r="G65" s="19" t="str">
        <f>VLOOKUP(F65,'[1]Nama Ruang'!$D$2:$F$42,3,FALSE)</f>
        <v>Ruang Statistik Distribusi</v>
      </c>
      <c r="H65" s="13">
        <v>12</v>
      </c>
      <c r="I65" s="12" t="s">
        <v>12</v>
      </c>
      <c r="J65" s="19" t="s">
        <v>215</v>
      </c>
      <c r="K65" s="63">
        <v>42248.041666666664</v>
      </c>
      <c r="L65" s="19" t="s">
        <v>216</v>
      </c>
    </row>
    <row r="66" spans="1:12" x14ac:dyDescent="0.2">
      <c r="A66" s="19">
        <v>65</v>
      </c>
      <c r="B66" s="20" t="s">
        <v>142</v>
      </c>
      <c r="C66" s="28">
        <v>60</v>
      </c>
      <c r="D66" s="21">
        <v>103</v>
      </c>
      <c r="E66" s="20" t="s">
        <v>150</v>
      </c>
      <c r="F66" s="19">
        <v>613</v>
      </c>
      <c r="G66" s="19" t="str">
        <f>VLOOKUP(F66,'[1]Nama Ruang'!$D$2:$F$42,3,FALSE)</f>
        <v>Ruang Statistik Distribusi</v>
      </c>
      <c r="H66" s="28">
        <v>60</v>
      </c>
      <c r="I66" s="29" t="s">
        <v>60</v>
      </c>
      <c r="J66" s="19" t="s">
        <v>199</v>
      </c>
      <c r="K66" s="70">
        <v>42594.041666666664</v>
      </c>
      <c r="L66" s="19" t="s">
        <v>200</v>
      </c>
    </row>
    <row r="67" spans="1:12" x14ac:dyDescent="0.2">
      <c r="A67" s="19">
        <v>66</v>
      </c>
      <c r="B67" s="20" t="s">
        <v>142</v>
      </c>
      <c r="C67" s="30">
        <v>9</v>
      </c>
      <c r="D67" s="21">
        <v>111</v>
      </c>
      <c r="E67" s="20" t="s">
        <v>150</v>
      </c>
      <c r="F67" s="19">
        <v>613</v>
      </c>
      <c r="G67" s="19" t="str">
        <f>VLOOKUP(F67,'[1]Nama Ruang'!$D$2:$F$42,3,FALSE)</f>
        <v>Ruang Statistik Distribusi</v>
      </c>
      <c r="H67" s="30">
        <v>9</v>
      </c>
      <c r="I67" s="19" t="s">
        <v>9</v>
      </c>
      <c r="J67" s="19" t="s">
        <v>201</v>
      </c>
      <c r="K67" s="60">
        <v>42594.041666666664</v>
      </c>
      <c r="L67" s="5"/>
    </row>
    <row r="68" spans="1:12" x14ac:dyDescent="0.2">
      <c r="A68" s="19">
        <v>67</v>
      </c>
      <c r="B68" s="20" t="s">
        <v>142</v>
      </c>
      <c r="C68" s="28">
        <v>10</v>
      </c>
      <c r="D68" s="21">
        <v>135</v>
      </c>
      <c r="E68" s="20" t="s">
        <v>146</v>
      </c>
      <c r="F68" s="19">
        <v>613</v>
      </c>
      <c r="G68" s="19" t="str">
        <f>VLOOKUP(F68,'[1]Nama Ruang'!$D$2:$F$42,3,FALSE)</f>
        <v>Ruang Statistik Distribusi</v>
      </c>
      <c r="H68" s="28">
        <v>10</v>
      </c>
      <c r="I68" s="29" t="s">
        <v>10</v>
      </c>
      <c r="J68" s="19" t="s">
        <v>202</v>
      </c>
      <c r="K68" s="60">
        <v>43423.041666666664</v>
      </c>
      <c r="L68" s="5"/>
    </row>
    <row r="69" spans="1:12" x14ac:dyDescent="0.2">
      <c r="A69" s="19">
        <v>68</v>
      </c>
      <c r="B69" s="20" t="s">
        <v>142</v>
      </c>
      <c r="C69" s="22">
        <v>15</v>
      </c>
      <c r="D69" s="21">
        <v>152</v>
      </c>
      <c r="E69" s="20" t="s">
        <v>154</v>
      </c>
      <c r="F69" s="19">
        <v>613</v>
      </c>
      <c r="G69" s="19" t="str">
        <f>VLOOKUP(F69,'[1]Nama Ruang'!$D$2:$F$42,3,FALSE)</f>
        <v>Ruang Statistik Distribusi</v>
      </c>
      <c r="H69" s="22">
        <v>15</v>
      </c>
      <c r="I69" s="23" t="s">
        <v>15</v>
      </c>
      <c r="J69" s="19" t="s">
        <v>203</v>
      </c>
      <c r="K69" s="60">
        <v>43455.041666666664</v>
      </c>
      <c r="L69" s="5"/>
    </row>
    <row r="70" spans="1:12" x14ac:dyDescent="0.2">
      <c r="A70" s="19">
        <v>69</v>
      </c>
      <c r="B70" s="20" t="s">
        <v>142</v>
      </c>
      <c r="C70" s="22">
        <v>46</v>
      </c>
      <c r="D70" s="21">
        <v>183</v>
      </c>
      <c r="E70" s="20" t="s">
        <v>147</v>
      </c>
      <c r="F70" s="19">
        <v>613</v>
      </c>
      <c r="G70" s="19" t="str">
        <f>VLOOKUP(F70,'[1]Nama Ruang'!$D$2:$F$42,3,FALSE)</f>
        <v>Ruang Statistik Distribusi</v>
      </c>
      <c r="H70" s="22">
        <v>46</v>
      </c>
      <c r="I70" s="23" t="s">
        <v>46</v>
      </c>
      <c r="J70" s="19" t="s">
        <v>204</v>
      </c>
      <c r="K70" s="60">
        <v>43808.041666666664</v>
      </c>
      <c r="L70" s="5"/>
    </row>
    <row r="71" spans="1:12" x14ac:dyDescent="0.2">
      <c r="A71" s="19">
        <v>70</v>
      </c>
      <c r="B71" s="20" t="s">
        <v>142</v>
      </c>
      <c r="C71" s="22">
        <v>59</v>
      </c>
      <c r="D71" s="21">
        <v>190</v>
      </c>
      <c r="E71" s="20" t="s">
        <v>147</v>
      </c>
      <c r="F71" s="19">
        <v>613</v>
      </c>
      <c r="G71" s="19" t="str">
        <f>VLOOKUP(F71,'[1]Nama Ruang'!$D$2:$F$42,3,FALSE)</f>
        <v>Ruang Statistik Distribusi</v>
      </c>
      <c r="H71" s="22">
        <v>59</v>
      </c>
      <c r="I71" s="23" t="s">
        <v>59</v>
      </c>
      <c r="J71" s="19" t="s">
        <v>205</v>
      </c>
      <c r="K71" s="60">
        <v>43808.041666666664</v>
      </c>
      <c r="L71" s="5"/>
    </row>
    <row r="72" spans="1:12" x14ac:dyDescent="0.2">
      <c r="A72" s="19">
        <v>71</v>
      </c>
      <c r="B72" s="20" t="s">
        <v>142</v>
      </c>
      <c r="C72" s="22">
        <v>5</v>
      </c>
      <c r="D72" s="21">
        <v>194</v>
      </c>
      <c r="E72" s="20" t="s">
        <v>147</v>
      </c>
      <c r="F72" s="19">
        <v>613</v>
      </c>
      <c r="G72" s="19" t="str">
        <f>VLOOKUP(F72,'[1]Nama Ruang'!$D$2:$F$42,3,FALSE)</f>
        <v>Ruang Statistik Distribusi</v>
      </c>
      <c r="H72" s="22">
        <v>5</v>
      </c>
      <c r="I72" s="23" t="s">
        <v>5</v>
      </c>
      <c r="J72" s="19" t="s">
        <v>206</v>
      </c>
      <c r="K72" s="60">
        <v>43808.041666666664</v>
      </c>
      <c r="L72" s="5"/>
    </row>
    <row r="73" spans="1:12" x14ac:dyDescent="0.2">
      <c r="A73" s="19">
        <v>72</v>
      </c>
      <c r="B73" s="20" t="s">
        <v>142</v>
      </c>
      <c r="C73" s="22">
        <v>45</v>
      </c>
      <c r="D73" s="21">
        <v>73</v>
      </c>
      <c r="E73" s="20" t="s">
        <v>190</v>
      </c>
      <c r="F73" s="19">
        <v>615</v>
      </c>
      <c r="G73" s="19" t="str">
        <f>VLOOKUP(F73,'[1]Nama Ruang'!$D$2:$F$42,3,FALSE)</f>
        <v>Ruang Statistik Nerwilis</v>
      </c>
      <c r="H73" s="22">
        <v>45</v>
      </c>
      <c r="I73" s="23" t="s">
        <v>45</v>
      </c>
      <c r="J73" s="19" t="s">
        <v>207</v>
      </c>
      <c r="K73" s="60">
        <v>40623.041666666664</v>
      </c>
      <c r="L73" s="5"/>
    </row>
    <row r="74" spans="1:12" x14ac:dyDescent="0.2">
      <c r="A74" s="19">
        <v>73</v>
      </c>
      <c r="B74" s="20" t="s">
        <v>142</v>
      </c>
      <c r="C74" s="22">
        <v>21</v>
      </c>
      <c r="D74" s="21">
        <v>83</v>
      </c>
      <c r="E74" s="20" t="s">
        <v>148</v>
      </c>
      <c r="F74" s="19">
        <v>615</v>
      </c>
      <c r="G74" s="19" t="str">
        <f>VLOOKUP(F74,'[1]Nama Ruang'!$D$2:$F$42,3,FALSE)</f>
        <v>Ruang Statistik Nerwilis</v>
      </c>
      <c r="H74" s="22">
        <v>21</v>
      </c>
      <c r="I74" s="23" t="s">
        <v>21</v>
      </c>
      <c r="J74" s="19" t="s">
        <v>208</v>
      </c>
      <c r="K74" s="60">
        <v>41435.041666666664</v>
      </c>
      <c r="L74" s="5"/>
    </row>
    <row r="75" spans="1:12" x14ac:dyDescent="0.2">
      <c r="A75" s="19">
        <v>74</v>
      </c>
      <c r="B75" s="20" t="s">
        <v>142</v>
      </c>
      <c r="C75" s="22">
        <v>20</v>
      </c>
      <c r="D75" s="21">
        <v>88</v>
      </c>
      <c r="E75" s="20" t="s">
        <v>143</v>
      </c>
      <c r="F75" s="19">
        <v>615</v>
      </c>
      <c r="G75" s="19" t="str">
        <f>VLOOKUP(F75,'[1]Nama Ruang'!$D$2:$F$42,3,FALSE)</f>
        <v>Ruang Statistik Nerwilis</v>
      </c>
      <c r="H75" s="22">
        <v>20</v>
      </c>
      <c r="I75" s="23" t="s">
        <v>20</v>
      </c>
      <c r="J75" s="19" t="s">
        <v>209</v>
      </c>
      <c r="K75" s="60">
        <v>41996.041666666664</v>
      </c>
      <c r="L75" s="5"/>
    </row>
    <row r="76" spans="1:12" x14ac:dyDescent="0.2">
      <c r="A76" s="19">
        <v>75</v>
      </c>
      <c r="B76" s="20" t="s">
        <v>142</v>
      </c>
      <c r="C76" s="22">
        <v>6</v>
      </c>
      <c r="D76" s="21">
        <v>93</v>
      </c>
      <c r="E76" s="20" t="s">
        <v>161</v>
      </c>
      <c r="F76" s="19">
        <v>615</v>
      </c>
      <c r="G76" s="19" t="str">
        <f>VLOOKUP(F76,'[1]Nama Ruang'!$D$2:$F$42,3,FALSE)</f>
        <v>Ruang Statistik Nerwilis</v>
      </c>
      <c r="H76" s="22">
        <v>6</v>
      </c>
      <c r="I76" s="23" t="s">
        <v>6</v>
      </c>
      <c r="J76" s="19" t="s">
        <v>210</v>
      </c>
      <c r="K76" s="60">
        <v>42248.041666666664</v>
      </c>
      <c r="L76" s="5"/>
    </row>
    <row r="77" spans="1:12" ht="12" customHeight="1" x14ac:dyDescent="0.2">
      <c r="A77" s="19">
        <v>76</v>
      </c>
      <c r="B77" s="20" t="s">
        <v>142</v>
      </c>
      <c r="C77" s="22">
        <v>33</v>
      </c>
      <c r="D77" s="21">
        <v>139</v>
      </c>
      <c r="E77" s="20" t="s">
        <v>146</v>
      </c>
      <c r="F77" s="19">
        <v>615</v>
      </c>
      <c r="G77" s="19" t="str">
        <f>VLOOKUP(F77,'[1]Nama Ruang'!$D$2:$F$42,3,FALSE)</f>
        <v>Ruang Statistik Nerwilis</v>
      </c>
      <c r="H77" s="22">
        <v>33</v>
      </c>
      <c r="I77" s="27" t="s">
        <v>33</v>
      </c>
      <c r="J77" s="19" t="s">
        <v>211</v>
      </c>
      <c r="K77" s="60">
        <v>43423.041666666664</v>
      </c>
      <c r="L77" s="5"/>
    </row>
    <row r="78" spans="1:12" ht="24" x14ac:dyDescent="0.2">
      <c r="A78" s="19">
        <v>77</v>
      </c>
      <c r="B78" s="20" t="s">
        <v>142</v>
      </c>
      <c r="C78" s="22">
        <v>19</v>
      </c>
      <c r="D78" s="21">
        <v>143</v>
      </c>
      <c r="E78" s="20" t="s">
        <v>146</v>
      </c>
      <c r="F78" s="19">
        <v>615</v>
      </c>
      <c r="G78" s="19" t="str">
        <f>VLOOKUP(F78,'[1]Nama Ruang'!$D$2:$F$42,3,FALSE)</f>
        <v>Ruang Statistik Nerwilis</v>
      </c>
      <c r="H78" s="22">
        <v>19</v>
      </c>
      <c r="I78" s="23" t="s">
        <v>19</v>
      </c>
      <c r="J78" s="19" t="s">
        <v>212</v>
      </c>
      <c r="K78" s="60">
        <v>43423.041666666664</v>
      </c>
      <c r="L78" s="5"/>
    </row>
    <row r="79" spans="1:12" x14ac:dyDescent="0.2">
      <c r="A79" s="19">
        <v>78</v>
      </c>
      <c r="B79" s="20" t="s">
        <v>142</v>
      </c>
      <c r="C79" s="22">
        <v>41</v>
      </c>
      <c r="D79" s="21">
        <v>154</v>
      </c>
      <c r="E79" s="20" t="s">
        <v>154</v>
      </c>
      <c r="F79" s="19">
        <v>615</v>
      </c>
      <c r="G79" s="19" t="str">
        <f>VLOOKUP(F79,'[1]Nama Ruang'!$D$2:$F$42,3,FALSE)</f>
        <v>Ruang Statistik Nerwilis</v>
      </c>
      <c r="H79" s="22">
        <v>41</v>
      </c>
      <c r="I79" s="23" t="s">
        <v>41</v>
      </c>
      <c r="J79" s="19" t="s">
        <v>213</v>
      </c>
      <c r="K79" s="60">
        <v>43441.041666666664</v>
      </c>
      <c r="L79" s="5"/>
    </row>
    <row r="80" spans="1:12" x14ac:dyDescent="0.2">
      <c r="A80" s="19">
        <v>79</v>
      </c>
      <c r="B80" s="20" t="s">
        <v>142</v>
      </c>
      <c r="C80" s="22">
        <v>34</v>
      </c>
      <c r="D80" s="21">
        <v>192</v>
      </c>
      <c r="E80" s="20" t="s">
        <v>147</v>
      </c>
      <c r="F80" s="19">
        <v>615</v>
      </c>
      <c r="G80" s="19" t="str">
        <f>VLOOKUP(F80,'[1]Nama Ruang'!$D$2:$F$42,3,FALSE)</f>
        <v>Ruang Statistik Nerwilis</v>
      </c>
      <c r="H80" s="22">
        <v>34</v>
      </c>
      <c r="I80" s="23" t="s">
        <v>34</v>
      </c>
      <c r="J80" s="19" t="s">
        <v>214</v>
      </c>
      <c r="K80" s="60">
        <v>43808.041666666664</v>
      </c>
      <c r="L80" s="5"/>
    </row>
    <row r="81" spans="1:12" x14ac:dyDescent="0.2">
      <c r="A81" s="19">
        <v>80</v>
      </c>
      <c r="B81" s="20" t="s">
        <v>142</v>
      </c>
      <c r="C81" s="22"/>
      <c r="D81" s="21">
        <v>20</v>
      </c>
      <c r="E81" s="20" t="s">
        <v>217</v>
      </c>
      <c r="F81" s="19"/>
      <c r="G81" s="19" t="e">
        <f>VLOOKUP(F81,'[1]Nama Ruang'!$D$2:$F$42,3,FALSE)</f>
        <v>#N/A</v>
      </c>
      <c r="H81" s="24"/>
      <c r="I81" s="25"/>
      <c r="J81" s="19"/>
      <c r="K81" s="60">
        <v>39580.041666666664</v>
      </c>
      <c r="L81" s="5"/>
    </row>
    <row r="82" spans="1:12" x14ac:dyDescent="0.2">
      <c r="A82" s="19">
        <v>81</v>
      </c>
      <c r="B82" s="20" t="s">
        <v>142</v>
      </c>
      <c r="C82" s="22"/>
      <c r="D82" s="21">
        <v>52</v>
      </c>
      <c r="E82" s="20" t="s">
        <v>188</v>
      </c>
      <c r="F82" s="19"/>
      <c r="G82" s="19" t="e">
        <f>VLOOKUP(F82,'[1]Nama Ruang'!$D$2:$F$42,3,FALSE)</f>
        <v>#N/A</v>
      </c>
      <c r="H82" s="22"/>
      <c r="I82" s="23"/>
      <c r="J82" s="19" t="s">
        <v>189</v>
      </c>
      <c r="K82" s="63">
        <v>40359.041666666664</v>
      </c>
      <c r="L82" s="5" t="s">
        <v>54</v>
      </c>
    </row>
    <row r="83" spans="1:12" x14ac:dyDescent="0.2">
      <c r="A83" s="19">
        <v>82</v>
      </c>
      <c r="B83" s="20" t="s">
        <v>142</v>
      </c>
      <c r="C83" s="20"/>
      <c r="D83" s="21">
        <v>54</v>
      </c>
      <c r="E83" s="20" t="s">
        <v>188</v>
      </c>
      <c r="F83" s="19"/>
      <c r="G83" s="19" t="e">
        <f>VLOOKUP(F83,'[1]Nama Ruang'!$D$2:$F$42,3,FALSE)</f>
        <v>#N/A</v>
      </c>
      <c r="H83" s="28"/>
      <c r="I83" s="29"/>
      <c r="J83" s="19" t="s">
        <v>189</v>
      </c>
      <c r="K83" s="63">
        <v>40359.041666666664</v>
      </c>
      <c r="L83" s="5" t="s">
        <v>44</v>
      </c>
    </row>
    <row r="84" spans="1:12" x14ac:dyDescent="0.2">
      <c r="A84" s="19">
        <v>83</v>
      </c>
      <c r="B84" s="20" t="s">
        <v>142</v>
      </c>
      <c r="C84" s="20"/>
      <c r="D84" s="21">
        <v>67</v>
      </c>
      <c r="E84" s="20" t="s">
        <v>190</v>
      </c>
      <c r="F84" s="19"/>
      <c r="G84" s="19" t="e">
        <f>VLOOKUP(F84,'[1]Nama Ruang'!$D$2:$F$42,3,FALSE)</f>
        <v>#N/A</v>
      </c>
      <c r="H84" s="24"/>
      <c r="I84" s="25"/>
      <c r="J84" s="19"/>
      <c r="K84" s="60">
        <v>40623.041666666664</v>
      </c>
      <c r="L84" s="5"/>
    </row>
    <row r="85" spans="1:12" x14ac:dyDescent="0.2">
      <c r="A85" s="19">
        <v>84</v>
      </c>
      <c r="B85" s="20" t="s">
        <v>142</v>
      </c>
      <c r="C85" s="20"/>
      <c r="D85" s="21">
        <v>70</v>
      </c>
      <c r="E85" s="20" t="s">
        <v>190</v>
      </c>
      <c r="F85" s="19"/>
      <c r="G85" s="19" t="e">
        <f>VLOOKUP(F85,'[1]Nama Ruang'!$D$2:$F$42,3,FALSE)</f>
        <v>#N/A</v>
      </c>
      <c r="H85" s="24"/>
      <c r="I85" s="25"/>
      <c r="J85" s="19"/>
      <c r="K85" s="60">
        <v>40623.041666666664</v>
      </c>
      <c r="L85" s="5"/>
    </row>
    <row r="86" spans="1:12" x14ac:dyDescent="0.2">
      <c r="A86" s="19">
        <v>85</v>
      </c>
      <c r="B86" s="20" t="s">
        <v>142</v>
      </c>
      <c r="C86" s="20"/>
      <c r="D86" s="21">
        <v>74</v>
      </c>
      <c r="E86" s="20" t="s">
        <v>190</v>
      </c>
      <c r="F86" s="19"/>
      <c r="G86" s="19" t="e">
        <f>VLOOKUP(F86,'[1]Nama Ruang'!$D$2:$F$42,3,FALSE)</f>
        <v>#N/A</v>
      </c>
      <c r="H86" s="30"/>
      <c r="I86" s="19"/>
      <c r="J86" s="19"/>
      <c r="K86" s="69">
        <v>40623.041666666664</v>
      </c>
      <c r="L86" s="5"/>
    </row>
    <row r="87" spans="1:12" x14ac:dyDescent="0.2">
      <c r="A87" s="19">
        <v>86</v>
      </c>
      <c r="B87" s="20" t="s">
        <v>142</v>
      </c>
      <c r="C87" s="20"/>
      <c r="D87" s="21">
        <v>109</v>
      </c>
      <c r="E87" s="20" t="s">
        <v>150</v>
      </c>
      <c r="F87" s="19"/>
      <c r="G87" s="19" t="e">
        <f>VLOOKUP(F87,'[1]Nama Ruang'!$D$2:$F$42,3,FALSE)</f>
        <v>#N/A</v>
      </c>
      <c r="H87" s="24"/>
      <c r="I87" s="25"/>
      <c r="J87" s="19" t="s">
        <v>218</v>
      </c>
      <c r="K87" s="61">
        <v>42594.041666666664</v>
      </c>
      <c r="L87" s="5"/>
    </row>
    <row r="88" spans="1:12" x14ac:dyDescent="0.2">
      <c r="A88" s="19">
        <v>87</v>
      </c>
      <c r="B88" s="20" t="s">
        <v>142</v>
      </c>
      <c r="C88" s="20"/>
      <c r="D88" s="21">
        <v>151</v>
      </c>
      <c r="E88" s="20" t="s">
        <v>154</v>
      </c>
      <c r="F88" s="19"/>
      <c r="G88" s="19" t="e">
        <f>VLOOKUP(F88,'[1]Nama Ruang'!$D$2:$F$42,3,FALSE)</f>
        <v>#N/A</v>
      </c>
      <c r="H88" s="24"/>
      <c r="I88" s="25"/>
      <c r="J88" s="19" t="s">
        <v>219</v>
      </c>
      <c r="K88" s="61">
        <v>43455.041666666664</v>
      </c>
      <c r="L88" s="5"/>
    </row>
    <row r="89" spans="1:12" x14ac:dyDescent="0.2">
      <c r="A89" s="19">
        <v>88</v>
      </c>
      <c r="B89" s="20" t="s">
        <v>142</v>
      </c>
      <c r="C89" s="20"/>
      <c r="D89" s="21">
        <v>153</v>
      </c>
      <c r="E89" s="20" t="s">
        <v>154</v>
      </c>
      <c r="F89" s="19"/>
      <c r="G89" s="19" t="e">
        <f>VLOOKUP(F89,'[1]Nama Ruang'!$D$2:$F$42,3,FALSE)</f>
        <v>#N/A</v>
      </c>
      <c r="H89" s="24"/>
      <c r="I89" s="25"/>
      <c r="J89" s="19" t="s">
        <v>220</v>
      </c>
      <c r="K89" s="61">
        <v>43441.041666666664</v>
      </c>
      <c r="L89" s="5"/>
    </row>
  </sheetData>
  <sortState xmlns:xlrd2="http://schemas.microsoft.com/office/spreadsheetml/2017/richdata2" ref="A2:L89">
    <sortCondition ref="F2:F89"/>
  </sortState>
  <pageMargins left="0.70866141732283472" right="0.70866141732283472" top="0.74803149606299213" bottom="0.74803149606299213" header="0.31496062992125984" footer="0.31496062992125984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BB97-F233-4F1A-8EFB-D1713783BF1D}">
  <dimension ref="A1:G89"/>
  <sheetViews>
    <sheetView workbookViewId="0">
      <selection activeCell="E28" sqref="E28"/>
    </sheetView>
  </sheetViews>
  <sheetFormatPr defaultRowHeight="12" x14ac:dyDescent="0.2"/>
  <cols>
    <col min="1" max="1" width="4.6640625" customWidth="1"/>
    <col min="5" max="5" width="44.6640625" bestFit="1" customWidth="1"/>
    <col min="7" max="7" width="10.83203125" bestFit="1" customWidth="1"/>
  </cols>
  <sheetData>
    <row r="1" spans="1:7" x14ac:dyDescent="0.2">
      <c r="A1" t="s">
        <v>134</v>
      </c>
      <c r="B1" t="s">
        <v>135</v>
      </c>
      <c r="C1" t="s">
        <v>82</v>
      </c>
      <c r="D1" s="71" t="s">
        <v>342</v>
      </c>
      <c r="E1" s="71" t="s">
        <v>343</v>
      </c>
      <c r="F1" t="s">
        <v>141</v>
      </c>
      <c r="G1" t="s">
        <v>338</v>
      </c>
    </row>
    <row r="2" spans="1:7" x14ac:dyDescent="0.2">
      <c r="A2">
        <v>81</v>
      </c>
      <c r="B2" t="s">
        <v>142</v>
      </c>
      <c r="C2">
        <v>52</v>
      </c>
      <c r="E2" t="s">
        <v>188</v>
      </c>
      <c r="F2" t="s">
        <v>189</v>
      </c>
      <c r="G2" s="72">
        <v>40359.041666666664</v>
      </c>
    </row>
    <row r="3" spans="1:7" x14ac:dyDescent="0.2">
      <c r="A3">
        <v>82</v>
      </c>
      <c r="B3" t="s">
        <v>142</v>
      </c>
      <c r="C3">
        <v>54</v>
      </c>
      <c r="D3" s="71" t="s">
        <v>353</v>
      </c>
      <c r="E3" s="71" t="s">
        <v>354</v>
      </c>
      <c r="F3" t="s">
        <v>189</v>
      </c>
      <c r="G3" s="72">
        <v>40359.041666666664</v>
      </c>
    </row>
    <row r="4" spans="1:7" x14ac:dyDescent="0.2">
      <c r="A4">
        <v>31</v>
      </c>
      <c r="B4" t="s">
        <v>142</v>
      </c>
      <c r="C4">
        <v>30</v>
      </c>
      <c r="D4" s="71" t="s">
        <v>344</v>
      </c>
      <c r="E4" s="71" t="s">
        <v>349</v>
      </c>
      <c r="F4" t="s">
        <v>335</v>
      </c>
      <c r="G4" s="72">
        <v>40359.041666666664</v>
      </c>
    </row>
    <row r="5" spans="1:7" x14ac:dyDescent="0.2">
      <c r="A5">
        <v>49</v>
      </c>
      <c r="B5" t="s">
        <v>142</v>
      </c>
      <c r="C5">
        <v>90</v>
      </c>
      <c r="D5" s="71" t="s">
        <v>344</v>
      </c>
      <c r="E5" s="71" t="s">
        <v>349</v>
      </c>
      <c r="F5" t="s">
        <v>180</v>
      </c>
      <c r="G5" s="72">
        <v>41996.041666666664</v>
      </c>
    </row>
    <row r="6" spans="1:7" x14ac:dyDescent="0.2">
      <c r="A6">
        <v>56</v>
      </c>
      <c r="B6" t="s">
        <v>142</v>
      </c>
      <c r="C6">
        <v>87</v>
      </c>
      <c r="D6" s="71" t="s">
        <v>344</v>
      </c>
      <c r="E6" s="71" t="s">
        <v>349</v>
      </c>
      <c r="F6" t="s">
        <v>192</v>
      </c>
      <c r="G6" s="72">
        <v>41996.041666666664</v>
      </c>
    </row>
    <row r="7" spans="1:7" x14ac:dyDescent="0.2">
      <c r="A7">
        <v>61</v>
      </c>
      <c r="B7" t="s">
        <v>142</v>
      </c>
      <c r="C7">
        <v>86</v>
      </c>
      <c r="D7" s="71" t="s">
        <v>344</v>
      </c>
      <c r="E7" s="71" t="s">
        <v>349</v>
      </c>
      <c r="F7" t="s">
        <v>197</v>
      </c>
      <c r="G7" s="72">
        <v>41996.041666666664</v>
      </c>
    </row>
    <row r="8" spans="1:7" x14ac:dyDescent="0.2">
      <c r="A8">
        <v>63</v>
      </c>
      <c r="B8" t="s">
        <v>142</v>
      </c>
      <c r="C8">
        <v>85</v>
      </c>
      <c r="D8" s="71" t="s">
        <v>344</v>
      </c>
      <c r="E8" s="71" t="s">
        <v>349</v>
      </c>
      <c r="F8" t="s">
        <v>198</v>
      </c>
      <c r="G8" s="72">
        <v>41996.041666666664</v>
      </c>
    </row>
    <row r="9" spans="1:7" x14ac:dyDescent="0.2">
      <c r="A9">
        <v>74</v>
      </c>
      <c r="B9" t="s">
        <v>142</v>
      </c>
      <c r="C9">
        <v>88</v>
      </c>
      <c r="D9" s="71" t="s">
        <v>344</v>
      </c>
      <c r="E9" s="71" t="s">
        <v>349</v>
      </c>
      <c r="F9" t="s">
        <v>209</v>
      </c>
      <c r="G9" s="72">
        <v>41996.041666666664</v>
      </c>
    </row>
    <row r="10" spans="1:7" x14ac:dyDescent="0.2">
      <c r="A10">
        <v>48</v>
      </c>
      <c r="B10" t="s">
        <v>142</v>
      </c>
      <c r="C10">
        <v>64</v>
      </c>
      <c r="D10" s="71" t="s">
        <v>350</v>
      </c>
      <c r="E10" s="71" t="s">
        <v>355</v>
      </c>
      <c r="F10" t="s">
        <v>187</v>
      </c>
      <c r="G10" s="72">
        <v>40623.041666666664</v>
      </c>
    </row>
    <row r="11" spans="1:7" x14ac:dyDescent="0.2">
      <c r="A11">
        <v>24</v>
      </c>
      <c r="B11" t="s">
        <v>142</v>
      </c>
      <c r="C11">
        <v>95</v>
      </c>
      <c r="D11" s="71" t="s">
        <v>350</v>
      </c>
      <c r="E11" s="71" t="s">
        <v>356</v>
      </c>
      <c r="F11" t="s">
        <v>163</v>
      </c>
      <c r="G11" s="72">
        <v>42248.041666666664</v>
      </c>
    </row>
    <row r="12" spans="1:7" x14ac:dyDescent="0.2">
      <c r="A12">
        <v>34</v>
      </c>
      <c r="B12" t="s">
        <v>142</v>
      </c>
      <c r="C12">
        <v>94</v>
      </c>
      <c r="D12" s="71" t="s">
        <v>350</v>
      </c>
      <c r="E12" s="71" t="s">
        <v>356</v>
      </c>
      <c r="F12" t="s">
        <v>164</v>
      </c>
      <c r="G12" s="72">
        <v>42248.041666666664</v>
      </c>
    </row>
    <row r="13" spans="1:7" x14ac:dyDescent="0.2">
      <c r="A13">
        <v>64</v>
      </c>
      <c r="B13" t="s">
        <v>142</v>
      </c>
      <c r="C13">
        <v>92</v>
      </c>
      <c r="D13" s="71" t="s">
        <v>350</v>
      </c>
      <c r="E13" s="71" t="s">
        <v>356</v>
      </c>
      <c r="F13" t="s">
        <v>215</v>
      </c>
      <c r="G13" s="72">
        <v>42248.041666666664</v>
      </c>
    </row>
    <row r="14" spans="1:7" x14ac:dyDescent="0.2">
      <c r="A14">
        <v>75</v>
      </c>
      <c r="B14" t="s">
        <v>142</v>
      </c>
      <c r="C14">
        <v>93</v>
      </c>
      <c r="D14" s="71" t="s">
        <v>350</v>
      </c>
      <c r="E14" s="71" t="s">
        <v>356</v>
      </c>
      <c r="F14" t="s">
        <v>210</v>
      </c>
      <c r="G14" s="72">
        <v>42248.041666666664</v>
      </c>
    </row>
    <row r="15" spans="1:7" x14ac:dyDescent="0.2">
      <c r="A15">
        <v>39</v>
      </c>
      <c r="B15" t="s">
        <v>142</v>
      </c>
      <c r="C15">
        <v>108</v>
      </c>
      <c r="D15" s="71" t="s">
        <v>350</v>
      </c>
      <c r="E15" t="s">
        <v>352</v>
      </c>
      <c r="F15" t="s">
        <v>166</v>
      </c>
      <c r="G15" s="72">
        <v>42594.041666666664</v>
      </c>
    </row>
    <row r="16" spans="1:7" x14ac:dyDescent="0.2">
      <c r="A16">
        <v>42</v>
      </c>
      <c r="B16" t="s">
        <v>142</v>
      </c>
      <c r="C16">
        <v>107</v>
      </c>
      <c r="D16" s="71" t="s">
        <v>350</v>
      </c>
      <c r="E16" t="s">
        <v>352</v>
      </c>
      <c r="F16" t="s">
        <v>173</v>
      </c>
      <c r="G16" s="72">
        <v>42594.041666666664</v>
      </c>
    </row>
    <row r="17" spans="1:7" x14ac:dyDescent="0.2">
      <c r="A17">
        <v>43</v>
      </c>
      <c r="B17" t="s">
        <v>142</v>
      </c>
      <c r="C17">
        <v>110</v>
      </c>
      <c r="D17" s="71" t="s">
        <v>350</v>
      </c>
      <c r="E17" t="s">
        <v>352</v>
      </c>
      <c r="F17" t="s">
        <v>174</v>
      </c>
      <c r="G17" s="72">
        <v>42594.041666666664</v>
      </c>
    </row>
    <row r="18" spans="1:7" x14ac:dyDescent="0.2">
      <c r="A18">
        <v>65</v>
      </c>
      <c r="B18" t="s">
        <v>142</v>
      </c>
      <c r="C18">
        <v>103</v>
      </c>
      <c r="D18" s="71" t="s">
        <v>350</v>
      </c>
      <c r="E18" t="s">
        <v>352</v>
      </c>
      <c r="F18" t="s">
        <v>199</v>
      </c>
      <c r="G18" s="72">
        <v>42594.041666666664</v>
      </c>
    </row>
    <row r="19" spans="1:7" x14ac:dyDescent="0.2">
      <c r="A19">
        <v>66</v>
      </c>
      <c r="B19" t="s">
        <v>142</v>
      </c>
      <c r="C19">
        <v>111</v>
      </c>
      <c r="D19" s="71" t="s">
        <v>350</v>
      </c>
      <c r="E19" t="s">
        <v>352</v>
      </c>
      <c r="F19" t="s">
        <v>201</v>
      </c>
      <c r="G19" s="72">
        <v>42594.041666666664</v>
      </c>
    </row>
    <row r="20" spans="1:7" x14ac:dyDescent="0.2">
      <c r="A20">
        <v>86</v>
      </c>
      <c r="B20" t="s">
        <v>142</v>
      </c>
      <c r="C20">
        <v>109</v>
      </c>
      <c r="D20" s="71" t="s">
        <v>350</v>
      </c>
      <c r="E20" t="s">
        <v>352</v>
      </c>
      <c r="F20" t="s">
        <v>218</v>
      </c>
      <c r="G20" s="72">
        <v>42594.041666666664</v>
      </c>
    </row>
    <row r="21" spans="1:7" x14ac:dyDescent="0.2">
      <c r="A21">
        <v>32</v>
      </c>
      <c r="B21" t="s">
        <v>142</v>
      </c>
      <c r="C21">
        <v>36</v>
      </c>
      <c r="D21" s="71" t="s">
        <v>350</v>
      </c>
      <c r="E21" t="s">
        <v>351</v>
      </c>
      <c r="F21" t="s">
        <v>165</v>
      </c>
      <c r="G21" s="72">
        <v>40359.041666666664</v>
      </c>
    </row>
    <row r="22" spans="1:7" x14ac:dyDescent="0.2">
      <c r="A22">
        <v>33</v>
      </c>
      <c r="B22" t="s">
        <v>142</v>
      </c>
      <c r="C22">
        <v>78</v>
      </c>
      <c r="D22" s="71" t="s">
        <v>350</v>
      </c>
      <c r="E22" t="s">
        <v>351</v>
      </c>
      <c r="F22" t="s">
        <v>336</v>
      </c>
      <c r="G22" s="72">
        <v>41435.041666666664</v>
      </c>
    </row>
    <row r="23" spans="1:7" x14ac:dyDescent="0.2">
      <c r="A23">
        <v>38</v>
      </c>
      <c r="B23" t="s">
        <v>142</v>
      </c>
      <c r="C23">
        <v>75</v>
      </c>
      <c r="D23" s="71" t="s">
        <v>350</v>
      </c>
      <c r="E23" t="s">
        <v>351</v>
      </c>
      <c r="F23" t="s">
        <v>166</v>
      </c>
      <c r="G23" s="72">
        <v>41435.041666666664</v>
      </c>
    </row>
    <row r="24" spans="1:7" x14ac:dyDescent="0.2">
      <c r="A24">
        <v>73</v>
      </c>
      <c r="B24" t="s">
        <v>142</v>
      </c>
      <c r="C24">
        <v>83</v>
      </c>
      <c r="D24" s="71" t="s">
        <v>350</v>
      </c>
      <c r="E24" t="s">
        <v>351</v>
      </c>
      <c r="F24" t="s">
        <v>208</v>
      </c>
      <c r="G24" s="72">
        <v>41435.041666666664</v>
      </c>
    </row>
    <row r="25" spans="1:7" x14ac:dyDescent="0.2">
      <c r="A25">
        <v>1</v>
      </c>
      <c r="B25" t="s">
        <v>142</v>
      </c>
      <c r="C25">
        <v>91</v>
      </c>
      <c r="D25" s="71" t="s">
        <v>344</v>
      </c>
      <c r="E25" s="71" t="s">
        <v>349</v>
      </c>
      <c r="G25" s="72">
        <v>41996.041666666664</v>
      </c>
    </row>
    <row r="26" spans="1:7" x14ac:dyDescent="0.2">
      <c r="A26">
        <v>80</v>
      </c>
      <c r="B26" t="s">
        <v>142</v>
      </c>
      <c r="C26">
        <v>20</v>
      </c>
      <c r="D26" s="71" t="s">
        <v>345</v>
      </c>
      <c r="E26" s="71" t="s">
        <v>345</v>
      </c>
      <c r="G26" s="72">
        <v>39580.041666666664</v>
      </c>
    </row>
    <row r="27" spans="1:7" x14ac:dyDescent="0.2">
      <c r="A27">
        <v>27</v>
      </c>
      <c r="B27" t="s">
        <v>142</v>
      </c>
      <c r="C27">
        <v>138</v>
      </c>
      <c r="D27" s="71" t="s">
        <v>345</v>
      </c>
      <c r="E27" s="71" t="s">
        <v>347</v>
      </c>
      <c r="F27" t="s">
        <v>153</v>
      </c>
      <c r="G27" s="72">
        <v>43423.041666666664</v>
      </c>
    </row>
    <row r="28" spans="1:7" x14ac:dyDescent="0.2">
      <c r="A28">
        <v>35</v>
      </c>
      <c r="B28" t="s">
        <v>142</v>
      </c>
      <c r="C28">
        <v>141</v>
      </c>
      <c r="D28" s="71" t="s">
        <v>345</v>
      </c>
      <c r="E28" s="71" t="s">
        <v>347</v>
      </c>
      <c r="F28" t="s">
        <v>337</v>
      </c>
      <c r="G28" s="72">
        <v>43423.041666666664</v>
      </c>
    </row>
    <row r="29" spans="1:7" x14ac:dyDescent="0.2">
      <c r="A29">
        <v>40</v>
      </c>
      <c r="B29" t="s">
        <v>142</v>
      </c>
      <c r="C29">
        <v>142</v>
      </c>
      <c r="D29" s="71" t="s">
        <v>345</v>
      </c>
      <c r="E29" s="71" t="s">
        <v>347</v>
      </c>
      <c r="F29" t="s">
        <v>167</v>
      </c>
      <c r="G29" s="72">
        <v>43423.041666666664</v>
      </c>
    </row>
    <row r="30" spans="1:7" x14ac:dyDescent="0.2">
      <c r="A30">
        <v>50</v>
      </c>
      <c r="B30" t="s">
        <v>142</v>
      </c>
      <c r="C30">
        <v>136</v>
      </c>
      <c r="D30" s="71" t="s">
        <v>345</v>
      </c>
      <c r="E30" s="71" t="s">
        <v>347</v>
      </c>
      <c r="F30" t="s">
        <v>181</v>
      </c>
      <c r="G30" s="72">
        <v>43423.041666666664</v>
      </c>
    </row>
    <row r="31" spans="1:7" x14ac:dyDescent="0.2">
      <c r="A31">
        <v>51</v>
      </c>
      <c r="B31" t="s">
        <v>142</v>
      </c>
      <c r="C31">
        <v>140</v>
      </c>
      <c r="D31" s="71" t="s">
        <v>345</v>
      </c>
      <c r="E31" s="71" t="s">
        <v>347</v>
      </c>
      <c r="F31" t="s">
        <v>182</v>
      </c>
      <c r="G31" s="72">
        <v>43423.041666666664</v>
      </c>
    </row>
    <row r="32" spans="1:7" x14ac:dyDescent="0.2">
      <c r="A32">
        <v>57</v>
      </c>
      <c r="B32" t="s">
        <v>142</v>
      </c>
      <c r="C32">
        <v>134</v>
      </c>
      <c r="D32" s="71" t="s">
        <v>345</v>
      </c>
      <c r="E32" s="71" t="s">
        <v>347</v>
      </c>
      <c r="F32" t="s">
        <v>193</v>
      </c>
      <c r="G32" s="72">
        <v>43423.041666666664</v>
      </c>
    </row>
    <row r="33" spans="1:7" x14ac:dyDescent="0.2">
      <c r="A33">
        <v>58</v>
      </c>
      <c r="B33" t="s">
        <v>142</v>
      </c>
      <c r="C33">
        <v>137</v>
      </c>
      <c r="D33" s="71" t="s">
        <v>345</v>
      </c>
      <c r="E33" s="71" t="s">
        <v>347</v>
      </c>
      <c r="F33" t="s">
        <v>194</v>
      </c>
      <c r="G33" s="72">
        <v>43423.041666666664</v>
      </c>
    </row>
    <row r="34" spans="1:7" x14ac:dyDescent="0.2">
      <c r="A34">
        <v>67</v>
      </c>
      <c r="B34" t="s">
        <v>142</v>
      </c>
      <c r="C34">
        <v>135</v>
      </c>
      <c r="D34" s="71" t="s">
        <v>345</v>
      </c>
      <c r="E34" s="71" t="s">
        <v>347</v>
      </c>
      <c r="F34" t="s">
        <v>202</v>
      </c>
      <c r="G34" s="72">
        <v>43423.041666666664</v>
      </c>
    </row>
    <row r="35" spans="1:7" x14ac:dyDescent="0.2">
      <c r="A35">
        <v>76</v>
      </c>
      <c r="B35" t="s">
        <v>142</v>
      </c>
      <c r="C35">
        <v>139</v>
      </c>
      <c r="D35" s="71" t="s">
        <v>345</v>
      </c>
      <c r="E35" s="71" t="s">
        <v>347</v>
      </c>
      <c r="F35" t="s">
        <v>211</v>
      </c>
      <c r="G35" s="72">
        <v>43423.041666666664</v>
      </c>
    </row>
    <row r="36" spans="1:7" x14ac:dyDescent="0.2">
      <c r="A36">
        <v>77</v>
      </c>
      <c r="B36" t="s">
        <v>142</v>
      </c>
      <c r="C36">
        <v>143</v>
      </c>
      <c r="D36" s="71" t="s">
        <v>345</v>
      </c>
      <c r="E36" s="71" t="s">
        <v>347</v>
      </c>
      <c r="F36" t="s">
        <v>212</v>
      </c>
      <c r="G36" s="72">
        <v>43423.041666666664</v>
      </c>
    </row>
    <row r="37" spans="1:7" x14ac:dyDescent="0.2">
      <c r="A37">
        <v>47</v>
      </c>
      <c r="B37" t="s">
        <v>142</v>
      </c>
      <c r="C37">
        <v>161</v>
      </c>
      <c r="D37" s="71" t="s">
        <v>345</v>
      </c>
      <c r="E37" s="71" t="s">
        <v>357</v>
      </c>
      <c r="G37" s="72">
        <v>43441.041666666664</v>
      </c>
    </row>
    <row r="38" spans="1:7" x14ac:dyDescent="0.2">
      <c r="A38">
        <v>28</v>
      </c>
      <c r="B38" t="s">
        <v>142</v>
      </c>
      <c r="C38">
        <v>160</v>
      </c>
      <c r="D38" s="71" t="s">
        <v>346</v>
      </c>
      <c r="E38" t="s">
        <v>154</v>
      </c>
      <c r="F38" t="s">
        <v>155</v>
      </c>
      <c r="G38" s="72">
        <v>43441.041666666664</v>
      </c>
    </row>
    <row r="39" spans="1:7" x14ac:dyDescent="0.2">
      <c r="A39">
        <v>41</v>
      </c>
      <c r="B39" t="s">
        <v>142</v>
      </c>
      <c r="C39">
        <v>159</v>
      </c>
      <c r="D39" s="71" t="s">
        <v>346</v>
      </c>
      <c r="E39" t="s">
        <v>154</v>
      </c>
      <c r="F39" t="s">
        <v>168</v>
      </c>
      <c r="G39" s="72">
        <v>43441.041666666664</v>
      </c>
    </row>
    <row r="40" spans="1:7" x14ac:dyDescent="0.2">
      <c r="A40">
        <v>52</v>
      </c>
      <c r="B40" t="s">
        <v>142</v>
      </c>
      <c r="C40">
        <v>155</v>
      </c>
      <c r="D40" s="71" t="s">
        <v>346</v>
      </c>
      <c r="E40" t="s">
        <v>154</v>
      </c>
      <c r="F40" t="s">
        <v>183</v>
      </c>
      <c r="G40" s="72">
        <v>43441.041666666664</v>
      </c>
    </row>
    <row r="41" spans="1:7" x14ac:dyDescent="0.2">
      <c r="A41">
        <v>53</v>
      </c>
      <c r="B41" t="s">
        <v>142</v>
      </c>
      <c r="C41">
        <v>156</v>
      </c>
      <c r="D41" s="71" t="s">
        <v>346</v>
      </c>
      <c r="E41" t="s">
        <v>154</v>
      </c>
      <c r="F41" t="s">
        <v>184</v>
      </c>
      <c r="G41" s="72">
        <v>43441.041666666664</v>
      </c>
    </row>
    <row r="42" spans="1:7" x14ac:dyDescent="0.2">
      <c r="A42">
        <v>59</v>
      </c>
      <c r="B42" t="s">
        <v>142</v>
      </c>
      <c r="C42">
        <v>157</v>
      </c>
      <c r="D42" s="71" t="s">
        <v>346</v>
      </c>
      <c r="E42" t="s">
        <v>154</v>
      </c>
      <c r="F42" t="s">
        <v>195</v>
      </c>
      <c r="G42" s="72">
        <v>43441.041666666664</v>
      </c>
    </row>
    <row r="43" spans="1:7" x14ac:dyDescent="0.2">
      <c r="A43">
        <v>60</v>
      </c>
      <c r="B43" t="s">
        <v>142</v>
      </c>
      <c r="C43">
        <v>158</v>
      </c>
      <c r="D43" s="71" t="s">
        <v>346</v>
      </c>
      <c r="E43" t="s">
        <v>154</v>
      </c>
      <c r="F43" t="s">
        <v>196</v>
      </c>
      <c r="G43" s="72">
        <v>43441.041666666664</v>
      </c>
    </row>
    <row r="44" spans="1:7" x14ac:dyDescent="0.2">
      <c r="A44">
        <v>68</v>
      </c>
      <c r="B44" t="s">
        <v>142</v>
      </c>
      <c r="C44">
        <v>152</v>
      </c>
      <c r="D44" s="71" t="s">
        <v>346</v>
      </c>
      <c r="E44" t="s">
        <v>154</v>
      </c>
      <c r="F44" t="s">
        <v>203</v>
      </c>
      <c r="G44" s="72">
        <v>43455.041666666664</v>
      </c>
    </row>
    <row r="45" spans="1:7" x14ac:dyDescent="0.2">
      <c r="A45">
        <v>78</v>
      </c>
      <c r="B45" t="s">
        <v>142</v>
      </c>
      <c r="C45">
        <v>154</v>
      </c>
      <c r="D45" s="71" t="s">
        <v>346</v>
      </c>
      <c r="E45" t="s">
        <v>154</v>
      </c>
      <c r="F45" t="s">
        <v>213</v>
      </c>
      <c r="G45" s="72">
        <v>43441.041666666664</v>
      </c>
    </row>
    <row r="46" spans="1:7" x14ac:dyDescent="0.2">
      <c r="A46">
        <v>87</v>
      </c>
      <c r="B46" t="s">
        <v>142</v>
      </c>
      <c r="C46">
        <v>151</v>
      </c>
      <c r="D46" s="71" t="s">
        <v>346</v>
      </c>
      <c r="E46" t="s">
        <v>154</v>
      </c>
      <c r="F46" t="s">
        <v>219</v>
      </c>
      <c r="G46" s="72">
        <v>43455.041666666664</v>
      </c>
    </row>
    <row r="47" spans="1:7" x14ac:dyDescent="0.2">
      <c r="A47">
        <v>88</v>
      </c>
      <c r="B47" t="s">
        <v>142</v>
      </c>
      <c r="C47">
        <v>153</v>
      </c>
      <c r="D47" s="71" t="s">
        <v>346</v>
      </c>
      <c r="E47" t="s">
        <v>154</v>
      </c>
      <c r="F47" t="s">
        <v>220</v>
      </c>
      <c r="G47" s="72">
        <v>43441.041666666664</v>
      </c>
    </row>
    <row r="48" spans="1:7" x14ac:dyDescent="0.2">
      <c r="A48">
        <v>44</v>
      </c>
      <c r="B48" t="s">
        <v>142</v>
      </c>
      <c r="C48">
        <v>148</v>
      </c>
      <c r="D48" s="71" t="s">
        <v>346</v>
      </c>
      <c r="E48" t="s">
        <v>169</v>
      </c>
      <c r="F48" t="s">
        <v>175</v>
      </c>
      <c r="G48" s="72">
        <v>43445.041666666664</v>
      </c>
    </row>
    <row r="49" spans="1:7" x14ac:dyDescent="0.2">
      <c r="A49">
        <v>45</v>
      </c>
      <c r="B49" t="s">
        <v>142</v>
      </c>
      <c r="C49">
        <v>149</v>
      </c>
      <c r="D49" s="71" t="s">
        <v>346</v>
      </c>
      <c r="E49" t="s">
        <v>169</v>
      </c>
      <c r="F49" t="s">
        <v>177</v>
      </c>
      <c r="G49" s="72">
        <v>43445.041666666664</v>
      </c>
    </row>
    <row r="50" spans="1:7" x14ac:dyDescent="0.2">
      <c r="A50">
        <v>46</v>
      </c>
      <c r="B50" t="s">
        <v>142</v>
      </c>
      <c r="C50">
        <v>150</v>
      </c>
      <c r="D50" s="71" t="s">
        <v>346</v>
      </c>
      <c r="E50" t="s">
        <v>169</v>
      </c>
      <c r="F50" t="s">
        <v>178</v>
      </c>
      <c r="G50" s="72">
        <v>43445.041666666664</v>
      </c>
    </row>
    <row r="51" spans="1:7" x14ac:dyDescent="0.2">
      <c r="A51">
        <v>36</v>
      </c>
      <c r="B51" t="s">
        <v>142</v>
      </c>
      <c r="C51">
        <v>61</v>
      </c>
      <c r="D51" s="71" t="s">
        <v>346</v>
      </c>
      <c r="E51" t="s">
        <v>190</v>
      </c>
      <c r="F51" t="s">
        <v>171</v>
      </c>
      <c r="G51" s="72">
        <v>40623.041666666664</v>
      </c>
    </row>
    <row r="52" spans="1:7" x14ac:dyDescent="0.2">
      <c r="A52">
        <v>37</v>
      </c>
      <c r="B52" t="s">
        <v>142</v>
      </c>
      <c r="C52">
        <v>66</v>
      </c>
      <c r="D52" s="71" t="s">
        <v>346</v>
      </c>
      <c r="E52" t="s">
        <v>190</v>
      </c>
      <c r="G52" s="72">
        <v>40623.041666666664</v>
      </c>
    </row>
    <row r="53" spans="1:7" x14ac:dyDescent="0.2">
      <c r="A53">
        <v>55</v>
      </c>
      <c r="B53" t="s">
        <v>142</v>
      </c>
      <c r="C53">
        <v>69</v>
      </c>
      <c r="D53" s="71" t="s">
        <v>346</v>
      </c>
      <c r="E53" t="s">
        <v>190</v>
      </c>
      <c r="F53" t="s">
        <v>191</v>
      </c>
      <c r="G53" s="72">
        <v>40623.041666666664</v>
      </c>
    </row>
    <row r="54" spans="1:7" x14ac:dyDescent="0.2">
      <c r="A54">
        <v>62</v>
      </c>
      <c r="B54" t="s">
        <v>142</v>
      </c>
      <c r="C54">
        <v>65</v>
      </c>
      <c r="D54" s="71" t="s">
        <v>346</v>
      </c>
      <c r="E54" t="s">
        <v>190</v>
      </c>
      <c r="F54" t="s">
        <v>341</v>
      </c>
      <c r="G54" s="72">
        <v>40623.041666666664</v>
      </c>
    </row>
    <row r="55" spans="1:7" x14ac:dyDescent="0.2">
      <c r="A55">
        <v>72</v>
      </c>
      <c r="B55" t="s">
        <v>142</v>
      </c>
      <c r="C55">
        <v>73</v>
      </c>
      <c r="D55" s="71" t="s">
        <v>346</v>
      </c>
      <c r="E55" t="s">
        <v>190</v>
      </c>
      <c r="F55" t="s">
        <v>207</v>
      </c>
      <c r="G55" s="72">
        <v>40623.041666666664</v>
      </c>
    </row>
    <row r="56" spans="1:7" x14ac:dyDescent="0.2">
      <c r="A56">
        <v>83</v>
      </c>
      <c r="B56" t="s">
        <v>142</v>
      </c>
      <c r="C56">
        <v>67</v>
      </c>
      <c r="D56" s="71" t="s">
        <v>346</v>
      </c>
      <c r="E56" t="s">
        <v>190</v>
      </c>
      <c r="G56" s="72">
        <v>40623.041666666664</v>
      </c>
    </row>
    <row r="57" spans="1:7" x14ac:dyDescent="0.2">
      <c r="A57">
        <v>84</v>
      </c>
      <c r="B57" t="s">
        <v>142</v>
      </c>
      <c r="C57">
        <v>70</v>
      </c>
      <c r="D57" s="71" t="s">
        <v>346</v>
      </c>
      <c r="E57" t="s">
        <v>190</v>
      </c>
      <c r="G57" s="72">
        <v>40623.041666666664</v>
      </c>
    </row>
    <row r="58" spans="1:7" x14ac:dyDescent="0.2">
      <c r="A58">
        <v>85</v>
      </c>
      <c r="B58" t="s">
        <v>142</v>
      </c>
      <c r="C58">
        <v>74</v>
      </c>
      <c r="D58" s="71" t="s">
        <v>346</v>
      </c>
      <c r="E58" t="s">
        <v>190</v>
      </c>
      <c r="G58" s="72">
        <v>40623.041666666664</v>
      </c>
    </row>
    <row r="59" spans="1:7" x14ac:dyDescent="0.2">
      <c r="A59">
        <v>21</v>
      </c>
      <c r="B59" t="s">
        <v>142</v>
      </c>
      <c r="C59">
        <v>71</v>
      </c>
      <c r="D59" s="71" t="s">
        <v>350</v>
      </c>
      <c r="E59" t="s">
        <v>351</v>
      </c>
      <c r="F59" t="s">
        <v>158</v>
      </c>
      <c r="G59" s="72">
        <v>40623.041666666664</v>
      </c>
    </row>
    <row r="60" spans="1:7" x14ac:dyDescent="0.2">
      <c r="A60">
        <v>22</v>
      </c>
      <c r="B60" t="s">
        <v>142</v>
      </c>
      <c r="C60">
        <v>72</v>
      </c>
      <c r="D60" s="71" t="s">
        <v>350</v>
      </c>
      <c r="E60" t="s">
        <v>351</v>
      </c>
      <c r="F60" t="s">
        <v>160</v>
      </c>
      <c r="G60" s="72">
        <v>40623.041666666664</v>
      </c>
    </row>
    <row r="61" spans="1:7" x14ac:dyDescent="0.2">
      <c r="A61">
        <v>23</v>
      </c>
      <c r="B61" t="s">
        <v>142</v>
      </c>
      <c r="C61">
        <v>76</v>
      </c>
      <c r="D61" s="71" t="s">
        <v>350</v>
      </c>
      <c r="E61" t="s">
        <v>351</v>
      </c>
      <c r="F61" t="s">
        <v>149</v>
      </c>
      <c r="G61" s="72">
        <v>41435.041666666664</v>
      </c>
    </row>
    <row r="62" spans="1:7" x14ac:dyDescent="0.2">
      <c r="A62">
        <v>25</v>
      </c>
      <c r="B62" t="s">
        <v>142</v>
      </c>
      <c r="C62">
        <v>102</v>
      </c>
      <c r="D62" s="71" t="s">
        <v>350</v>
      </c>
      <c r="E62" t="s">
        <v>352</v>
      </c>
      <c r="F62" t="s">
        <v>151</v>
      </c>
      <c r="G62" s="72">
        <v>42594.041666666664</v>
      </c>
    </row>
    <row r="63" spans="1:7" x14ac:dyDescent="0.2">
      <c r="A63">
        <v>26</v>
      </c>
      <c r="B63" t="s">
        <v>142</v>
      </c>
      <c r="C63">
        <v>105</v>
      </c>
      <c r="D63" s="71" t="s">
        <v>350</v>
      </c>
      <c r="E63" t="s">
        <v>352</v>
      </c>
      <c r="F63" t="s">
        <v>152</v>
      </c>
      <c r="G63" s="72">
        <v>42594.041666666664</v>
      </c>
    </row>
    <row r="64" spans="1:7" x14ac:dyDescent="0.2">
      <c r="A64">
        <v>3</v>
      </c>
      <c r="B64" t="s">
        <v>142</v>
      </c>
      <c r="C64">
        <v>144</v>
      </c>
      <c r="D64" s="71" t="s">
        <v>345</v>
      </c>
      <c r="E64" s="71" t="s">
        <v>347</v>
      </c>
      <c r="G64" s="72">
        <v>43423.041666666664</v>
      </c>
    </row>
    <row r="65" spans="1:7" x14ac:dyDescent="0.2">
      <c r="A65">
        <v>4</v>
      </c>
      <c r="B65" t="s">
        <v>142</v>
      </c>
      <c r="C65">
        <v>145</v>
      </c>
      <c r="D65" s="71" t="s">
        <v>345</v>
      </c>
      <c r="E65" s="71" t="s">
        <v>347</v>
      </c>
      <c r="G65" s="72">
        <v>43423.041666666664</v>
      </c>
    </row>
    <row r="66" spans="1:7" x14ac:dyDescent="0.2">
      <c r="A66">
        <v>5</v>
      </c>
      <c r="B66" t="s">
        <v>142</v>
      </c>
      <c r="C66">
        <v>146</v>
      </c>
      <c r="D66" s="71" t="s">
        <v>345</v>
      </c>
      <c r="E66" s="71" t="s">
        <v>347</v>
      </c>
      <c r="G66" s="72">
        <v>43423.041666666664</v>
      </c>
    </row>
    <row r="67" spans="1:7" x14ac:dyDescent="0.2">
      <c r="A67">
        <v>6</v>
      </c>
      <c r="B67" t="s">
        <v>142</v>
      </c>
      <c r="C67">
        <v>147</v>
      </c>
      <c r="D67" s="71" t="s">
        <v>345</v>
      </c>
      <c r="E67" s="71" t="s">
        <v>347</v>
      </c>
      <c r="G67" s="72">
        <v>43423.041666666664</v>
      </c>
    </row>
    <row r="68" spans="1:7" x14ac:dyDescent="0.2">
      <c r="A68">
        <v>7</v>
      </c>
      <c r="B68" t="s">
        <v>142</v>
      </c>
      <c r="C68">
        <v>176</v>
      </c>
      <c r="D68" s="71" t="s">
        <v>346</v>
      </c>
      <c r="E68" t="s">
        <v>147</v>
      </c>
      <c r="F68" t="s">
        <v>323</v>
      </c>
      <c r="G68" s="72">
        <v>43808.041666666664</v>
      </c>
    </row>
    <row r="69" spans="1:7" x14ac:dyDescent="0.2">
      <c r="A69">
        <v>8</v>
      </c>
      <c r="B69" t="s">
        <v>142</v>
      </c>
      <c r="C69">
        <v>179</v>
      </c>
      <c r="D69" s="71" t="s">
        <v>346</v>
      </c>
      <c r="E69" t="s">
        <v>147</v>
      </c>
      <c r="F69" t="s">
        <v>334</v>
      </c>
      <c r="G69" s="72">
        <v>43808.041666666664</v>
      </c>
    </row>
    <row r="70" spans="1:7" x14ac:dyDescent="0.2">
      <c r="A70">
        <v>9</v>
      </c>
      <c r="B70" t="s">
        <v>142</v>
      </c>
      <c r="C70">
        <v>184</v>
      </c>
      <c r="D70" s="71" t="s">
        <v>346</v>
      </c>
      <c r="E70" t="s">
        <v>147</v>
      </c>
      <c r="F70" t="s">
        <v>332</v>
      </c>
      <c r="G70" s="72">
        <v>43808.041666666664</v>
      </c>
    </row>
    <row r="71" spans="1:7" x14ac:dyDescent="0.2">
      <c r="A71">
        <v>10</v>
      </c>
      <c r="B71" t="s">
        <v>142</v>
      </c>
      <c r="C71">
        <v>191</v>
      </c>
      <c r="D71" s="71" t="s">
        <v>346</v>
      </c>
      <c r="E71" t="s">
        <v>147</v>
      </c>
      <c r="F71" t="s">
        <v>333</v>
      </c>
      <c r="G71" s="72">
        <v>43808.041666666664</v>
      </c>
    </row>
    <row r="72" spans="1:7" x14ac:dyDescent="0.2">
      <c r="A72">
        <v>11</v>
      </c>
      <c r="B72" t="s">
        <v>142</v>
      </c>
      <c r="C72">
        <v>174</v>
      </c>
      <c r="D72" s="71" t="s">
        <v>346</v>
      </c>
      <c r="E72" t="s">
        <v>147</v>
      </c>
      <c r="F72" t="s">
        <v>321</v>
      </c>
      <c r="G72" s="72">
        <v>43808.041666666664</v>
      </c>
    </row>
    <row r="73" spans="1:7" x14ac:dyDescent="0.2">
      <c r="A73">
        <v>12</v>
      </c>
      <c r="B73" t="s">
        <v>142</v>
      </c>
      <c r="C73">
        <v>175</v>
      </c>
      <c r="D73" s="71" t="s">
        <v>346</v>
      </c>
      <c r="E73" t="s">
        <v>147</v>
      </c>
      <c r="F73" t="s">
        <v>322</v>
      </c>
      <c r="G73" s="72">
        <v>43808.041666666664</v>
      </c>
    </row>
    <row r="74" spans="1:7" x14ac:dyDescent="0.2">
      <c r="A74">
        <v>13</v>
      </c>
      <c r="B74" t="s">
        <v>142</v>
      </c>
      <c r="C74">
        <v>177</v>
      </c>
      <c r="D74" s="71" t="s">
        <v>346</v>
      </c>
      <c r="E74" t="s">
        <v>147</v>
      </c>
      <c r="F74" t="s">
        <v>324</v>
      </c>
      <c r="G74" s="72">
        <v>43808.041666666664</v>
      </c>
    </row>
    <row r="75" spans="1:7" x14ac:dyDescent="0.2">
      <c r="A75">
        <v>14</v>
      </c>
      <c r="B75" t="s">
        <v>142</v>
      </c>
      <c r="C75">
        <v>178</v>
      </c>
      <c r="D75" s="71" t="s">
        <v>346</v>
      </c>
      <c r="E75" t="s">
        <v>147</v>
      </c>
      <c r="F75" t="s">
        <v>325</v>
      </c>
      <c r="G75" s="72">
        <v>43808.041666666664</v>
      </c>
    </row>
    <row r="76" spans="1:7" x14ac:dyDescent="0.2">
      <c r="A76">
        <v>15</v>
      </c>
      <c r="B76" t="s">
        <v>142</v>
      </c>
      <c r="C76">
        <v>180</v>
      </c>
      <c r="D76" s="71" t="s">
        <v>346</v>
      </c>
      <c r="E76" t="s">
        <v>147</v>
      </c>
      <c r="F76" t="s">
        <v>326</v>
      </c>
      <c r="G76" s="72">
        <v>43808.041666666664</v>
      </c>
    </row>
    <row r="77" spans="1:7" x14ac:dyDescent="0.2">
      <c r="A77">
        <v>16</v>
      </c>
      <c r="B77" t="s">
        <v>142</v>
      </c>
      <c r="C77">
        <v>181</v>
      </c>
      <c r="D77" s="71" t="s">
        <v>346</v>
      </c>
      <c r="E77" t="s">
        <v>147</v>
      </c>
      <c r="F77" t="s">
        <v>327</v>
      </c>
      <c r="G77" s="72">
        <v>43808.041666666664</v>
      </c>
    </row>
    <row r="78" spans="1:7" x14ac:dyDescent="0.2">
      <c r="A78">
        <v>17</v>
      </c>
      <c r="B78" t="s">
        <v>142</v>
      </c>
      <c r="C78">
        <v>185</v>
      </c>
      <c r="D78" s="71" t="s">
        <v>346</v>
      </c>
      <c r="E78" t="s">
        <v>147</v>
      </c>
      <c r="F78" t="s">
        <v>328</v>
      </c>
      <c r="G78" s="72">
        <v>43808.041666666664</v>
      </c>
    </row>
    <row r="79" spans="1:7" x14ac:dyDescent="0.2">
      <c r="A79">
        <v>18</v>
      </c>
      <c r="B79" t="s">
        <v>142</v>
      </c>
      <c r="C79">
        <v>186</v>
      </c>
      <c r="D79" s="71" t="s">
        <v>346</v>
      </c>
      <c r="E79" t="s">
        <v>147</v>
      </c>
      <c r="F79" t="s">
        <v>329</v>
      </c>
      <c r="G79" s="72">
        <v>43808.041666666664</v>
      </c>
    </row>
    <row r="80" spans="1:7" x14ac:dyDescent="0.2">
      <c r="A80">
        <v>19</v>
      </c>
      <c r="B80" t="s">
        <v>142</v>
      </c>
      <c r="C80">
        <v>188</v>
      </c>
      <c r="D80" s="71" t="s">
        <v>346</v>
      </c>
      <c r="E80" t="s">
        <v>147</v>
      </c>
      <c r="F80" t="s">
        <v>330</v>
      </c>
      <c r="G80" s="72">
        <v>43808.041666666664</v>
      </c>
    </row>
    <row r="81" spans="1:7" x14ac:dyDescent="0.2">
      <c r="A81">
        <v>20</v>
      </c>
      <c r="B81" t="s">
        <v>142</v>
      </c>
      <c r="C81">
        <v>189</v>
      </c>
      <c r="D81" s="71" t="s">
        <v>346</v>
      </c>
      <c r="E81" t="s">
        <v>147</v>
      </c>
      <c r="F81" t="s">
        <v>331</v>
      </c>
      <c r="G81" s="72">
        <v>43808.041666666664</v>
      </c>
    </row>
    <row r="82" spans="1:7" x14ac:dyDescent="0.2">
      <c r="A82">
        <v>29</v>
      </c>
      <c r="B82" t="s">
        <v>142</v>
      </c>
      <c r="C82">
        <v>182</v>
      </c>
      <c r="D82" s="71" t="s">
        <v>346</v>
      </c>
      <c r="E82" t="s">
        <v>147</v>
      </c>
      <c r="F82" t="s">
        <v>156</v>
      </c>
      <c r="G82" s="72">
        <v>43808.041666666664</v>
      </c>
    </row>
    <row r="83" spans="1:7" x14ac:dyDescent="0.2">
      <c r="A83">
        <v>30</v>
      </c>
      <c r="B83" t="s">
        <v>142</v>
      </c>
      <c r="C83">
        <v>187</v>
      </c>
      <c r="D83" s="71" t="s">
        <v>346</v>
      </c>
      <c r="E83" t="s">
        <v>147</v>
      </c>
      <c r="F83" t="s">
        <v>157</v>
      </c>
      <c r="G83" s="72">
        <v>43808.041666666664</v>
      </c>
    </row>
    <row r="84" spans="1:7" x14ac:dyDescent="0.2">
      <c r="A84">
        <v>54</v>
      </c>
      <c r="B84" t="s">
        <v>142</v>
      </c>
      <c r="C84">
        <v>193</v>
      </c>
      <c r="D84" s="71" t="s">
        <v>346</v>
      </c>
      <c r="E84" t="s">
        <v>147</v>
      </c>
      <c r="F84" t="s">
        <v>185</v>
      </c>
      <c r="G84" s="72">
        <v>43808.041666666664</v>
      </c>
    </row>
    <row r="85" spans="1:7" x14ac:dyDescent="0.2">
      <c r="A85">
        <v>69</v>
      </c>
      <c r="B85" t="s">
        <v>142</v>
      </c>
      <c r="C85">
        <v>183</v>
      </c>
      <c r="D85" s="71" t="s">
        <v>346</v>
      </c>
      <c r="E85" t="s">
        <v>147</v>
      </c>
      <c r="F85" t="s">
        <v>204</v>
      </c>
      <c r="G85" s="72">
        <v>43808.041666666664</v>
      </c>
    </row>
    <row r="86" spans="1:7" x14ac:dyDescent="0.2">
      <c r="A86">
        <v>70</v>
      </c>
      <c r="B86" t="s">
        <v>142</v>
      </c>
      <c r="C86">
        <v>190</v>
      </c>
      <c r="D86" s="71" t="s">
        <v>346</v>
      </c>
      <c r="E86" t="s">
        <v>147</v>
      </c>
      <c r="F86" t="s">
        <v>205</v>
      </c>
      <c r="G86" s="72">
        <v>43808.041666666664</v>
      </c>
    </row>
    <row r="87" spans="1:7" x14ac:dyDescent="0.2">
      <c r="A87">
        <v>71</v>
      </c>
      <c r="B87" t="s">
        <v>142</v>
      </c>
      <c r="C87">
        <v>194</v>
      </c>
      <c r="D87" s="71" t="s">
        <v>346</v>
      </c>
      <c r="E87" t="s">
        <v>147</v>
      </c>
      <c r="F87" t="s">
        <v>206</v>
      </c>
      <c r="G87" s="72">
        <v>43808.041666666664</v>
      </c>
    </row>
    <row r="88" spans="1:7" x14ac:dyDescent="0.2">
      <c r="A88">
        <v>79</v>
      </c>
      <c r="B88" t="s">
        <v>142</v>
      </c>
      <c r="C88">
        <v>192</v>
      </c>
      <c r="D88" s="71" t="s">
        <v>346</v>
      </c>
      <c r="E88" t="s">
        <v>147</v>
      </c>
      <c r="F88" t="s">
        <v>214</v>
      </c>
      <c r="G88" s="72">
        <v>43808.041666666664</v>
      </c>
    </row>
    <row r="89" spans="1:7" x14ac:dyDescent="0.2">
      <c r="A89">
        <v>2</v>
      </c>
      <c r="B89" t="s">
        <v>144</v>
      </c>
      <c r="C89">
        <v>1</v>
      </c>
      <c r="D89" s="71" t="s">
        <v>345</v>
      </c>
      <c r="E89" s="71" t="s">
        <v>348</v>
      </c>
      <c r="G89" s="72">
        <v>43465.041666666664</v>
      </c>
    </row>
  </sheetData>
  <sortState xmlns:xlrd2="http://schemas.microsoft.com/office/spreadsheetml/2017/richdata2" ref="A2:G89">
    <sortCondition ref="E2:E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Sheet10</vt:lpstr>
      <vt:lpstr>nama (for piv)</vt:lpstr>
      <vt:lpstr>nama</vt:lpstr>
      <vt:lpstr>Cat 1</vt:lpstr>
      <vt:lpstr>master_ruangan</vt:lpstr>
      <vt:lpstr>Data Laptop</vt:lpstr>
      <vt:lpstr>Data PC</vt:lpstr>
      <vt:lpstr>master_barang</vt:lpstr>
      <vt:lpstr>'Data PC'!Print_Area</vt:lpstr>
      <vt:lpstr>'Data PC'!Print_Titles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Automated Export</dc:title>
  <dc:subject>Automated Report Generation</dc:subject>
  <dc:creator>SIMPEG</dc:creator>
  <cp:keywords>Exported File</cp:keywords>
  <dc:description>Automated report generation.</dc:description>
  <cp:lastModifiedBy>Ponimin</cp:lastModifiedBy>
  <cp:lastPrinted>2024-01-31T01:42:39Z</cp:lastPrinted>
  <dcterms:created xsi:type="dcterms:W3CDTF">2023-12-20T15:32:06Z</dcterms:created>
  <dcterms:modified xsi:type="dcterms:W3CDTF">2024-02-04T10:36:26Z</dcterms:modified>
  <cp:category>Export</cp:category>
</cp:coreProperties>
</file>