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3b3e4cd997712e/Desktop/school/Module work/"/>
    </mc:Choice>
  </mc:AlternateContent>
  <xr:revisionPtr revIDLastSave="0" documentId="8_{AB7A2597-C397-4EBF-B8D8-1F6885207340}" xr6:coauthVersionLast="47" xr6:coauthVersionMax="47" xr10:uidLastSave="{00000000-0000-0000-0000-000000000000}"/>
  <bookViews>
    <workbookView xWindow="-28920" yWindow="-165" windowWidth="29040" windowHeight="15840" firstSheet="2" activeTab="11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Edinburgh Research" sheetId="6" r:id="rId4"/>
    <sheet name="Successful US Kickstarters" sheetId="7" r:id="rId5"/>
    <sheet name="Failed US Kickstarters." sheetId="8" r:id="rId6"/>
    <sheet name="Descriptive Statistics." sheetId="9" r:id="rId7"/>
    <sheet name="Succesful Music" sheetId="11" state="hidden" r:id="rId8"/>
    <sheet name="Failed music" sheetId="12" state="hidden" r:id="rId9"/>
    <sheet name="Succesful tech" sheetId="13" state="hidden" r:id="rId10"/>
    <sheet name="Failed tech" sheetId="14" state="hidden" r:id="rId11"/>
    <sheet name="Box and Whisker" sheetId="15" r:id="rId12"/>
    <sheet name="Kickstarter" sheetId="1" r:id="rId13"/>
  </sheets>
  <definedNames>
    <definedName name="_xlnm._FilterDatabase" localSheetId="12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4"/>
    <pivotCache cacheId="1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C13" i="9"/>
  <c r="B15" i="9"/>
  <c r="C15" i="9"/>
  <c r="C14" i="9"/>
  <c r="B14" i="9"/>
  <c r="C8" i="9"/>
  <c r="C7" i="9"/>
  <c r="C6" i="9"/>
  <c r="C5" i="9"/>
  <c r="B7" i="9"/>
  <c r="B6" i="9"/>
  <c r="B5" i="9"/>
  <c r="R12" i="9"/>
  <c r="R11" i="9"/>
  <c r="Q11" i="9"/>
  <c r="R4" i="9"/>
  <c r="R3" i="9"/>
  <c r="Q12" i="9"/>
  <c r="Q4" i="9"/>
  <c r="Q3" i="9"/>
  <c r="N12" i="9"/>
  <c r="N11" i="9"/>
  <c r="M3" i="9"/>
  <c r="N4" i="9"/>
  <c r="N3" i="9"/>
  <c r="M12" i="9"/>
  <c r="M11" i="9"/>
  <c r="M4" i="9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2" i="9"/>
  <c r="C11" i="9"/>
  <c r="C4" i="9"/>
  <c r="C3" i="9"/>
  <c r="B12" i="9"/>
  <c r="B11" i="9"/>
  <c r="B4" i="9"/>
  <c r="B3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6" i="9" l="1"/>
  <c r="C16" i="9"/>
  <c r="B8" i="9"/>
</calcChain>
</file>

<file path=xl/sharedStrings.xml><?xml version="1.0" encoding="utf-8"?>
<sst xmlns="http://schemas.openxmlformats.org/spreadsheetml/2006/main" count="45604" uniqueCount="8402">
  <si>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</si>
  <si>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</si>
  <si>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</si>
  <si>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</si>
  <si>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</si>
  <si>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</si>
  <si>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</si>
  <si>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</si>
  <si>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</si>
  <si>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</si>
  <si>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</si>
  <si>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</si>
  <si>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</si>
  <si>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</si>
  <si>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</si>
  <si>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</si>
  <si>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</si>
  <si>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</si>
  <si>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</si>
  <si>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</si>
  <si>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</si>
  <si>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</si>
  <si>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</si>
  <si>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</si>
  <si>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</si>
  <si>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</si>
  <si>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</si>
  <si>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</si>
  <si>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</si>
  <si>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</si>
  <si>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</si>
  <si>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</si>
  <si>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</si>
  <si>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</si>
  <si>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</si>
  <si>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</si>
  <si>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</si>
  <si>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</si>
  <si>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</si>
  <si>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</si>
  <si>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</si>
  <si>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</si>
  <si>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</si>
  <si>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</si>
  <si>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</si>
  <si>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</si>
  <si>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</si>
  <si>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</si>
  <si>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</si>
  <si>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</si>
  <si>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</si>
  <si>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</si>
  <si>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</si>
  <si>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</si>
  <si>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</si>
  <si>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</si>
  <si>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</si>
  <si>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</si>
  <si>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</si>
  <si>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</si>
  <si>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</si>
  <si>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</si>
  <si>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</si>
  <si>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</si>
  <si>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</si>
  <si>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</si>
  <si>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</si>
  <si>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</si>
  <si>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</si>
  <si>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</si>
  <si>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</si>
  <si>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</si>
  <si>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</si>
  <si>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</si>
  <si>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</si>
  <si>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</si>
  <si>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</si>
  <si>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</si>
  <si>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</si>
  <si>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</si>
  <si>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</si>
  <si>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</si>
  <si>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</si>
  <si>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</si>
  <si>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</si>
  <si>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</si>
  <si>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</si>
  <si>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</si>
  <si>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</si>
  <si>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</si>
  <si>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</si>
  <si>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</si>
  <si>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</si>
  <si>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</si>
  <si>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</si>
  <si>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</si>
  <si>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</si>
  <si>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</si>
  <si>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</si>
  <si>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</si>
  <si>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</si>
  <si>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</si>
  <si>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</si>
  <si>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</si>
  <si>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</si>
  <si>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</si>
  <si>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</si>
  <si>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</si>
  <si>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</si>
  <si>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</si>
  <si>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</si>
  <si>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</si>
  <si>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</si>
  <si>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</si>
  <si>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</si>
  <si>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</si>
  <si>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</si>
  <si>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</si>
  <si>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</si>
  <si>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</si>
  <si>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</si>
  <si>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</si>
  <si>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</si>
  <si>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</si>
  <si>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</si>
  <si>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</si>
  <si>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</si>
  <si>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</si>
  <si>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</si>
  <si>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</si>
  <si>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</si>
  <si>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</si>
  <si>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</si>
  <si>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</si>
  <si>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</si>
  <si>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</si>
  <si>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</si>
  <si>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</si>
  <si>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</si>
  <si>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</si>
  <si>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</si>
  <si>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</si>
  <si>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</si>
  <si>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</si>
  <si>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</si>
  <si>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</si>
  <si>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</si>
  <si>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</si>
  <si>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</si>
  <si>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</si>
  <si>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</si>
  <si>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</si>
  <si>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</si>
  <si>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</si>
  <si>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</si>
  <si>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</si>
  <si>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</si>
  <si>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</si>
  <si>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</si>
  <si>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</si>
  <si>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</si>
  <si>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</si>
  <si>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</si>
  <si>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</si>
  <si>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</si>
  <si>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</si>
  <si>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</si>
  <si>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</si>
  <si>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</si>
  <si>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</si>
  <si>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</si>
  <si>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</si>
  <si>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</si>
  <si>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</si>
  <si>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</si>
  <si>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</si>
  <si>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</si>
  <si>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</si>
  <si>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</si>
  <si>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</si>
  <si>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</si>
  <si>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</si>
  <si>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</si>
  <si>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</si>
  <si>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</si>
  <si>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</si>
  <si>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</si>
  <si>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</si>
  <si>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</si>
  <si>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</si>
  <si>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</si>
  <si>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</si>
  <si>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</si>
  <si>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</si>
  <si>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</si>
  <si>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</si>
  <si>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</si>
  <si>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</si>
  <si>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</si>
  <si>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</si>
  <si>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</si>
  <si>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</si>
  <si>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</si>
  <si>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</si>
  <si>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</si>
  <si>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</si>
  <si>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</si>
  <si>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</si>
  <si>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</si>
  <si>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</si>
  <si>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</si>
  <si>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</si>
  <si>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</si>
  <si>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</si>
  <si>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</si>
  <si>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</si>
  <si>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</si>
  <si>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</si>
  <si>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</si>
  <si>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</si>
  <si>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</si>
  <si>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</si>
  <si>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</si>
  <si>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</si>
  <si>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</si>
  <si>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</si>
  <si>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</si>
  <si>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</si>
  <si>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</si>
  <si>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</si>
  <si>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</si>
  <si>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</si>
  <si>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</si>
  <si>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</si>
  <si>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</si>
  <si>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</si>
  <si>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</si>
  <si>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</si>
  <si>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</si>
  <si>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</si>
  <si>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</si>
  <si>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</si>
  <si>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</si>
  <si>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</si>
  <si>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</si>
  <si>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</si>
  <si>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</si>
  <si>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</si>
  <si>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</si>
  <si>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</si>
  <si>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</si>
  <si>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</si>
  <si>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</si>
  <si>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</si>
  <si>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</si>
  <si>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</si>
  <si>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</si>
  <si>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</si>
  <si>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</si>
  <si>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</si>
  <si>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</si>
  <si>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</si>
  <si>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</si>
  <si>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</si>
  <si>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</si>
  <si>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</si>
  <si>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</si>
  <si>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</si>
  <si>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</si>
  <si>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</si>
  <si>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</si>
  <si>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</si>
  <si>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</si>
  <si>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</si>
  <si>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</si>
  <si>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</si>
  <si>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</si>
  <si>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</si>
  <si>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</si>
  <si>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</si>
  <si>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</si>
  <si>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</si>
  <si>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</si>
  <si>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</si>
  <si>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</si>
  <si>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</si>
  <si>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</si>
  <si>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</si>
  <si>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</si>
  <si>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</si>
  <si>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</si>
  <si>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</si>
  <si>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</si>
  <si>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</si>
  <si>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</si>
  <si>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</si>
  <si>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</si>
  <si>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</si>
  <si>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</si>
  <si>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</si>
  <si>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</si>
  <si>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</si>
  <si>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</si>
  <si>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</si>
  <si>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</si>
  <si>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</si>
  <si>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</si>
  <si>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</si>
  <si>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</si>
  <si>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</si>
  <si>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</si>
  <si>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</si>
  <si>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</si>
  <si>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</si>
  <si>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</si>
  <si>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</si>
  <si>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</si>
  <si>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</si>
  <si>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</si>
  <si>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</si>
  <si>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</si>
  <si>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</si>
  <si>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</si>
  <si>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</si>
  <si>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</si>
  <si>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</si>
  <si>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</si>
  <si>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</si>
  <si>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</si>
  <si>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</si>
  <si>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</si>
  <si>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</si>
  <si>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</si>
  <si>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</si>
  <si>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</si>
  <si>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</si>
  <si>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</si>
  <si>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</si>
  <si>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</si>
  <si>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</si>
  <si>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</si>
  <si>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</si>
  <si>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</si>
  <si>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</si>
  <si>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</si>
  <si>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</si>
  <si>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</si>
  <si>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</si>
  <si>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</si>
  <si>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</si>
  <si>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</si>
  <si>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</si>
  <si>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</si>
  <si>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</si>
  <si>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</si>
  <si>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</si>
  <si>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</si>
  <si>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</si>
  <si>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</si>
  <si>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</si>
  <si>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</si>
  <si>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</si>
  <si>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</si>
  <si>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</si>
  <si>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</si>
  <si>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</si>
  <si>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</si>
  <si>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</si>
  <si>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</si>
  <si>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</si>
  <si>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</si>
  <si>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</si>
  <si>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</si>
  <si>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</si>
  <si>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</si>
  <si>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</si>
  <si>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</si>
  <si>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</si>
  <si>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</si>
  <si>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</si>
  <si>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</si>
  <si>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</si>
  <si>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</si>
  <si>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</si>
  <si>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</si>
  <si>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</si>
  <si>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</si>
  <si>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</si>
  <si>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</si>
  <si>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</si>
  <si>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</si>
  <si>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</si>
  <si>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</si>
  <si>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</si>
  <si>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</si>
  <si>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</si>
  <si>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</si>
  <si>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</si>
  <si>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</si>
  <si>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</si>
  <si>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</si>
  <si>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</si>
  <si>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</si>
  <si>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</si>
  <si>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</si>
  <si>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</si>
  <si>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</si>
  <si>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</si>
  <si>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</si>
  <si>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</si>
  <si>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</si>
  <si>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</si>
  <si>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</si>
  <si>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</si>
  <si>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</si>
  <si>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</si>
  <si>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</si>
  <si>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</si>
  <si>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</si>
  <si>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</si>
  <si>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</si>
  <si>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</si>
  <si>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</si>
  <si>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</si>
  <si>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</si>
  <si>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</si>
  <si>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</si>
  <si>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</si>
  <si>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</si>
  <si>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</si>
  <si>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</si>
  <si>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</si>
  <si>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</si>
  <si>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</si>
  <si>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</si>
  <si>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</si>
  <si>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</si>
  <si>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</si>
  <si>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</si>
  <si>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</si>
  <si>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</si>
  <si>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</si>
  <si>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</si>
  <si>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</si>
  <si>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</si>
  <si>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</si>
  <si>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</si>
  <si>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</si>
  <si>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</si>
  <si>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</si>
  <si>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</si>
  <si>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</si>
  <si>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</si>
  <si>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</si>
  <si>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</si>
  <si>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</si>
  <si>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</si>
  <si>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</si>
  <si>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</si>
  <si>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</si>
  <si>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</si>
  <si>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</si>
  <si>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</si>
  <si>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</si>
  <si>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</si>
  <si>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</si>
  <si>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</si>
  <si>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</si>
  <si>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</si>
  <si>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</si>
  <si>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</si>
  <si>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</si>
  <si>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</si>
  <si>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</si>
  <si>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</si>
  <si>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</si>
  <si>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</si>
  <si>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</si>
  <si>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</si>
  <si>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</si>
  <si>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</si>
  <si>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</si>
  <si>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</si>
  <si>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</si>
  <si>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</si>
  <si>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</si>
  <si>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</si>
  <si>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</si>
  <si>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</si>
  <si>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</si>
  <si>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</si>
  <si>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</si>
  <si>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</si>
  <si>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</si>
  <si>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</si>
  <si>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</si>
  <si>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</si>
  <si>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</si>
  <si>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</si>
  <si>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</si>
  <si>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</si>
  <si>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</si>
  <si>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</si>
  <si>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</si>
  <si>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</si>
  <si>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</si>
  <si>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</si>
  <si>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</si>
  <si>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</si>
  <si>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</si>
  <si>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</si>
  <si>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</si>
  <si>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</si>
  <si>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</si>
  <si>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</si>
  <si>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</si>
  <si>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</si>
  <si>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</si>
  <si>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</si>
  <si>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</si>
  <si>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</si>
  <si>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</si>
  <si>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</si>
  <si>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</si>
  <si>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</si>
  <si>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</si>
  <si>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</si>
  <si>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</si>
  <si>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</si>
  <si>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</si>
  <si>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</si>
  <si>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</si>
  <si>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</si>
  <si>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</si>
  <si>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</si>
  <si>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</si>
  <si>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</si>
  <si>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</si>
  <si>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</si>
  <si>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</si>
  <si>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</si>
  <si>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</si>
  <si>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</si>
  <si>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</si>
  <si>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</si>
  <si>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</si>
  <si>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</si>
  <si>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</si>
  <si>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</si>
  <si>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</si>
  <si>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</si>
  <si>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</si>
  <si>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</si>
  <si>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</si>
  <si>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</si>
  <si>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</si>
  <si>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</si>
  <si>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</si>
  <si>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</si>
  <si>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</si>
  <si>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</si>
  <si>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</si>
  <si>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</si>
  <si>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</si>
  <si>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</si>
  <si>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</si>
  <si>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</si>
  <si>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</si>
  <si>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</si>
  <si>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</si>
  <si>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</si>
  <si>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</si>
  <si>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</si>
  <si>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</si>
  <si>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</si>
  <si>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</si>
  <si>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</si>
  <si>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</si>
  <si>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</si>
  <si>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</si>
  <si>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</si>
  <si>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</si>
  <si>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</si>
  <si>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</si>
  <si>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</si>
  <si>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</si>
  <si>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</si>
  <si>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</si>
  <si>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</si>
  <si>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</si>
  <si>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</si>
  <si>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</si>
  <si>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</si>
  <si>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</si>
  <si>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</si>
  <si>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</si>
  <si>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</si>
  <si>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</si>
  <si>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</si>
  <si>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</si>
  <si>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</si>
  <si>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</si>
  <si>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</si>
  <si>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</si>
  <si>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</si>
  <si>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</si>
  <si>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</si>
  <si>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</si>
  <si>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</si>
  <si>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</si>
  <si>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</si>
  <si>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</si>
  <si>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</si>
  <si>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</si>
  <si>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</si>
  <si>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</si>
  <si>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</si>
  <si>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</si>
  <si>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</si>
  <si>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</si>
  <si>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</si>
  <si>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</si>
  <si>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</si>
  <si>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</si>
  <si>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</si>
  <si>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</si>
  <si>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</si>
  <si>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</si>
  <si>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</si>
  <si>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</si>
  <si>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</si>
  <si>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</si>
  <si>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</si>
  <si>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</si>
  <si>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</si>
  <si>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</si>
  <si>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</si>
  <si>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</si>
  <si>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</si>
  <si>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</si>
  <si>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</si>
  <si>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</si>
  <si>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</si>
  <si>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</si>
  <si>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</si>
  <si>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</si>
  <si>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</si>
  <si>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</si>
  <si>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</si>
  <si>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</si>
  <si>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</si>
  <si>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</si>
  <si>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</si>
  <si>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</si>
  <si>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</si>
  <si>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</si>
  <si>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</si>
  <si>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</si>
  <si>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</si>
  <si>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</si>
  <si>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</si>
  <si>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</si>
  <si>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</si>
  <si>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</si>
  <si>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</si>
  <si>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</si>
  <si>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</si>
  <si>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</si>
  <si>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</si>
  <si>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</si>
  <si>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</si>
  <si>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</si>
  <si>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</si>
  <si>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</si>
  <si>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</si>
  <si>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</si>
  <si>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</si>
  <si>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</si>
  <si>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</si>
  <si>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</si>
  <si>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</si>
  <si>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</si>
  <si>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</si>
  <si>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</si>
  <si>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</si>
  <si>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</si>
  <si>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</si>
  <si>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</si>
  <si>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</si>
  <si>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</si>
  <si>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</si>
  <si>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</si>
  <si>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</si>
  <si>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</si>
  <si>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</si>
  <si>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</si>
  <si>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</si>
  <si>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</si>
  <si>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</si>
  <si>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</si>
  <si>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</si>
  <si>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</si>
  <si>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</si>
  <si>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</si>
  <si>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</si>
  <si>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</si>
  <si>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</si>
  <si>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</si>
  <si>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</si>
  <si>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</si>
  <si>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</si>
  <si>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</si>
  <si>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</si>
  <si>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</si>
  <si>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</si>
  <si>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</si>
  <si>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</si>
  <si>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</si>
  <si>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</si>
  <si>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</si>
  <si>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</si>
  <si>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</si>
  <si>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</si>
  <si>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</si>
  <si>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</si>
  <si>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</si>
  <si>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</si>
  <si>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</si>
  <si>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</si>
  <si>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</si>
  <si>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</si>
  <si>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</si>
  <si>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</si>
  <si>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</si>
  <si>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</si>
  <si>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</si>
  <si>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</si>
  <si>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</si>
  <si>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</si>
  <si>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</si>
  <si>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</si>
  <si>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</si>
  <si>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</si>
  <si>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</si>
  <si>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</si>
  <si>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</si>
  <si>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</si>
  <si>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</si>
  <si>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</si>
  <si>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</si>
  <si>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</si>
  <si>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</si>
  <si>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</si>
  <si>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</si>
  <si>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</si>
  <si>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</si>
  <si>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</si>
  <si>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</si>
  <si>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</si>
  <si>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</si>
  <si>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</si>
  <si>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</si>
  <si>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</si>
  <si>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</si>
  <si>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</si>
  <si>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</si>
  <si>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</si>
  <si>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</si>
  <si>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</si>
  <si>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</si>
  <si>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</si>
  <si>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</si>
  <si>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</si>
  <si>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</si>
  <si>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</si>
  <si>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</si>
  <si>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</si>
  <si>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</si>
  <si>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</si>
  <si>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</si>
  <si>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</si>
  <si>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</si>
  <si>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</si>
  <si>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</si>
  <si>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</si>
  <si>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</si>
  <si>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</si>
  <si>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</si>
  <si>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</si>
  <si>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</si>
  <si>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</si>
  <si>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</si>
  <si>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</si>
  <si>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</si>
  <si>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</si>
  <si>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</si>
  <si>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</si>
  <si>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</si>
  <si>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</si>
  <si>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</si>
  <si>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</si>
  <si>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</si>
  <si>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</si>
  <si>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</si>
  <si>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</si>
  <si>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</si>
  <si>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</si>
  <si>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</si>
  <si>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</si>
  <si>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</si>
  <si>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</si>
  <si>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</si>
  <si>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</si>
  <si>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</si>
  <si>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</si>
  <si>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</si>
  <si>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</si>
  <si>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</si>
  <si>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</si>
  <si>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</si>
  <si>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</si>
  <si>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</si>
  <si>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</si>
  <si>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</si>
  <si>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</si>
  <si>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</si>
  <si>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</si>
  <si>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</si>
  <si>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</si>
  <si>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</si>
  <si>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</si>
  <si>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</si>
  <si>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</si>
  <si>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</si>
  <si>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</si>
  <si>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</si>
  <si>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</si>
  <si>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</si>
  <si>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</si>
  <si>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</si>
  <si>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</si>
  <si>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</si>
  <si>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</si>
  <si>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</si>
  <si>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</si>
  <si>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</si>
  <si>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</si>
  <si>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</si>
  <si>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</si>
  <si>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</si>
  <si>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</si>
  <si>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</si>
  <si>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</si>
  <si>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</si>
  <si>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</si>
  <si>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</si>
  <si>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</si>
  <si>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</si>
  <si>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</si>
  <si>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</si>
  <si>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</si>
  <si>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</si>
  <si>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</si>
  <si>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</si>
  <si>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</si>
  <si>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</si>
  <si>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</si>
  <si>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</si>
  <si>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</si>
  <si>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</si>
  <si>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</si>
  <si>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</si>
  <si>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</si>
  <si>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</si>
  <si>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</si>
  <si>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</si>
  <si>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</si>
  <si>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</si>
  <si>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</si>
  <si>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</si>
  <si>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</si>
  <si>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</si>
  <si>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</si>
  <si>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</si>
  <si>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</si>
  <si>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</si>
  <si>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</si>
  <si>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</si>
  <si>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</si>
  <si>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</si>
  <si>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</si>
  <si>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</si>
  <si>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</si>
  <si>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</si>
  <si>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</si>
  <si>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</si>
  <si>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</si>
  <si>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</si>
  <si>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</si>
  <si>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</si>
  <si>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</si>
  <si>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</si>
  <si>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</si>
  <si>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</si>
  <si>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</si>
  <si>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</si>
  <si>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</si>
  <si>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</si>
  <si>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</si>
  <si>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</si>
  <si>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</si>
  <si>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</si>
  <si>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</si>
  <si>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</si>
  <si>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</si>
  <si>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</si>
  <si>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</si>
  <si>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</si>
  <si>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</si>
  <si>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</si>
  <si>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</si>
  <si>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</si>
  <si>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</si>
  <si>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</si>
  <si>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</si>
  <si>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</si>
  <si>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</si>
  <si>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</si>
  <si>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</si>
  <si>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</si>
  <si>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</si>
  <si>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</si>
  <si>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</si>
  <si>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</si>
  <si>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</si>
  <si>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</si>
  <si>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</si>
  <si>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</si>
  <si>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</si>
  <si>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</si>
  <si>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</si>
  <si>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</si>
  <si>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</si>
  <si>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</si>
  <si>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</si>
  <si>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</si>
  <si>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</si>
  <si>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</si>
  <si>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</si>
  <si>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</si>
  <si>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</si>
  <si>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</si>
  <si>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</si>
  <si>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</si>
  <si>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</si>
  <si>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</si>
  <si>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</si>
  <si>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</si>
  <si>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</si>
  <si>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</si>
  <si>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</si>
  <si>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</si>
  <si>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</si>
  <si>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</si>
  <si>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</si>
  <si>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</si>
  <si>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</si>
  <si>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</si>
  <si>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</si>
  <si>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</si>
  <si>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</si>
  <si>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</si>
  <si>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</si>
  <si>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</si>
  <si>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</si>
  <si>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</si>
  <si>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</si>
  <si>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</si>
  <si>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</si>
  <si>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</si>
  <si>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</si>
  <si>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</si>
  <si>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</si>
  <si>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</si>
  <si>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</si>
  <si>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</si>
  <si>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</si>
  <si>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</si>
  <si>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</si>
  <si>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</si>
  <si>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</si>
  <si>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</si>
  <si>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</si>
  <si>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</si>
  <si>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</si>
  <si>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</si>
  <si>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</si>
  <si>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</si>
  <si>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</si>
  <si>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</si>
  <si>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</si>
  <si>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</si>
  <si>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</si>
  <si>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</si>
  <si>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</si>
  <si>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</si>
  <si>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</si>
  <si>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</si>
  <si>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</si>
  <si>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</si>
  <si>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</si>
  <si>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</si>
  <si>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</si>
  <si>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</si>
  <si>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</si>
  <si>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</si>
  <si>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</si>
  <si>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</si>
  <si>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</si>
  <si>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</si>
  <si>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</si>
  <si>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</si>
  <si>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</si>
  <si>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</si>
  <si>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</si>
  <si>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</si>
  <si>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</si>
  <si>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</si>
  <si>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</si>
  <si>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</si>
  <si>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</si>
  <si>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</si>
  <si>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</si>
  <si>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</si>
  <si>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</si>
  <si>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</si>
  <si>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</si>
  <si>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</si>
  <si>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</si>
  <si>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</si>
  <si>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</si>
  <si>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</si>
  <si>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</si>
  <si>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</si>
  <si>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</si>
  <si>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</si>
  <si>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</si>
  <si>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</si>
  <si>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</si>
  <si>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</si>
  <si>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</si>
  <si>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</si>
  <si>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</si>
  <si>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</si>
  <si>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</si>
  <si>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</si>
  <si>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</si>
  <si>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</si>
  <si>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</si>
  <si>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</si>
  <si>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</si>
  <si>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</si>
  <si>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</si>
  <si>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</si>
  <si>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</si>
  <si>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</si>
  <si>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</si>
  <si>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</si>
  <si>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</si>
  <si>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</si>
  <si>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</si>
  <si>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</si>
  <si>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</si>
  <si>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</si>
  <si>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</si>
  <si>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</si>
  <si>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</si>
  <si>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</si>
  <si>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</si>
  <si>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</si>
  <si>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</si>
  <si>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</si>
  <si>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</si>
  <si>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</si>
  <si>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</si>
  <si>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</si>
  <si>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</si>
  <si>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</si>
  <si>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</si>
  <si>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</si>
  <si>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</si>
  <si>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</si>
  <si>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</si>
  <si>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</si>
  <si>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</si>
  <si>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</si>
  <si>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</si>
  <si>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</si>
  <si>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</si>
  <si>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</si>
  <si>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</si>
  <si>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</si>
  <si>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</si>
  <si>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</si>
  <si>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</si>
  <si>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</si>
  <si>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</si>
  <si>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</si>
  <si>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</si>
  <si>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</si>
  <si>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</si>
  <si>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</si>
  <si>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</si>
  <si>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</si>
  <si>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</si>
  <si>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</si>
  <si>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</si>
  <si>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</si>
  <si>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</si>
  <si>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</si>
  <si>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</si>
  <si>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</si>
  <si>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</si>
  <si>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</si>
  <si>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</si>
  <si>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</si>
  <si>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</si>
  <si>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</si>
  <si>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</si>
  <si>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</si>
  <si>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</si>
  <si>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</si>
  <si>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</si>
  <si>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</si>
  <si>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</si>
  <si>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</si>
  <si>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</si>
  <si>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</si>
  <si>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</si>
  <si>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</si>
  <si>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</si>
  <si>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</si>
  <si>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</si>
  <si>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</si>
  <si>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</si>
  <si>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</si>
  <si>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</si>
  <si>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</si>
  <si>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</si>
  <si>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</si>
  <si>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</si>
  <si>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</si>
  <si>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</si>
  <si>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</si>
  <si>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</si>
  <si>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</si>
  <si>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</si>
  <si>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</si>
  <si>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</si>
  <si>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</si>
  <si>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</si>
  <si>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</si>
  <si>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</si>
  <si>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</si>
  <si>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</si>
  <si>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</si>
  <si>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</si>
  <si>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</si>
  <si>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</si>
  <si>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</si>
  <si>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</si>
  <si>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</si>
  <si>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</si>
  <si>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</si>
  <si>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</si>
  <si>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</si>
  <si>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</si>
  <si>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</si>
  <si>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</si>
  <si>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</si>
  <si>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</si>
  <si>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</si>
  <si>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</si>
  <si>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</si>
  <si>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</si>
  <si>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</si>
  <si>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</si>
  <si>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</si>
  <si>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</si>
  <si>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</si>
  <si>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</si>
  <si>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</si>
  <si>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</si>
  <si>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</si>
  <si>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</si>
  <si>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</si>
  <si>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</si>
  <si>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</si>
  <si>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</si>
  <si>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</si>
  <si>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</si>
  <si>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</si>
  <si>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</si>
  <si>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</si>
  <si>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</si>
  <si>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</si>
  <si>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</si>
  <si>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</si>
  <si>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</si>
  <si>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</si>
  <si>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</si>
  <si>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</si>
  <si>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</si>
  <si>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</si>
  <si>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</si>
  <si>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</si>
  <si>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</si>
  <si>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</si>
  <si>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</si>
  <si>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</si>
  <si>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</si>
  <si>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</si>
  <si>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</si>
  <si>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</si>
  <si>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</si>
  <si>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</si>
  <si>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</si>
  <si>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</si>
  <si>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</si>
  <si>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</si>
  <si>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</si>
  <si>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</si>
  <si>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</si>
  <si>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</si>
  <si>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</si>
  <si>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</si>
  <si>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</si>
  <si>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</si>
  <si>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</si>
  <si>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</si>
  <si>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</si>
  <si>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</si>
  <si>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</si>
  <si>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</si>
  <si>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</si>
  <si>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</si>
  <si>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</si>
  <si>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</si>
  <si>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</si>
  <si>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</si>
  <si>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</si>
  <si>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</si>
  <si>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</si>
  <si>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</si>
  <si>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</si>
  <si>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</si>
  <si>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</si>
  <si>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</si>
  <si>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</si>
  <si>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</si>
  <si>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</si>
  <si>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</si>
  <si>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</si>
  <si>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</si>
  <si>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</si>
  <si>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</si>
  <si>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</si>
  <si>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</si>
  <si>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</si>
  <si>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</si>
  <si>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</si>
  <si>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</si>
  <si>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</si>
  <si>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</si>
  <si>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</si>
  <si>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</si>
  <si>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</si>
  <si>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</si>
  <si>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</si>
  <si>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</si>
  <si>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</si>
  <si>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</si>
  <si>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</si>
  <si>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</si>
  <si>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</si>
  <si>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</si>
  <si>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</si>
  <si>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</si>
  <si>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</si>
  <si>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</si>
  <si>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</si>
  <si>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</si>
  <si>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</si>
  <si>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</si>
  <si>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</si>
  <si>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</si>
  <si>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</si>
  <si>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</si>
  <si>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</si>
  <si>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</si>
  <si>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</si>
  <si>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</si>
  <si>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</si>
  <si>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</si>
  <si>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</si>
  <si>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</si>
  <si>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</si>
  <si>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</si>
  <si>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</si>
  <si>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</si>
  <si>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</si>
  <si>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</si>
  <si>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</si>
  <si>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</si>
  <si>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</si>
  <si>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</si>
  <si>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</si>
  <si>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</si>
  <si>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</si>
  <si>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</si>
  <si>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</si>
  <si>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</si>
  <si>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</si>
  <si>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</si>
  <si>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</si>
  <si>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</si>
  <si>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</si>
  <si>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</si>
  <si>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</si>
  <si>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</si>
  <si>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</si>
  <si>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</si>
  <si>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</si>
  <si>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</si>
  <si>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</si>
  <si>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</si>
  <si>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</si>
  <si>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</si>
  <si>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</si>
  <si>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</si>
  <si>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</si>
  <si>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</si>
  <si>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</si>
  <si>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</si>
  <si>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</si>
  <si>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</si>
  <si>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</si>
  <si>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</si>
  <si>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</si>
  <si>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</si>
  <si>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</si>
  <si>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</si>
  <si>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</si>
  <si>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</si>
  <si>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</si>
  <si>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</si>
  <si>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</si>
  <si>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</si>
  <si>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</si>
  <si>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</si>
  <si>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</si>
  <si>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</si>
  <si>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</si>
  <si>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</si>
  <si>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</si>
  <si>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</si>
  <si>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</si>
  <si>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</si>
  <si>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</si>
  <si>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</si>
  <si>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</si>
  <si>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</si>
  <si>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</si>
  <si>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</si>
  <si>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</si>
  <si>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</si>
  <si>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</si>
  <si>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</si>
  <si>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</si>
  <si>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</si>
  <si>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</si>
  <si>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</si>
  <si>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</si>
  <si>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</si>
  <si>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</si>
  <si>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</si>
  <si>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</si>
  <si>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</si>
  <si>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</si>
  <si>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</si>
  <si>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</si>
  <si>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</si>
  <si>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</si>
  <si>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</si>
  <si>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</si>
  <si>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</si>
  <si>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</si>
  <si>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</si>
  <si>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</si>
  <si>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</si>
  <si>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</si>
  <si>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</si>
  <si>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</si>
  <si>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</si>
  <si>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</si>
  <si>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</si>
  <si>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</si>
  <si>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</si>
  <si>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</si>
  <si>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</si>
  <si>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</si>
  <si>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</si>
  <si>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</si>
  <si>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</si>
  <si>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</si>
  <si>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</si>
  <si>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</si>
  <si>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</si>
  <si>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</si>
  <si>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</si>
  <si>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</si>
  <si>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</si>
  <si>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</si>
  <si>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</si>
  <si>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</si>
  <si>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</si>
  <si>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</si>
  <si>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</si>
  <si>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</si>
  <si>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</si>
  <si>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</si>
  <si>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</si>
  <si>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</si>
  <si>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</si>
  <si>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</si>
  <si>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</si>
  <si>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</si>
  <si>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</si>
  <si>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</si>
  <si>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</si>
  <si>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</si>
  <si>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</si>
  <si>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</si>
  <si>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</si>
  <si>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</si>
  <si>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</si>
  <si>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</si>
  <si>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</si>
  <si>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</si>
  <si>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</si>
  <si>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</si>
  <si>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</si>
  <si>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</si>
  <si>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</si>
  <si>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</si>
  <si>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</si>
  <si>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</si>
  <si>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</si>
  <si>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</si>
  <si>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</si>
  <si>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</si>
  <si>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</si>
  <si>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</si>
  <si>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</si>
  <si>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</si>
  <si>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</si>
  <si>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</si>
  <si>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</si>
  <si>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</si>
  <si>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</si>
  <si>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</si>
  <si>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</si>
  <si>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</si>
  <si>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</si>
  <si>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</si>
  <si>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</si>
  <si>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</si>
  <si>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</si>
  <si>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</si>
  <si>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</si>
  <si>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</si>
  <si>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</si>
  <si>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</si>
  <si>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</si>
  <si>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</si>
  <si>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</si>
  <si>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</si>
  <si>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</si>
  <si>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</si>
  <si>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</si>
  <si>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</si>
  <si>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</si>
  <si>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</si>
  <si>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</si>
  <si>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</si>
  <si>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</si>
  <si>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</si>
  <si>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</si>
  <si>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</si>
  <si>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</si>
  <si>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</si>
  <si>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</si>
  <si>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</si>
  <si>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</si>
  <si>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</si>
  <si>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</si>
  <si>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</si>
  <si>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</si>
  <si>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</si>
  <si>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</si>
  <si>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</si>
  <si>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</si>
  <si>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</si>
  <si>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</si>
  <si>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</si>
  <si>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</si>
  <si>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</si>
  <si>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</si>
  <si>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</si>
  <si>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</si>
  <si>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</si>
  <si>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</si>
  <si>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</si>
  <si>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</si>
  <si>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</si>
  <si>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</si>
  <si>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</si>
  <si>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</si>
  <si>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</si>
  <si>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</si>
  <si>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</si>
  <si>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</si>
  <si>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</si>
  <si>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</si>
  <si>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</si>
  <si>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</si>
  <si>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</si>
  <si>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</si>
  <si>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</si>
  <si>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</si>
  <si>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</si>
  <si>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</si>
  <si>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</si>
  <si>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</si>
  <si>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</si>
  <si>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</si>
  <si>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</si>
  <si>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</si>
  <si>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</si>
  <si>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</si>
  <si>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</si>
  <si>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</si>
  <si>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</si>
  <si>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</si>
  <si>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</si>
  <si>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</si>
  <si>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</si>
  <si>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</si>
  <si>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</si>
  <si>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</si>
  <si>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</si>
  <si>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</si>
  <si>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</si>
  <si>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</si>
  <si>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</si>
  <si>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</si>
  <si>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</si>
  <si>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</si>
  <si>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</si>
  <si>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</si>
  <si>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</si>
  <si>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</si>
  <si>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</si>
  <si>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</si>
  <si>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</si>
  <si>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</si>
  <si>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</si>
  <si>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</si>
  <si>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</si>
  <si>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</si>
  <si>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</si>
  <si>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</si>
  <si>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</si>
  <si>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</si>
  <si>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</si>
  <si>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</si>
  <si>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</si>
  <si>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</si>
  <si>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</si>
  <si>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</si>
  <si>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</si>
  <si>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</si>
  <si>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</si>
  <si>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</si>
  <si>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</si>
  <si>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</si>
  <si>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</si>
  <si>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</si>
  <si>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</si>
  <si>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</si>
  <si>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</si>
  <si>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</si>
  <si>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</si>
  <si>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</si>
  <si>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</si>
  <si>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</si>
  <si>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</si>
  <si>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</si>
  <si>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</si>
  <si>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</si>
  <si>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</si>
  <si>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</si>
  <si>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</si>
  <si>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</si>
  <si>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</si>
  <si>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</si>
  <si>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</si>
  <si>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</si>
  <si>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</si>
  <si>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</si>
  <si>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</si>
  <si>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</si>
  <si>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</si>
  <si>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</si>
  <si>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</si>
  <si>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</si>
  <si>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</si>
  <si>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</si>
  <si>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</si>
  <si>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</si>
  <si>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</si>
  <si>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</si>
  <si>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</si>
  <si>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</si>
  <si>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</si>
  <si>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</si>
  <si>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</si>
  <si>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</si>
  <si>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</si>
  <si>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</si>
  <si>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</si>
  <si>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</si>
  <si>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</si>
  <si>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</si>
  <si>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</si>
  <si>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</si>
  <si>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</si>
  <si>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</si>
  <si>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</si>
  <si>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</si>
  <si>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</si>
  <si>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</si>
  <si>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</si>
  <si>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</si>
  <si>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</si>
  <si>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</si>
  <si>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</si>
  <si>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</si>
  <si>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</si>
  <si>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</si>
  <si>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</si>
  <si>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</si>
  <si>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</si>
  <si>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</si>
  <si>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</si>
  <si>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</si>
  <si>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</si>
  <si>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</si>
  <si>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</si>
  <si>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</si>
  <si>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</si>
  <si>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</si>
  <si>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</si>
  <si>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</si>
  <si>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</si>
  <si>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</si>
  <si>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</si>
  <si>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</si>
  <si>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</si>
  <si>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</si>
  <si>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</si>
  <si>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</si>
  <si>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</si>
  <si>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</si>
  <si>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</si>
  <si>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</si>
  <si>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</si>
  <si>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</si>
  <si>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</si>
  <si>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</si>
  <si>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</si>
  <si>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</si>
  <si>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</si>
  <si>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</si>
  <si>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</si>
  <si>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</si>
  <si>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</si>
  <si>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</si>
  <si>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</si>
  <si>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</si>
  <si>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</si>
  <si>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</si>
  <si>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</si>
  <si>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</si>
  <si>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</si>
  <si>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</si>
  <si>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</si>
  <si>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</si>
  <si>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</si>
  <si>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</si>
  <si>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</si>
  <si>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</si>
  <si>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</si>
  <si>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</si>
  <si>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</si>
  <si>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</si>
  <si>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</si>
  <si>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</si>
  <si>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</si>
  <si>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</si>
  <si>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</si>
  <si>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</si>
  <si>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</si>
  <si>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</si>
  <si>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</si>
  <si>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</si>
  <si>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</si>
  <si>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</si>
  <si>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</si>
  <si>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</si>
  <si>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</si>
  <si>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</si>
  <si>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</si>
  <si>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</si>
  <si>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</si>
  <si>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</si>
  <si>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</si>
  <si>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</si>
  <si>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</si>
  <si>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</si>
  <si>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</si>
  <si>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</si>
  <si>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</si>
  <si>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</si>
  <si>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</si>
  <si>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</si>
  <si>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</si>
  <si>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</si>
  <si>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</si>
  <si>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</si>
  <si>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</si>
  <si>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</si>
  <si>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</si>
  <si>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</si>
  <si>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</si>
  <si>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</si>
  <si>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</si>
  <si>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</si>
  <si>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</si>
  <si>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</si>
  <si>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</si>
  <si>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</si>
  <si>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</si>
  <si>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</si>
  <si>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</si>
  <si>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</si>
  <si>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</si>
  <si>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</si>
  <si>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</si>
  <si>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</si>
  <si>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</si>
  <si>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</si>
  <si>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</si>
  <si>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</si>
  <si>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</si>
  <si>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</si>
  <si>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</si>
  <si>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</si>
  <si>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</si>
  <si>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</si>
  <si>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</si>
  <si>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</si>
  <si>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</si>
  <si>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</si>
  <si>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</si>
  <si>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</si>
  <si>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</si>
  <si>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</si>
  <si>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</si>
  <si>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</si>
  <si>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</si>
  <si>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</si>
  <si>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</si>
  <si>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</si>
  <si>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</si>
  <si>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</si>
  <si>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</si>
  <si>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</si>
  <si>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</si>
  <si>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</si>
  <si>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</si>
  <si>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</si>
  <si>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</si>
  <si>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</si>
  <si>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</si>
  <si>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</si>
  <si>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</si>
  <si>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</si>
  <si>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</si>
  <si>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</si>
  <si>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</si>
  <si>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</si>
  <si>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</si>
  <si>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</si>
  <si>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</si>
  <si>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</si>
  <si>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</si>
  <si>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</si>
  <si>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</si>
  <si>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</si>
  <si>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</si>
  <si>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</si>
  <si>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</si>
  <si>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</si>
  <si>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</si>
  <si>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</si>
  <si>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</si>
  <si>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</si>
  <si>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</si>
  <si>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</si>
  <si>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</si>
  <si>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</si>
  <si>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</si>
  <si>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</si>
  <si>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</si>
  <si>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</si>
  <si>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</si>
  <si>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</si>
  <si>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</si>
  <si>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</si>
  <si>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</si>
  <si>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</si>
  <si>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</si>
  <si>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</si>
  <si>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</si>
  <si>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</si>
  <si>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</si>
  <si>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</si>
  <si>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</si>
  <si>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</si>
  <si>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</si>
  <si>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</si>
  <si>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</si>
  <si>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</si>
  <si>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</si>
  <si>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</si>
  <si>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</si>
  <si>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</si>
  <si>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</si>
  <si>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</si>
  <si>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</si>
  <si>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</si>
  <si>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</si>
  <si>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</si>
  <si>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</si>
  <si>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</si>
  <si>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</si>
  <si>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</si>
  <si>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</si>
  <si>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</si>
  <si>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</si>
  <si>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</si>
  <si>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</si>
  <si>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</si>
  <si>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</si>
  <si>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</si>
  <si>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</si>
  <si>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</si>
  <si>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</si>
  <si>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</si>
  <si>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</si>
  <si>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</si>
  <si>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</si>
  <si>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</si>
  <si>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</si>
  <si>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</si>
  <si>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</si>
  <si>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</si>
  <si>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</si>
  <si>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</si>
  <si>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</si>
  <si>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</si>
  <si>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</si>
  <si>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</si>
  <si>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</si>
  <si>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</si>
  <si>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</si>
  <si>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</si>
  <si>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</si>
  <si>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</si>
  <si>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</si>
  <si>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</si>
  <si>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</si>
  <si>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</si>
  <si>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</si>
  <si>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</si>
  <si>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</si>
  <si>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</si>
  <si>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</si>
  <si>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</si>
  <si>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</si>
  <si>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</si>
  <si>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</si>
  <si>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</si>
  <si>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</si>
  <si>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</si>
  <si>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</si>
  <si>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</si>
  <si>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</si>
  <si>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</si>
  <si>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</si>
  <si>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</si>
  <si>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</si>
  <si>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</si>
  <si>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</si>
  <si>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</si>
  <si>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</si>
  <si>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</si>
  <si>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</si>
  <si>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</si>
  <si>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</si>
  <si>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</si>
  <si>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</si>
  <si>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</si>
  <si>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</si>
  <si>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</si>
  <si>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</si>
  <si>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</si>
  <si>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</si>
  <si>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</si>
  <si>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</si>
  <si>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</si>
  <si>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</si>
  <si>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</si>
  <si>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</si>
  <si>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</si>
  <si>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</si>
  <si>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</si>
  <si>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</si>
  <si>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</si>
  <si>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</si>
  <si>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</si>
  <si>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</si>
  <si>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</si>
  <si>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</si>
  <si>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</si>
  <si>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</si>
  <si>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</si>
  <si>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</si>
  <si>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</si>
  <si>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</si>
  <si>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</si>
  <si>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</si>
  <si>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</si>
  <si>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</si>
  <si>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</si>
  <si>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</si>
  <si>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</si>
  <si>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</si>
  <si>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</si>
  <si>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</si>
  <si>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</si>
  <si>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</si>
  <si>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</si>
  <si>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</si>
  <si>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</si>
  <si>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</si>
  <si>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</si>
  <si>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</si>
  <si>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</si>
  <si>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</si>
  <si>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</si>
  <si>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</si>
  <si>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</si>
  <si>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</si>
  <si>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</si>
  <si>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</si>
  <si>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</si>
  <si>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</si>
  <si>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</si>
  <si>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</si>
  <si>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</si>
  <si>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</si>
  <si>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</si>
  <si>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</si>
  <si>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</si>
  <si>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</si>
  <si>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</si>
  <si>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</si>
  <si>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</si>
  <si>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</si>
  <si>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</si>
  <si>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</si>
  <si>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</si>
  <si>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</si>
  <si>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</si>
  <si>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</si>
  <si>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</si>
  <si>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</si>
  <si>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</si>
  <si>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</si>
  <si>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</si>
  <si>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</si>
  <si>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</si>
  <si>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</si>
  <si>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</si>
  <si>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</si>
  <si>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</si>
  <si>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</si>
  <si>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</si>
  <si>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</si>
  <si>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</si>
  <si>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</si>
  <si>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</si>
  <si>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</si>
  <si>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</si>
  <si>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</si>
  <si>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</si>
  <si>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</si>
  <si>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</si>
  <si>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</si>
  <si>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</si>
  <si>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</si>
  <si>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</si>
  <si>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</si>
  <si>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</si>
  <si>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</si>
  <si>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</si>
  <si>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</si>
  <si>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</si>
  <si>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</si>
  <si>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</si>
  <si>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</si>
  <si>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</si>
  <si>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</si>
  <si>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</si>
  <si>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</si>
  <si>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</si>
  <si>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</si>
  <si>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</si>
  <si>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</si>
  <si>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</si>
  <si>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</si>
  <si>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</si>
  <si>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</si>
  <si>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</si>
  <si>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</si>
  <si>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</si>
  <si>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</si>
  <si>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</si>
  <si>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</si>
  <si>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</si>
  <si>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</si>
  <si>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</si>
  <si>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</si>
  <si>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</si>
  <si>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</si>
  <si>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</si>
  <si>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</si>
  <si>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</si>
  <si>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</si>
  <si>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</si>
  <si>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</si>
  <si>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</si>
  <si>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</si>
  <si>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</si>
  <si>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</si>
  <si>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</si>
  <si>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</si>
  <si>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</si>
  <si>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</si>
  <si>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</si>
  <si>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</si>
  <si>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</si>
  <si>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</si>
  <si>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</si>
  <si>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</si>
  <si>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</si>
  <si>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</si>
  <si>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</si>
  <si>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</si>
  <si>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</si>
  <si>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</si>
  <si>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</si>
  <si>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</si>
  <si>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</si>
  <si>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</si>
  <si>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</si>
  <si>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</si>
  <si>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</si>
  <si>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</si>
  <si>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</si>
  <si>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</si>
  <si>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</si>
  <si>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</si>
  <si>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</si>
  <si>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</si>
  <si>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</si>
  <si>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</si>
  <si>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</si>
  <si>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</si>
  <si>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</si>
  <si>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</si>
  <si>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</si>
  <si>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</si>
  <si>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</si>
  <si>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</si>
  <si>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</si>
  <si>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</si>
  <si>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</si>
  <si>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</si>
  <si>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</si>
  <si>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</si>
  <si>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</si>
  <si>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</si>
  <si>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</si>
  <si>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</si>
  <si>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</si>
  <si>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</si>
  <si>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</si>
  <si>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</si>
  <si>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</si>
  <si>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</si>
  <si>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</si>
  <si>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</si>
  <si>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</si>
  <si>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</si>
  <si>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</si>
  <si>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</si>
  <si>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</si>
  <si>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</si>
  <si>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</si>
  <si>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</si>
  <si>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</si>
  <si>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</si>
  <si>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</si>
  <si>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</si>
  <si>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</si>
  <si>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</si>
  <si>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</si>
  <si>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</si>
  <si>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</si>
  <si>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</si>
  <si>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</si>
  <si>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</si>
  <si>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</si>
  <si>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</si>
  <si>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</si>
  <si>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</si>
  <si>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</si>
  <si>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</si>
  <si>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</si>
  <si>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</si>
  <si>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</si>
  <si>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</si>
  <si>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</si>
  <si>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</si>
  <si>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</si>
  <si>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</si>
  <si>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</si>
  <si>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</si>
  <si>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</si>
  <si>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</si>
  <si>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</si>
  <si>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</si>
  <si>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</si>
  <si>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</si>
  <si>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</si>
  <si>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</si>
  <si>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</si>
  <si>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</si>
  <si>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</si>
  <si>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</si>
  <si>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</si>
  <si>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</si>
  <si>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</si>
  <si>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</si>
  <si>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</si>
  <si>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</si>
  <si>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</si>
  <si>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</si>
  <si>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</si>
  <si>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</si>
  <si>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</si>
  <si>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</si>
  <si>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</si>
  <si>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</si>
  <si>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</si>
  <si>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</si>
  <si>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</si>
  <si>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</si>
  <si>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</si>
  <si>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</si>
  <si>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</si>
  <si>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</si>
  <si>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</si>
  <si>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</si>
  <si>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</si>
  <si>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</si>
  <si>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</si>
  <si>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</si>
  <si>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</si>
  <si>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</si>
  <si>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</si>
  <si>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</si>
  <si>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</si>
  <si>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</si>
  <si>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</si>
  <si>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</si>
  <si>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</si>
  <si>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</si>
  <si>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</si>
  <si>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</si>
  <si>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</si>
  <si>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</si>
  <si>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</si>
  <si>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</si>
  <si>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</si>
  <si>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</si>
  <si>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</si>
  <si>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</si>
  <si>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</si>
  <si>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</si>
  <si>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</si>
  <si>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</si>
  <si>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</si>
  <si>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</si>
  <si>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</si>
  <si>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</si>
  <si>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</si>
  <si>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</si>
  <si>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</si>
  <si>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</si>
  <si>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</si>
  <si>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</si>
  <si>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</si>
  <si>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</si>
  <si>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</si>
  <si>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</si>
  <si>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</si>
  <si>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</si>
  <si>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</si>
  <si>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</si>
  <si>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</si>
  <si>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</si>
  <si>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</si>
  <si>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</si>
  <si>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</si>
  <si>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</si>
  <si>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</si>
  <si>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</si>
  <si>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</si>
  <si>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</si>
  <si>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</si>
  <si>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</si>
  <si>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</si>
  <si>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</si>
  <si>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</si>
  <si>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</si>
  <si>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</si>
  <si>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</si>
  <si>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</si>
  <si>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</si>
  <si>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</si>
  <si>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</si>
  <si>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</si>
  <si>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</si>
  <si>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</si>
  <si>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</si>
  <si>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</si>
  <si>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</si>
  <si>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</si>
  <si>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</si>
  <si>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</si>
  <si>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</si>
  <si>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</si>
  <si>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</si>
  <si>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</si>
  <si>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</si>
  <si>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</si>
  <si>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</si>
  <si>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</si>
  <si>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</si>
  <si>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</si>
  <si>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</si>
  <si>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</si>
  <si>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</si>
  <si>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</si>
  <si>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</si>
  <si>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</si>
  <si>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</si>
  <si>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</si>
  <si>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</si>
  <si>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</si>
  <si>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</si>
  <si>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</si>
  <si>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</si>
  <si>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</si>
  <si>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</si>
  <si>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</si>
  <si>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</si>
  <si>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</si>
  <si>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</si>
  <si>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</si>
  <si>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</si>
  <si>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</si>
  <si>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</si>
  <si>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</si>
  <si>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</si>
  <si>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</si>
  <si>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</si>
  <si>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</si>
  <si>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</si>
  <si>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</si>
  <si>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</si>
  <si>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</si>
  <si>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</si>
  <si>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</si>
  <si>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</si>
  <si>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</si>
  <si>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</si>
  <si>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</si>
  <si>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</si>
  <si>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</si>
  <si>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</si>
  <si>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</si>
  <si>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</si>
  <si>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</si>
  <si>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</si>
  <si>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</si>
  <si>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</si>
  <si>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</si>
  <si>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</si>
  <si>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</si>
  <si>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</si>
  <si>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</si>
  <si>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</si>
  <si>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</si>
  <si>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</si>
  <si>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</si>
  <si>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</si>
  <si>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</si>
  <si>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</si>
  <si>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</si>
  <si>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</si>
  <si>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</si>
  <si>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</si>
  <si>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</si>
  <si>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</si>
  <si>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</si>
  <si>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</si>
  <si>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</si>
  <si>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</si>
  <si>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</si>
  <si>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</si>
  <si>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</si>
  <si>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</si>
  <si>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</si>
  <si>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</si>
  <si>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</si>
  <si>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</si>
  <si>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</si>
  <si>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</si>
  <si>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</si>
  <si>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</si>
  <si>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</si>
  <si>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</si>
  <si>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</si>
  <si>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</si>
  <si>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</si>
  <si>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</si>
  <si>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</si>
  <si>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</si>
  <si>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</si>
  <si>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</si>
  <si>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</si>
  <si>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</si>
  <si>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</si>
  <si>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</si>
  <si>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</si>
  <si>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</si>
  <si>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</si>
  <si>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</si>
  <si>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</si>
  <si>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</si>
  <si>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</si>
  <si>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</si>
  <si>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</si>
  <si>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</si>
  <si>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</si>
  <si>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</si>
  <si>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</si>
  <si>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</si>
  <si>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</si>
  <si>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</si>
  <si>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</si>
  <si>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</si>
  <si>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</si>
  <si>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</si>
  <si>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</si>
  <si>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</si>
  <si>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</si>
  <si>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</si>
  <si>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</si>
  <si>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</si>
  <si>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</si>
  <si>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</si>
  <si>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</si>
  <si>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</si>
  <si>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</si>
  <si>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</si>
  <si>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</si>
  <si>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</si>
  <si>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</si>
  <si>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</si>
  <si>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</si>
  <si>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</si>
  <si>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</si>
  <si>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</si>
  <si>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</si>
  <si>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</si>
  <si>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</si>
  <si>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</si>
  <si>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</si>
  <si>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</si>
  <si>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</si>
  <si>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</si>
  <si>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</si>
  <si>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</si>
  <si>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</si>
  <si>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</si>
  <si>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</si>
  <si>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</si>
  <si>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</si>
  <si>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</si>
  <si>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</si>
  <si>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</si>
  <si>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</si>
  <si>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</si>
  <si>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</si>
  <si>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</si>
  <si>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</si>
  <si>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</si>
  <si>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</si>
  <si>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</si>
  <si>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</si>
  <si>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</si>
  <si>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</si>
  <si>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</si>
  <si>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</si>
  <si>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</si>
  <si>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</si>
  <si>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</si>
  <si>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</si>
  <si>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</si>
  <si>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</si>
  <si>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</si>
  <si>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</si>
  <si>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</si>
  <si>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</si>
  <si>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</si>
  <si>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</si>
  <si>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</si>
  <si>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</si>
  <si>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</si>
  <si>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</si>
  <si>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</si>
  <si>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</si>
  <si>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</si>
  <si>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</si>
  <si>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</si>
  <si>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</si>
  <si>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</si>
  <si>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</si>
  <si>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</si>
  <si>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</si>
  <si>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</si>
  <si>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</si>
  <si>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</si>
  <si>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</si>
  <si>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</si>
  <si>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</si>
  <si>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</si>
  <si>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</si>
  <si>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</si>
  <si>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</si>
  <si>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</si>
  <si>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</si>
  <si>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</si>
  <si>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</si>
  <si>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</si>
  <si>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</si>
  <si>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</si>
  <si>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</si>
  <si>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</si>
  <si>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</si>
  <si>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</si>
  <si>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</si>
  <si>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</si>
  <si>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</si>
  <si>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</si>
  <si>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</si>
  <si>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</si>
  <si>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</si>
  <si>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</si>
  <si>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</si>
  <si>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</si>
  <si>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</si>
  <si>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</si>
  <si>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</si>
  <si>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</si>
  <si>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</si>
  <si>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</si>
  <si>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</si>
  <si>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</si>
  <si>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</si>
  <si>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</si>
  <si>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</si>
  <si>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</si>
  <si>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</si>
  <si>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</si>
  <si>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</si>
  <si>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</si>
  <si>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</si>
  <si>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</si>
  <si>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</si>
  <si>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</si>
  <si>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</si>
  <si>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</si>
  <si>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</si>
  <si>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</si>
  <si>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</si>
  <si>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</si>
  <si>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</si>
  <si>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</si>
  <si>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</si>
  <si>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</si>
  <si>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</si>
  <si>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</si>
  <si>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</si>
  <si>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</si>
  <si>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</si>
  <si>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</si>
  <si>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</si>
  <si>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</si>
  <si>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</si>
  <si>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</si>
  <si>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</si>
  <si>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</si>
  <si>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</si>
  <si>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</si>
  <si>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</si>
  <si>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</si>
  <si>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</si>
  <si>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</si>
  <si>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</si>
  <si>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</si>
  <si>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</si>
  <si>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</si>
  <si>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</si>
  <si>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</si>
  <si>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</si>
  <si>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</si>
  <si>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</si>
  <si>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</si>
  <si>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</si>
  <si>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</si>
  <si>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</si>
  <si>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</si>
  <si>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</si>
  <si>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</si>
  <si>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</si>
  <si>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</si>
  <si>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</si>
  <si>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</si>
  <si>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</si>
  <si>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</si>
  <si>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</si>
  <si>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</si>
  <si>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</si>
  <si>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</si>
  <si>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</si>
  <si>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</si>
  <si>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</si>
  <si>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</si>
  <si>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</si>
  <si>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</si>
  <si>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</si>
  <si>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</si>
  <si>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</si>
  <si>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</si>
  <si>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</si>
  <si>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</si>
  <si>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</si>
  <si>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</si>
  <si>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</si>
  <si>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</si>
  <si>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</si>
  <si>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</si>
  <si>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</si>
  <si>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</si>
  <si>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</si>
  <si>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</si>
  <si>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</si>
  <si>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</si>
  <si>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</si>
  <si>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</si>
  <si>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</si>
  <si>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</si>
  <si>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</si>
  <si>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</si>
  <si>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</si>
  <si>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</si>
  <si>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</si>
  <si>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</si>
  <si>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</si>
  <si>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</si>
  <si>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</si>
  <si>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</si>
  <si>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</si>
  <si>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</si>
  <si>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</si>
  <si>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</si>
  <si>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</si>
  <si>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</si>
  <si>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</si>
  <si>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</si>
  <si>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</si>
  <si>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</si>
  <si>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</si>
  <si>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</si>
  <si>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</si>
  <si>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</si>
  <si>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</si>
  <si>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</si>
  <si>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</si>
  <si>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</si>
  <si>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</si>
  <si>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</si>
  <si>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</si>
  <si>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</si>
  <si>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</si>
  <si>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</si>
  <si>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</si>
  <si>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</si>
  <si>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</si>
  <si>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</si>
  <si>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</si>
  <si>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</si>
  <si>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</si>
  <si>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</si>
  <si>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</si>
  <si>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</si>
  <si>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</si>
  <si>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</si>
  <si>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</si>
  <si>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</si>
  <si>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</si>
  <si>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</si>
  <si>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</si>
  <si>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</si>
  <si>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</si>
  <si>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</si>
  <si>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</si>
  <si>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</si>
  <si>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</si>
  <si>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</si>
  <si>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</si>
  <si>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</si>
  <si>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</si>
  <si>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</si>
  <si>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</si>
  <si>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</si>
  <si>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</si>
  <si>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</si>
  <si>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</si>
  <si>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</si>
  <si>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</si>
  <si>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</si>
  <si>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</si>
  <si>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</si>
  <si>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</si>
  <si>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</si>
  <si>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</si>
  <si>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</si>
  <si>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</si>
  <si>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</si>
  <si>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</si>
  <si>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</si>
  <si>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</si>
  <si>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</si>
  <si>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</si>
  <si>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</si>
  <si>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</si>
  <si>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</si>
  <si>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</si>
  <si>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</si>
  <si>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</si>
  <si>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</si>
  <si>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</si>
  <si>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</si>
  <si>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</si>
  <si>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</si>
  <si>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</si>
  <si>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</si>
  <si>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</si>
  <si>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</si>
  <si>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</si>
  <si>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</si>
  <si>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</si>
  <si>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</si>
  <si>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</si>
  <si>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</si>
  <si>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</si>
  <si>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</si>
  <si>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</si>
  <si>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</si>
  <si>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</si>
  <si>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</si>
  <si>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</si>
  <si>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</si>
  <si>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</si>
  <si>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</si>
  <si>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</si>
  <si>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</si>
  <si>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</si>
  <si>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</si>
  <si>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</si>
  <si>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</si>
  <si>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</si>
  <si>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</si>
  <si>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</si>
  <si>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</si>
  <si>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</si>
  <si>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</si>
  <si>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</si>
  <si>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</si>
  <si>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</si>
  <si>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</si>
  <si>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</si>
  <si>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</si>
  <si>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</si>
  <si>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</si>
  <si>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</si>
  <si>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</si>
  <si>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</si>
  <si>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</si>
  <si>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</si>
  <si>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</si>
  <si>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</si>
  <si>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</si>
  <si>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</si>
  <si>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</si>
  <si>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</si>
  <si>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</si>
  <si>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</si>
  <si>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</si>
  <si>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</si>
  <si>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</si>
  <si>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</si>
  <si>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</si>
  <si>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</si>
  <si>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</si>
  <si>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</si>
  <si>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</si>
  <si>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</si>
  <si>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</si>
  <si>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</si>
  <si>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</si>
  <si>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</si>
  <si>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</si>
  <si>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</si>
  <si>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</si>
  <si>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</si>
  <si>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</si>
  <si>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</si>
  <si>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</si>
  <si>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</si>
  <si>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</si>
  <si>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</si>
  <si>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</si>
  <si>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</si>
  <si>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</si>
  <si>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</si>
  <si>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</si>
  <si>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</si>
  <si>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</si>
  <si>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</si>
  <si>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</si>
  <si>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</si>
  <si>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</si>
  <si>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</si>
  <si>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</si>
  <si>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</si>
  <si>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</si>
  <si>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</si>
  <si>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</si>
  <si>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</si>
  <si>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</si>
  <si>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</si>
  <si>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</si>
  <si>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</si>
  <si>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</si>
  <si>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</si>
  <si>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</si>
  <si>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</si>
  <si>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</si>
  <si>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</si>
  <si>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</si>
  <si>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</si>
  <si>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</si>
  <si>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</si>
  <si>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</si>
  <si>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</si>
  <si>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</si>
  <si>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</si>
  <si>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</si>
  <si>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</si>
  <si>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</si>
  <si>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</si>
  <si>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</si>
  <si>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</si>
  <si>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</si>
  <si>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</si>
  <si>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</si>
  <si>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</si>
  <si>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</si>
  <si>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</si>
  <si>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</si>
  <si>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</si>
  <si>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</si>
  <si>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</si>
  <si>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</si>
  <si>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</si>
  <si>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</si>
  <si>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</si>
  <si>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</si>
  <si>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</si>
  <si>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</si>
  <si>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</si>
  <si>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</si>
  <si>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</si>
  <si>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</si>
  <si>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</si>
  <si>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</si>
  <si>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</si>
  <si>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</si>
  <si>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</si>
  <si>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</si>
  <si>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</si>
  <si>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</si>
  <si>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</si>
  <si>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</si>
  <si>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</si>
  <si>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</si>
  <si>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</si>
  <si>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</si>
  <si>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</si>
  <si>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</si>
  <si>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</si>
  <si>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</si>
  <si>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</si>
  <si>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</si>
  <si>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</si>
  <si>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</si>
  <si>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</si>
  <si>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</si>
  <si>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</si>
  <si>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</si>
  <si>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</si>
  <si>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</si>
  <si>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</si>
  <si>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</si>
  <si>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</si>
  <si>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</si>
  <si>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</si>
  <si>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</si>
  <si>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</si>
  <si>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</si>
  <si>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</si>
  <si>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</si>
  <si>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</si>
  <si>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</si>
  <si>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</si>
  <si>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</si>
  <si>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</si>
  <si>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</si>
  <si>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</si>
  <si>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</si>
  <si>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</si>
  <si>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</si>
  <si>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</si>
  <si>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</si>
  <si>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</si>
  <si>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</si>
  <si>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</si>
  <si>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</si>
  <si>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</si>
  <si>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</si>
  <si>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</si>
  <si>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</si>
  <si>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</si>
  <si>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</si>
  <si>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</si>
  <si>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</si>
  <si>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</si>
  <si>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</si>
  <si>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</si>
  <si>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</si>
  <si>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</si>
  <si>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</si>
  <si>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</si>
  <si>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</si>
  <si>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</si>
  <si>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</si>
  <si>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</si>
  <si>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</si>
  <si>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</si>
  <si>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</si>
  <si>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</si>
  <si>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</si>
  <si>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</si>
  <si>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</si>
  <si>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</si>
  <si>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</si>
  <si>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</si>
  <si>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</si>
  <si>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</si>
  <si>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</si>
  <si>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</si>
  <si>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</si>
  <si>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</si>
  <si>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</si>
  <si>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</si>
  <si>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</si>
  <si>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</si>
  <si>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</si>
  <si>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</si>
  <si>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</si>
  <si>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</si>
  <si>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</si>
  <si>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</si>
  <si>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</si>
  <si>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</si>
  <si>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</si>
  <si>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</si>
  <si>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</si>
  <si>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</si>
  <si>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</si>
  <si>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</si>
  <si>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</si>
  <si>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</si>
  <si>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</si>
  <si>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</si>
  <si>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</si>
  <si>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</si>
  <si>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</si>
  <si>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</si>
  <si>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</si>
  <si>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</si>
  <si>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</si>
  <si>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</si>
  <si>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</si>
  <si>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</si>
  <si>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</si>
  <si>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</si>
  <si>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</si>
  <si>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</si>
  <si>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</si>
  <si>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</si>
  <si>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</si>
  <si>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</si>
  <si>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</si>
  <si>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</si>
  <si>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</si>
  <si>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</si>
  <si>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</si>
  <si>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</si>
  <si>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</si>
  <si>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</si>
  <si>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</si>
  <si>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</si>
  <si>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</si>
  <si>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</si>
  <si>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</si>
  <si>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</si>
  <si>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</si>
  <si>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</si>
  <si>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</si>
  <si>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</si>
  <si>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</si>
  <si>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</si>
  <si>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</si>
  <si>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</si>
  <si>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</si>
  <si>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</si>
  <si>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</si>
  <si>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</si>
  <si>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</si>
  <si>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</si>
  <si>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</si>
  <si>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</si>
  <si>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</si>
  <si>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</si>
  <si>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</si>
  <si>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</si>
  <si>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</si>
  <si>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</si>
  <si>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</si>
  <si>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</si>
  <si>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</si>
  <si>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</si>
  <si>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</si>
  <si>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</si>
  <si>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</si>
  <si>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</si>
  <si>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</si>
  <si>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</si>
  <si>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</si>
  <si>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</si>
  <si>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</si>
  <si>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</si>
  <si>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</si>
  <si>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</si>
  <si>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</si>
  <si>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</si>
  <si>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</si>
  <si>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</si>
  <si>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</si>
  <si>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</si>
  <si>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</si>
  <si>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</si>
  <si>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</si>
  <si>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</si>
  <si>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</si>
  <si>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</si>
  <si>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</si>
  <si>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</si>
  <si>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</si>
  <si>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</si>
  <si>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</si>
  <si>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</si>
  <si>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</si>
  <si>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</si>
  <si>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</si>
  <si>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</si>
  <si>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</si>
  <si>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</si>
  <si>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</si>
  <si>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</si>
  <si>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</si>
  <si>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</si>
  <si>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</si>
  <si>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</si>
  <si>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</si>
  <si>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</si>
  <si>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</si>
  <si>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</si>
  <si>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</si>
  <si>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</si>
  <si>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</si>
  <si>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</si>
  <si>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</si>
  <si>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</si>
  <si>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</si>
  <si>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</si>
  <si>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</si>
  <si>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</si>
  <si>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</si>
  <si>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</si>
  <si>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</si>
  <si>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</si>
  <si>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</si>
  <si>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</si>
  <si>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</si>
  <si>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</si>
  <si>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</si>
  <si>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</si>
  <si>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</si>
  <si>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</si>
  <si>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</si>
  <si>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</si>
  <si>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</si>
  <si>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</si>
  <si>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</si>
  <si>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</si>
  <si>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</si>
  <si>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</si>
  <si>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</si>
  <si>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</si>
  <si>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</si>
  <si>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</si>
  <si>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</si>
  <si>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</si>
  <si>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</si>
  <si>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</si>
  <si>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</si>
  <si>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</si>
  <si>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</si>
  <si>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</si>
  <si>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</si>
  <si>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</si>
  <si>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</si>
  <si>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</si>
  <si>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</si>
  <si>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</si>
  <si>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</si>
  <si>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</si>
  <si>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</si>
  <si>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</si>
  <si>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</si>
  <si>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</si>
  <si>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</si>
  <si>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</si>
  <si>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</si>
  <si>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</si>
  <si>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</si>
  <si>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</si>
  <si>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</si>
  <si>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</si>
  <si>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</si>
  <si>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</si>
  <si>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</si>
  <si>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</si>
  <si>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</si>
  <si>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</si>
  <si>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</si>
  <si>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</si>
  <si>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</si>
  <si>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</si>
  <si>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</si>
  <si>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</si>
  <si>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</si>
  <si>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</si>
  <si>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</si>
  <si>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</si>
  <si>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</si>
  <si>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</si>
  <si>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</si>
  <si>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</si>
  <si>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</si>
  <si>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</si>
  <si>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</si>
  <si>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</si>
  <si>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</si>
  <si>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</si>
  <si>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</si>
  <si>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</si>
  <si>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</si>
  <si>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</si>
  <si>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</si>
  <si>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</si>
  <si>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</si>
  <si>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</si>
  <si>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</si>
  <si>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</si>
  <si>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</si>
  <si>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</si>
  <si>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</si>
  <si>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</si>
  <si>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</si>
  <si>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</si>
  <si>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</si>
  <si>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</si>
  <si>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</si>
  <si>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</si>
  <si>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</si>
  <si>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</si>
  <si>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</si>
  <si>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</si>
  <si>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</si>
  <si>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</si>
  <si>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</si>
  <si>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</si>
  <si>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</si>
  <si>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</si>
  <si>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</si>
  <si>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</si>
  <si>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</si>
  <si>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</si>
  <si>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</si>
  <si>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</si>
  <si>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</si>
  <si>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</si>
  <si>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</si>
  <si>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</si>
  <si>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</si>
  <si>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</si>
  <si>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</si>
  <si>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</si>
  <si>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</si>
  <si>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</si>
  <si>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</si>
  <si>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</si>
  <si>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</si>
  <si>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</si>
  <si>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</si>
  <si>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</si>
  <si>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</si>
  <si>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</si>
  <si>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</si>
  <si>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</si>
  <si>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</si>
  <si>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</si>
  <si>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</si>
  <si>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</si>
  <si>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</si>
  <si>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</si>
  <si>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</si>
  <si>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</si>
  <si>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</si>
  <si>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</si>
  <si>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</si>
  <si>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</si>
  <si>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</si>
  <si>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</si>
  <si>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</si>
  <si>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</si>
  <si>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</si>
  <si>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</si>
  <si>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</si>
  <si>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</si>
  <si>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</si>
  <si>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</si>
  <si>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</si>
  <si>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</si>
  <si>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</si>
  <si>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</si>
  <si>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</si>
  <si>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</si>
  <si>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</si>
  <si>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</si>
  <si>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</si>
  <si>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</si>
  <si>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</si>
  <si>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</si>
  <si>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</si>
  <si>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</si>
  <si>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</si>
  <si>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</si>
  <si>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</si>
  <si>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</si>
  <si>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</si>
  <si>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</si>
  <si>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</si>
  <si>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</si>
  <si>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</si>
  <si>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</si>
  <si>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</si>
  <si>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</si>
  <si>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</si>
  <si>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</si>
  <si>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</si>
  <si>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</si>
  <si>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</si>
  <si>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</si>
  <si>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</si>
  <si>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</si>
  <si>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</si>
  <si>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</si>
  <si>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</si>
  <si>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</si>
  <si>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</si>
  <si>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</si>
  <si>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</si>
  <si>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</si>
  <si>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</si>
  <si>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</si>
  <si>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</si>
  <si>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</si>
  <si>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</si>
  <si>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</si>
  <si>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</si>
  <si>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</si>
  <si>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</si>
  <si>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</si>
  <si>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</si>
  <si>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</si>
  <si>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</si>
  <si>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</si>
  <si>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</si>
  <si>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</si>
  <si>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</si>
  <si>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</si>
  <si>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</si>
  <si>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</si>
  <si>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</si>
  <si>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</si>
  <si>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</si>
  <si>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</si>
  <si>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</si>
  <si>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</si>
  <si>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</si>
  <si>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</si>
  <si>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</si>
  <si>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</si>
  <si>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</si>
  <si>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</si>
  <si>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</si>
  <si>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</si>
  <si>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</si>
  <si>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</si>
  <si>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</si>
  <si>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</si>
  <si>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</si>
  <si>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</si>
  <si>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</si>
  <si>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</si>
  <si>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</si>
  <si>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</si>
  <si>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</si>
  <si>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</si>
  <si>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</si>
  <si>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</si>
  <si>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</si>
  <si>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</si>
  <si>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</si>
  <si>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</si>
  <si>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</si>
  <si>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</si>
  <si>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</si>
  <si>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</si>
  <si>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</si>
  <si>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</si>
  <si>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</si>
  <si>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</si>
  <si>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</si>
  <si>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</si>
  <si>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</si>
  <si>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</si>
  <si>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</si>
  <si>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</si>
  <si>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</si>
  <si>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</si>
  <si>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</si>
  <si>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</si>
  <si>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</si>
  <si>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</si>
  <si>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</si>
  <si>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</si>
  <si>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</si>
  <si>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</si>
  <si>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</si>
  <si>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</si>
  <si>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</si>
  <si>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</si>
  <si>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</si>
  <si>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</si>
  <si>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</si>
  <si>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</si>
  <si>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</si>
  <si>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</si>
  <si>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</si>
  <si>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</si>
  <si>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</si>
  <si>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</si>
  <si>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</si>
  <si>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</si>
  <si>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</si>
  <si>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</si>
  <si>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</si>
  <si>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</si>
  <si>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</si>
  <si>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</si>
  <si>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</si>
  <si>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</si>
  <si>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</si>
  <si>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</si>
  <si>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</si>
  <si>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</si>
  <si>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</si>
  <si>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</si>
  <si>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</si>
  <si>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</si>
  <si>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</si>
  <si>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</si>
  <si>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</si>
  <si>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</si>
  <si>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</si>
  <si>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</si>
  <si>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</si>
  <si>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</si>
  <si>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</si>
  <si>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</si>
  <si>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</si>
  <si>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</si>
  <si>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</si>
  <si>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</si>
  <si>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</si>
  <si>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</si>
  <si>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</si>
  <si>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</si>
  <si>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</si>
  <si>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</si>
  <si>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</si>
  <si>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</si>
  <si>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</si>
  <si>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</si>
  <si>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</si>
  <si>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</si>
  <si>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</si>
  <si>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</si>
  <si>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</si>
  <si>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</si>
  <si>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</si>
  <si>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</si>
  <si>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</si>
  <si>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</si>
  <si>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</si>
  <si>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</si>
  <si>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</si>
  <si>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</si>
  <si>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</si>
  <si>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</si>
  <si>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</si>
  <si>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</si>
  <si>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</si>
  <si>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</si>
  <si>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</si>
  <si>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</si>
  <si>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</si>
  <si>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</si>
  <si>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</si>
  <si>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</si>
  <si>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</si>
  <si>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</si>
  <si>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</si>
  <si>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</si>
  <si>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</si>
  <si>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</si>
  <si>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</si>
  <si>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</si>
  <si>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</si>
  <si>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</si>
  <si>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</si>
  <si>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</si>
  <si>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</si>
  <si>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</si>
  <si>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</si>
  <si>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</si>
  <si>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</si>
  <si>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</si>
  <si>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</si>
  <si>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</si>
  <si>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</si>
  <si>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</si>
  <si>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</si>
  <si>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</si>
  <si>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</si>
  <si>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</si>
  <si>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</si>
  <si>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</si>
  <si>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</si>
  <si>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</si>
  <si>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</si>
  <si>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</si>
  <si>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</si>
  <si>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</si>
  <si>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</si>
  <si>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</si>
  <si>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</si>
  <si>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</si>
  <si>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</si>
  <si>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</si>
  <si>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</si>
  <si>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</si>
  <si>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</si>
  <si>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</si>
  <si>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</si>
  <si>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</si>
  <si>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</si>
  <si>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</si>
  <si>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</si>
  <si>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</si>
  <si>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</si>
  <si>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</si>
  <si>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</si>
  <si>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</si>
  <si>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</si>
  <si>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</si>
  <si>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</si>
  <si>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</si>
  <si>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</si>
  <si>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</si>
  <si>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</si>
  <si>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</si>
  <si>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</si>
  <si>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</si>
  <si>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</si>
  <si>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</si>
  <si>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</si>
  <si>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</si>
  <si>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</si>
  <si>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</si>
  <si>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</si>
  <si>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</si>
  <si>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</si>
  <si>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</si>
  <si>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</si>
  <si>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</si>
  <si>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</si>
  <si>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</si>
  <si>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</si>
  <si>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</si>
  <si>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</si>
  <si>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</si>
  <si>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</si>
  <si>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</si>
  <si>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</si>
  <si>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</si>
  <si>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</si>
  <si>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</si>
  <si>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</si>
  <si>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</si>
  <si>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</si>
  <si>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</si>
  <si>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</si>
  <si>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</si>
  <si>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</si>
  <si>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</si>
  <si>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</si>
  <si>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</si>
  <si>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</si>
  <si>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</si>
  <si>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</si>
  <si>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</si>
  <si>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</si>
  <si>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</si>
  <si>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</si>
  <si>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</si>
  <si>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</si>
  <si>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</si>
  <si>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</si>
  <si>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</si>
  <si>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</si>
  <si>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</si>
  <si>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</si>
  <si>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</si>
  <si>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</si>
  <si>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</si>
  <si>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</si>
  <si>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</si>
  <si>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</si>
  <si>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</si>
  <si>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</si>
  <si>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</si>
  <si>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</si>
  <si>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</si>
  <si>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</si>
  <si>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</si>
  <si>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</si>
  <si>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</si>
  <si>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</si>
  <si>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</si>
  <si>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</si>
  <si>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</si>
  <si>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</si>
  <si>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</si>
  <si>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</si>
  <si>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</si>
  <si>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</si>
  <si>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</si>
  <si>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</si>
  <si>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</si>
  <si>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</si>
  <si>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</si>
  <si>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</si>
  <si>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</si>
  <si>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</si>
  <si>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</si>
  <si>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</si>
  <si>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</si>
  <si>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</si>
  <si>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</si>
  <si>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</si>
  <si>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</si>
  <si>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</si>
  <si>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</si>
  <si>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</si>
  <si>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</si>
  <si>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</si>
  <si>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</si>
  <si>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</si>
  <si>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</si>
  <si>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</si>
  <si>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</si>
  <si>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</si>
  <si>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</si>
  <si>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</si>
  <si>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</si>
  <si>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</si>
  <si>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</si>
  <si>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</si>
  <si>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</si>
  <si>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</si>
  <si>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</si>
  <si>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</si>
  <si>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</si>
  <si>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</si>
  <si>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</si>
  <si>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</si>
  <si>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</si>
  <si>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</si>
  <si>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</si>
  <si>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</si>
  <si>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</si>
  <si>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</si>
  <si>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</si>
  <si>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</si>
  <si>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</si>
  <si>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</si>
  <si>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</si>
  <si>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</si>
  <si>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</si>
  <si>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</si>
  <si>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</si>
  <si>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</si>
  <si>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</si>
  <si>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</si>
  <si>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</si>
  <si>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</si>
  <si>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</si>
  <si>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</si>
  <si>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</si>
  <si>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</si>
  <si>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</si>
  <si>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</si>
  <si>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</si>
  <si>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</si>
  <si>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</si>
  <si>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</si>
  <si>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</si>
  <si>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</si>
  <si>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</si>
  <si>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</si>
  <si>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</si>
  <si>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</si>
  <si>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</si>
  <si>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</si>
  <si>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</si>
  <si>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</si>
  <si>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</si>
  <si>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</si>
  <si>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</si>
  <si>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</si>
  <si>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</si>
  <si>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</si>
  <si>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</si>
  <si>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</si>
  <si>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</si>
  <si>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</si>
  <si>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</si>
  <si>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</si>
  <si>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</si>
  <si>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</si>
  <si>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</si>
  <si>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</si>
  <si>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</si>
  <si>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</si>
  <si>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</si>
  <si>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</si>
  <si>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</si>
  <si>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</si>
  <si>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</si>
  <si>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</si>
  <si>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</si>
  <si>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</si>
  <si>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</si>
  <si>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</si>
  <si>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</si>
  <si>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</si>
  <si>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</si>
  <si>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</si>
  <si>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</si>
  <si>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</si>
  <si>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</si>
  <si>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</si>
  <si>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</si>
  <si>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</si>
  <si>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</si>
  <si>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</si>
  <si>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</si>
  <si>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</si>
  <si>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</si>
  <si>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</si>
  <si>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</si>
  <si>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</si>
  <si>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</si>
  <si>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</si>
  <si>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</si>
  <si>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</si>
  <si>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</si>
  <si>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</si>
  <si>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</si>
  <si>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</si>
  <si>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</si>
  <si>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</si>
  <si>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</si>
  <si>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</si>
  <si>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</si>
  <si>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</si>
  <si>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</si>
  <si>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</si>
  <si>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</si>
  <si>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</si>
  <si>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</si>
  <si>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</si>
  <si>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</si>
  <si>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</si>
  <si>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</si>
  <si>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</si>
  <si>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</si>
  <si>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</si>
  <si>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</si>
  <si>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</si>
  <si>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</si>
  <si>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</si>
  <si>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</si>
  <si>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</si>
  <si>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</si>
  <si>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</si>
  <si>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</si>
  <si>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</si>
  <si>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</si>
  <si>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</si>
  <si>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</si>
  <si>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</si>
  <si>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</si>
  <si>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</si>
  <si>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</si>
  <si>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</si>
  <si>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</si>
  <si>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</si>
  <si>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</si>
  <si>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</si>
  <si>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</si>
  <si>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</si>
  <si>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</si>
  <si>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</si>
  <si>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</si>
  <si>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</si>
  <si>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</si>
  <si>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</si>
  <si>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</si>
  <si>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</si>
  <si>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</si>
  <si>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</si>
  <si>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</si>
  <si>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</si>
  <si>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</si>
  <si>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</si>
  <si>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</si>
  <si>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</si>
  <si>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</si>
  <si>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</si>
  <si>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</si>
  <si>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</si>
  <si>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</si>
  <si>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</si>
  <si>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</si>
  <si>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</si>
  <si>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</si>
  <si>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</si>
  <si>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</si>
  <si>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</si>
  <si>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</si>
  <si>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</si>
  <si>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</si>
  <si>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</si>
  <si>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</si>
  <si>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</si>
  <si>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</si>
  <si>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</si>
  <si>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</si>
  <si>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</si>
  <si>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</si>
  <si>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</si>
  <si>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</si>
  <si>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</si>
  <si>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</si>
  <si>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</si>
  <si>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</si>
  <si>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</si>
  <si>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</si>
  <si>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</si>
  <si>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</si>
  <si>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</si>
  <si>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</si>
  <si>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</si>
  <si>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</si>
  <si>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</si>
  <si>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</si>
  <si>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</si>
  <si>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</si>
  <si>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</si>
  <si>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</si>
  <si>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</si>
  <si>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</si>
  <si>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</si>
  <si>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</si>
  <si>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</si>
  <si>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</si>
  <si>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</si>
  <si>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</si>
  <si>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</si>
  <si>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</si>
  <si>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</si>
  <si>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</si>
  <si>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</si>
  <si>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</si>
  <si>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</si>
  <si>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</si>
  <si>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</si>
  <si>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</si>
  <si>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</si>
  <si>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</si>
  <si>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</si>
  <si>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</si>
  <si>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</si>
  <si>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</si>
  <si>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</si>
  <si>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</si>
  <si>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</si>
  <si>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</si>
  <si>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</si>
  <si>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</si>
  <si>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</si>
  <si>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</si>
  <si>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</si>
  <si>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</si>
  <si>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</si>
  <si>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</si>
  <si>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</si>
  <si>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</si>
  <si>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</si>
  <si>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</si>
  <si>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</si>
  <si>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</si>
  <si>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</si>
  <si>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</si>
  <si>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</si>
  <si>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</si>
  <si>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</si>
  <si>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</si>
  <si>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</si>
  <si>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</si>
  <si>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</si>
  <si>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</si>
  <si>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</si>
  <si>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</si>
  <si>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</si>
  <si>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</si>
  <si>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</si>
  <si>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</si>
  <si>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</si>
  <si>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</si>
  <si>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</si>
  <si>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</si>
  <si>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</si>
  <si>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</si>
  <si>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</si>
  <si>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</si>
  <si>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</si>
  <si>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</si>
  <si>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</si>
  <si>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</si>
  <si>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</si>
  <si>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</si>
  <si>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</si>
  <si>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</si>
  <si>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</si>
  <si>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</si>
  <si>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</si>
  <si>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</si>
  <si>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</si>
  <si>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</si>
  <si>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</si>
  <si>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</si>
  <si>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</si>
  <si>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</si>
  <si>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</si>
  <si>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</si>
  <si>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</si>
  <si>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</si>
  <si>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</si>
  <si>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</si>
  <si>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</si>
  <si>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</si>
  <si>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</si>
  <si>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</si>
  <si>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</si>
  <si>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</si>
  <si>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</si>
  <si>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</si>
  <si>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</si>
  <si>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</si>
  <si>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</si>
  <si>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</si>
  <si>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</si>
  <si>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</si>
  <si>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</si>
  <si>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</si>
  <si>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</si>
  <si>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</si>
  <si>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</si>
  <si>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</si>
  <si>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</si>
  <si>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</si>
  <si>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</si>
  <si>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</si>
  <si>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</si>
  <si>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</si>
  <si>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</si>
  <si>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</si>
  <si>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</si>
  <si>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</si>
  <si>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</si>
  <si>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</si>
  <si>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</si>
  <si>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</si>
  <si>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</si>
  <si>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</si>
  <si>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</si>
  <si>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</si>
  <si>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</si>
  <si>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</si>
  <si>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</si>
  <si>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</si>
  <si>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</si>
  <si>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</si>
  <si>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</si>
  <si>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</si>
  <si>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</si>
  <si>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</si>
  <si>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</si>
  <si>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</si>
  <si>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</si>
  <si>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</si>
  <si>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</si>
  <si>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</si>
  <si>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</si>
  <si>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</si>
  <si>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</si>
  <si>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</si>
  <si>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</si>
  <si>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</si>
  <si>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</si>
  <si>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</si>
  <si>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</si>
  <si>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</si>
  <si>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</si>
  <si>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</si>
  <si>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</si>
  <si>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</si>
  <si>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</si>
  <si>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</si>
  <si>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</si>
  <si>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</si>
  <si>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</si>
  <si>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</si>
  <si>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</si>
  <si>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</si>
  <si>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</si>
  <si>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</si>
  <si>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</si>
  <si>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</si>
  <si>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</si>
  <si>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</si>
  <si>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</si>
  <si>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</si>
  <si>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</si>
  <si>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</si>
  <si>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</si>
  <si>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</si>
  <si>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</si>
  <si>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</si>
  <si>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</si>
  <si>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</si>
  <si>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</si>
  <si>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</si>
  <si>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</si>
  <si>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</si>
  <si>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</si>
  <si>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</si>
  <si>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</si>
  <si>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</si>
  <si>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</si>
  <si>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</si>
  <si>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</si>
  <si>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</si>
  <si>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</si>
  <si>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</si>
  <si>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</si>
  <si>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</si>
  <si>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</si>
  <si>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</si>
  <si>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</si>
  <si>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</si>
  <si>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</si>
  <si>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</si>
  <si>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</si>
  <si>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</si>
  <si>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</si>
  <si>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</si>
  <si>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</si>
  <si>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</si>
  <si>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</si>
  <si>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</si>
  <si>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</si>
  <si>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</si>
  <si>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</si>
  <si>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</si>
  <si>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</si>
  <si>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</si>
  <si>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</si>
  <si>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</si>
  <si>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</si>
  <si>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</si>
  <si>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</si>
  <si>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</si>
  <si>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</si>
  <si>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</si>
  <si>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</si>
  <si>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</si>
  <si>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</si>
  <si>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</si>
  <si>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</si>
  <si>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</si>
  <si>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</si>
  <si>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</si>
  <si>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</si>
  <si>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</si>
  <si>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</si>
  <si>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</si>
  <si>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</si>
  <si>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</si>
  <si>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</si>
  <si>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</si>
  <si>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</si>
  <si>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</si>
  <si>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</si>
  <si>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</si>
  <si>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</si>
  <si>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</si>
  <si>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</si>
  <si>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</si>
  <si>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</si>
  <si>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</si>
  <si>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</si>
  <si>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</si>
  <si>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</si>
  <si>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</si>
  <si>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</si>
  <si>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</si>
  <si>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</si>
  <si>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</si>
  <si>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</si>
  <si>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</si>
  <si>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</si>
  <si>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</si>
  <si>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</si>
  <si>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</si>
  <si>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</si>
  <si>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</si>
  <si>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</si>
  <si>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</si>
  <si>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</si>
  <si>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</si>
  <si>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</si>
  <si>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</si>
  <si>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</si>
  <si>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</si>
  <si>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</si>
  <si>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</si>
  <si>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</si>
  <si>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</si>
  <si>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</si>
  <si>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</si>
  <si>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</si>
  <si>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</si>
  <si>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</si>
  <si>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</si>
  <si>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</si>
  <si>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</si>
  <si>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</si>
  <si>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</si>
  <si>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</si>
  <si>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</si>
  <si>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</si>
  <si>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</si>
  <si>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</si>
  <si>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</si>
  <si>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</si>
  <si>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</si>
  <si>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</si>
  <si>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</si>
  <si>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</si>
  <si>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</si>
  <si>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</si>
  <si>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</si>
  <si>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</si>
  <si>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</si>
  <si>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</si>
  <si>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</si>
  <si>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</si>
  <si>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</si>
  <si>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</si>
  <si>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</si>
  <si>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</si>
  <si>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</si>
  <si>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</si>
  <si>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</si>
  <si>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</si>
  <si>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</si>
  <si>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</si>
  <si>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</si>
  <si>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</si>
  <si>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</si>
  <si>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</si>
  <si>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</si>
  <si>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</si>
  <si>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</si>
  <si>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</si>
  <si>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</si>
  <si>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</si>
  <si>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</si>
  <si>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</si>
  <si>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</si>
  <si>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</si>
  <si>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</si>
  <si>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</si>
  <si>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</si>
  <si>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</si>
  <si>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</si>
  <si>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</si>
  <si>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</si>
  <si>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</si>
  <si>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</si>
  <si>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</si>
  <si>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</si>
  <si>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</si>
  <si>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</si>
  <si>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</si>
  <si>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</si>
  <si>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</si>
  <si>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</si>
  <si>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</si>
  <si>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</si>
  <si>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</si>
  <si>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</si>
  <si>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</si>
  <si>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</si>
  <si>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</si>
  <si>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</si>
  <si>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</si>
  <si>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</si>
  <si>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</si>
  <si>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</si>
  <si>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</si>
  <si>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</si>
  <si>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</si>
  <si>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</si>
  <si>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</si>
  <si>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</si>
  <si>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</si>
  <si>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</si>
  <si>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</si>
  <si>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</si>
  <si>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</si>
  <si>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</si>
  <si>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</si>
  <si>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</si>
  <si>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</si>
  <si>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</si>
  <si>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</si>
  <si>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</si>
  <si>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</si>
  <si>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</si>
  <si>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</si>
  <si>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</si>
  <si>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</si>
  <si>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</si>
  <si>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</si>
  <si>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</si>
  <si>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</si>
  <si>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</si>
  <si>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</si>
  <si>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</si>
  <si>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</si>
  <si>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</si>
  <si>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</si>
  <si>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</si>
  <si>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</si>
  <si>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</si>
  <si>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</si>
  <si>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</si>
  <si>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</si>
  <si>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</si>
  <si>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</si>
  <si>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</si>
  <si>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</si>
  <si>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</si>
  <si>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</si>
  <si>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</si>
  <si>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</si>
  <si>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</si>
  <si>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</si>
  <si>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</si>
  <si>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</si>
  <si>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</si>
  <si>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</si>
  <si>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</si>
  <si>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</si>
  <si>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</si>
  <si>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</si>
  <si>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</si>
  <si>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</si>
  <si>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</si>
  <si>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</si>
  <si>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</si>
  <si>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</si>
  <si>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</si>
  <si>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</si>
  <si>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</si>
  <si>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</si>
  <si>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</si>
  <si>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</si>
  <si>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</si>
  <si>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</si>
  <si>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</si>
  <si>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</si>
  <si>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</si>
  <si>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</si>
  <si>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</si>
  <si>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</si>
  <si>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</si>
  <si>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</si>
  <si>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</si>
  <si>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</si>
  <si>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</si>
  <si>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</si>
  <si>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</si>
  <si>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</si>
  <si>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</si>
  <si>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</si>
  <si>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</si>
  <si>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</si>
  <si>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</si>
  <si>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</si>
  <si>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</si>
  <si>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</si>
  <si>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</si>
  <si>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</si>
  <si>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</si>
  <si>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</si>
  <si>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</si>
  <si>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</si>
  <si>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</si>
  <si>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</si>
  <si>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</si>
  <si>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</si>
  <si>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</si>
  <si>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</si>
  <si>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</si>
  <si>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</si>
  <si>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</si>
  <si>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</si>
  <si>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</si>
  <si>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</si>
  <si>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</si>
  <si>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</si>
  <si>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</si>
  <si>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</si>
  <si>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</si>
  <si>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</si>
  <si>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</si>
  <si>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</si>
  <si>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</si>
  <si>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</si>
  <si>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</si>
  <si>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</si>
  <si>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</si>
  <si>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</si>
  <si>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</si>
  <si>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</si>
  <si>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</si>
  <si>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</si>
  <si>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</si>
  <si>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</si>
  <si>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</si>
  <si>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</si>
  <si>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</si>
  <si>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</si>
  <si>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</si>
  <si>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</si>
  <si>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</si>
  <si>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</si>
  <si>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</si>
  <si>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</si>
  <si>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</si>
  <si>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</si>
  <si>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</si>
  <si>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</si>
  <si>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</si>
  <si>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</si>
  <si>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</si>
  <si>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</si>
  <si>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</si>
  <si>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</si>
  <si>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</si>
  <si>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</si>
  <si>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</si>
  <si>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</si>
  <si>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</si>
  <si>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</si>
  <si>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</si>
  <si>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</si>
  <si>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</si>
  <si>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</si>
  <si>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</si>
  <si>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</si>
  <si>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</si>
  <si>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</si>
  <si>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</si>
  <si>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</si>
  <si>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</si>
  <si>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</si>
  <si>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</si>
  <si>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</si>
  <si>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</si>
  <si>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</si>
  <si>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</si>
  <si>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</si>
  <si>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</si>
  <si>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</si>
  <si>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</si>
  <si>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</si>
  <si>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</si>
  <si>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</si>
  <si>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</si>
  <si>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</si>
  <si>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</si>
  <si>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</si>
  <si>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</si>
  <si>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</si>
  <si>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</si>
  <si>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</si>
  <si>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</si>
  <si>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</si>
  <si>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</si>
  <si>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</si>
  <si>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</si>
  <si>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</si>
  <si>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</si>
  <si>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</si>
  <si>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</si>
  <si>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</si>
  <si>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</si>
  <si>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</si>
  <si>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</si>
  <si>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</si>
  <si>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</si>
  <si>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</si>
  <si>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</si>
  <si>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</si>
  <si>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</si>
  <si>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</si>
  <si>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</si>
  <si>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</si>
  <si>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</si>
  <si>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</si>
  <si>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</si>
  <si>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</si>
  <si>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</si>
  <si>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</si>
  <si>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</si>
  <si>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</si>
  <si>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</si>
  <si>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</si>
  <si>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</si>
  <si>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</si>
  <si>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</si>
  <si>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</si>
  <si>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</si>
  <si>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</si>
  <si>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</si>
  <si>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</si>
  <si>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</si>
  <si>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</si>
  <si>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</si>
  <si>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</si>
  <si>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</si>
  <si>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</si>
  <si>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</si>
  <si>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</si>
  <si>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</si>
  <si>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</si>
  <si>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</si>
  <si>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</si>
  <si>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</si>
  <si>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</si>
  <si>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</si>
  <si>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</si>
  <si>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</si>
  <si>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</si>
  <si>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</si>
  <si>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</si>
  <si>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</si>
  <si>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</si>
  <si>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</si>
  <si>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</si>
  <si>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</si>
  <si>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</si>
  <si>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</si>
  <si>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</si>
  <si>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</si>
  <si>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</si>
  <si>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</si>
  <si>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</si>
  <si>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</si>
  <si>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</si>
  <si>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</si>
  <si>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</si>
  <si>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</si>
  <si>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</si>
  <si>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</si>
  <si>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</si>
  <si>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</si>
  <si>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</si>
  <si>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</si>
  <si>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</si>
  <si>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</si>
  <si>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</si>
  <si>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</si>
  <si>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</si>
  <si>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</si>
  <si>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</si>
  <si>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</si>
  <si>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</si>
  <si>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</si>
  <si>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</si>
  <si>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</si>
  <si>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</si>
  <si>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</si>
  <si>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</si>
  <si>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</si>
  <si>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</si>
  <si>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</si>
  <si>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</si>
  <si>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</si>
  <si>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</si>
  <si>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</si>
  <si>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</si>
  <si>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</si>
  <si>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</si>
  <si>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</si>
  <si>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</si>
  <si>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</si>
  <si>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</si>
  <si>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</si>
  <si>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</si>
  <si>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</si>
  <si>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</si>
  <si>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</si>
  <si>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</si>
  <si>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</si>
  <si>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</si>
  <si>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</si>
  <si>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</si>
  <si>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</si>
  <si>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</si>
  <si>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</si>
  <si>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</si>
  <si>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</si>
  <si>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</si>
  <si>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</si>
  <si>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</si>
  <si>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</si>
  <si>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</si>
  <si>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</si>
  <si>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</si>
  <si>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</si>
  <si>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</si>
  <si>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</si>
  <si>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</si>
  <si>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</si>
  <si>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</si>
  <si>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</si>
  <si>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</si>
  <si>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</si>
  <si>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</si>
  <si>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</si>
  <si>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</si>
  <si>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</si>
  <si>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</si>
  <si>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</si>
  <si>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</si>
  <si>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</si>
  <si>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</si>
  <si>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</si>
  <si>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</si>
  <si>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</si>
  <si>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</si>
  <si>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</si>
  <si>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</si>
  <si>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</si>
  <si>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</si>
  <si>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</si>
  <si>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</si>
  <si>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</si>
  <si>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</si>
  <si>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</si>
  <si>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</si>
  <si>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</si>
  <si>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</si>
  <si>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</si>
  <si>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</si>
  <si>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</si>
  <si>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</si>
  <si>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</si>
  <si>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</si>
  <si>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</si>
  <si>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</si>
  <si>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</si>
  <si>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</si>
  <si>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</si>
  <si>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</si>
  <si>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</si>
  <si>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</si>
  <si>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</si>
  <si>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</si>
  <si>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</si>
  <si>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</si>
  <si>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</si>
  <si>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</si>
  <si>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</si>
  <si>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</si>
  <si>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</si>
  <si>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</si>
  <si>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</si>
  <si>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</si>
  <si>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</si>
  <si>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</si>
  <si>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</si>
  <si>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</si>
  <si>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</si>
  <si>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</si>
  <si>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</si>
  <si>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</si>
  <si>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</si>
  <si>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</si>
  <si>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</si>
  <si>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</si>
  <si>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</si>
  <si>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</si>
  <si>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</si>
  <si>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</si>
  <si>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</si>
  <si>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</si>
  <si>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</si>
  <si>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</si>
  <si>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</si>
  <si>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</si>
  <si>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</si>
  <si>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</si>
  <si>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</si>
  <si>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</si>
  <si>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</si>
  <si>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</si>
  <si>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</si>
  <si>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</si>
  <si>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</si>
  <si>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</si>
  <si>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</si>
  <si>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</si>
  <si>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</si>
  <si>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</si>
  <si>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</si>
  <si>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</si>
  <si>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</si>
  <si>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</si>
  <si>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</si>
  <si>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</si>
  <si>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</si>
  <si>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</si>
  <si>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</si>
  <si>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</si>
  <si>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</si>
  <si>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</si>
  <si>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</si>
  <si>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</si>
  <si>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</si>
  <si>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</si>
  <si>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</si>
  <si>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</si>
  <si>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</si>
  <si>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</si>
  <si>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</si>
  <si>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</si>
  <si>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</si>
  <si>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</si>
  <si>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</si>
  <si>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</si>
  <si>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</si>
  <si>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</si>
  <si>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</si>
  <si>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</si>
  <si>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</si>
  <si>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</si>
  <si>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</si>
  <si>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</si>
  <si>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</si>
  <si>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</si>
  <si>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</si>
  <si>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</si>
  <si>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</si>
  <si>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</si>
  <si>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</si>
  <si>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</si>
  <si>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</si>
  <si>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</si>
  <si>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</si>
  <si>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</si>
  <si>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</si>
  <si>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</si>
  <si>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</si>
  <si>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</si>
  <si>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</si>
  <si>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</si>
  <si>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</si>
  <si>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</si>
  <si>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</si>
  <si>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</si>
  <si>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</si>
  <si>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</si>
  <si>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</si>
  <si>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</si>
  <si>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</si>
  <si>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</si>
  <si>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</si>
  <si>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</si>
  <si>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</si>
  <si>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</si>
  <si>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</si>
  <si>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</si>
  <si>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</si>
  <si>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</si>
  <si>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</si>
  <si>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</si>
  <si>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</si>
  <si>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</si>
  <si>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</si>
  <si>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</si>
  <si>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</si>
  <si>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</si>
  <si>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</si>
  <si>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</si>
  <si>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</si>
  <si>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</si>
  <si>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</si>
  <si>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</si>
  <si>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</si>
  <si>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</si>
  <si>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</si>
  <si>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</si>
  <si>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</si>
  <si>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</si>
  <si>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</si>
  <si>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</si>
  <si>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</si>
  <si>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</si>
  <si>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</si>
  <si>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</si>
  <si>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</si>
  <si>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</si>
  <si>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</si>
  <si>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</si>
  <si>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</si>
  <si>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</si>
  <si>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</si>
  <si>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</si>
  <si>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</si>
  <si>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</si>
  <si>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</si>
  <si>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</si>
  <si>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</si>
  <si>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</si>
  <si>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</si>
  <si>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</si>
  <si>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</si>
  <si>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</si>
  <si>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</si>
  <si>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</si>
  <si>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</si>
  <si>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</si>
  <si>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</si>
  <si>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</si>
  <si>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</si>
  <si>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</si>
  <si>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</si>
  <si>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</si>
  <si>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</si>
  <si>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</si>
  <si>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</si>
  <si>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</si>
  <si>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</si>
  <si>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</si>
  <si>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</si>
  <si>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</si>
  <si>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</si>
  <si>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</si>
  <si>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</si>
  <si>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</si>
  <si>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</si>
  <si>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</si>
  <si>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</si>
  <si>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</si>
  <si>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</si>
  <si>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</si>
  <si>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</si>
  <si>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</si>
  <si>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</si>
  <si>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</si>
  <si>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</si>
  <si>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</si>
  <si>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</si>
  <si>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</si>
  <si>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</si>
  <si>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</si>
  <si>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</si>
  <si>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</si>
  <si>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</si>
  <si>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</si>
  <si>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</si>
  <si>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</si>
  <si>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</si>
  <si>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</si>
  <si>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</si>
  <si>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</si>
  <si>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</si>
  <si>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</si>
  <si>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</si>
  <si>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</si>
  <si>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</si>
  <si>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</si>
  <si>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</si>
  <si>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</si>
  <si>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</si>
  <si>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</si>
  <si>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</si>
  <si>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</si>
  <si>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</si>
  <si>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</si>
  <si>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</si>
  <si>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</si>
  <si>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</si>
  <si>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</si>
  <si>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</si>
  <si>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</si>
  <si>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</si>
  <si>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</si>
  <si>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</si>
  <si>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</si>
  <si>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</si>
  <si>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</si>
  <si>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</si>
  <si>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</si>
  <si>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</si>
  <si>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</si>
  <si>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</si>
  <si>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</si>
  <si>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</si>
  <si>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</si>
  <si>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</si>
  <si>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</si>
  <si>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</si>
  <si>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</si>
  <si>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</si>
  <si>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</si>
  <si>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</si>
  <si>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</si>
  <si>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</si>
  <si>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</si>
  <si>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</si>
  <si>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</si>
  <si>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</si>
  <si>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</si>
  <si>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</si>
  <si>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</si>
  <si>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</si>
  <si>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</si>
  <si>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</si>
  <si>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</si>
  <si>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</si>
  <si>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</si>
  <si>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</si>
  <si>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</si>
  <si>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</si>
  <si>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</si>
  <si>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</si>
  <si>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</si>
  <si>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</si>
  <si>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</si>
  <si>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</si>
  <si>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</si>
  <si>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</si>
  <si>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</si>
  <si>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</si>
  <si>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</si>
  <si>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</si>
  <si>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</si>
  <si>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</si>
  <si>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</si>
  <si>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</si>
  <si>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</si>
  <si>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</si>
  <si>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</si>
  <si>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</si>
  <si>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</si>
  <si>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</si>
  <si>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</si>
  <si>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</si>
  <si>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</si>
  <si>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</si>
  <si>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</si>
  <si>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</si>
  <si>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</si>
  <si>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</si>
  <si>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</si>
  <si>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</si>
  <si>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</si>
  <si>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</si>
  <si>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</si>
  <si>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</si>
  <si>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</si>
  <si>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</si>
  <si>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</si>
  <si>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</si>
  <si>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</si>
  <si>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</si>
  <si>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</si>
  <si>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</si>
  <si>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</si>
  <si>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</si>
  <si>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</si>
  <si>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</si>
  <si>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</si>
  <si>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</si>
  <si>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</si>
  <si>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</si>
  <si>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</si>
  <si>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</si>
  <si>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</si>
  <si>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</si>
  <si>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</si>
  <si>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</si>
  <si>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</si>
  <si>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</si>
  <si>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</si>
  <si>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</si>
  <si>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</si>
  <si>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</si>
  <si>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</si>
  <si>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</si>
  <si>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</si>
  <si>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</si>
  <si>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</si>
  <si>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</si>
  <si>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</si>
  <si>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</si>
  <si>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</si>
  <si>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</si>
  <si>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</si>
  <si>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</si>
  <si>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</si>
  <si>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</si>
  <si>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</si>
  <si>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</si>
  <si>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</si>
  <si>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</si>
  <si>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</si>
  <si>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</si>
  <si>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</si>
  <si>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</si>
  <si>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</si>
  <si>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</si>
  <si>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</si>
  <si>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</si>
  <si>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</si>
  <si>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</si>
  <si>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</si>
  <si>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</si>
  <si>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</si>
  <si>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</si>
  <si>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</si>
  <si>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</si>
  <si>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</si>
  <si>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</si>
  <si>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</si>
  <si>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</si>
  <si>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</si>
  <si>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</si>
  <si>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</si>
  <si>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</si>
  <si>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</si>
  <si>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</si>
  <si>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</si>
  <si>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</si>
  <si>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</si>
  <si>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</si>
  <si>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</si>
  <si>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</si>
  <si>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</si>
  <si>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</si>
  <si>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</si>
  <si>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</si>
  <si>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</si>
  <si>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</si>
  <si>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</si>
  <si>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</si>
  <si>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</si>
  <si>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</si>
  <si>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</si>
  <si>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</si>
  <si>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</si>
  <si>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</si>
  <si>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</si>
  <si>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</si>
  <si>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</si>
  <si>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</si>
  <si>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</si>
  <si>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</si>
  <si>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</si>
  <si>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</si>
  <si>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</si>
  <si>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</si>
  <si>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</si>
  <si>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</si>
  <si>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</si>
  <si>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</si>
  <si>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</si>
  <si>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</si>
  <si>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</si>
  <si>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</si>
  <si>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</si>
  <si>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</si>
  <si>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</si>
  <si>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</si>
  <si>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</si>
  <si>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</si>
  <si>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</si>
  <si>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</si>
  <si>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</si>
  <si>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</si>
  <si>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</si>
  <si>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</si>
  <si>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</si>
  <si>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</si>
  <si>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</si>
  <si>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</si>
  <si>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</si>
  <si>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</si>
  <si>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</si>
  <si>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</si>
  <si>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</si>
  <si>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</si>
  <si>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</si>
  <si>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</si>
  <si>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</si>
  <si>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</si>
  <si>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</si>
  <si>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</si>
  <si>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</si>
  <si>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</si>
  <si>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</si>
  <si>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</si>
  <si>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</si>
  <si>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</si>
  <si>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</si>
  <si>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</si>
  <si>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</si>
  <si>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</si>
  <si>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</si>
  <si>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</si>
  <si>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</si>
  <si>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</si>
  <si>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</si>
  <si>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</si>
  <si>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</si>
  <si>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</si>
  <si>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</si>
  <si>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</si>
  <si>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</si>
  <si>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</si>
  <si>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</si>
  <si>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</si>
  <si>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</si>
  <si>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</si>
  <si>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</si>
  <si>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</si>
  <si>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</si>
  <si>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</si>
  <si>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</si>
  <si>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</si>
  <si>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</si>
  <si>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</si>
  <si>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</si>
  <si>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</si>
  <si>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</si>
  <si>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</si>
  <si>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</si>
  <si>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</si>
  <si>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</si>
  <si>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</si>
  <si>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</si>
  <si>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</si>
  <si>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</si>
  <si>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</si>
  <si>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</si>
  <si>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</si>
  <si>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</si>
  <si>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</si>
  <si>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</si>
  <si>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</si>
  <si>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</si>
  <si>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</si>
  <si>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</si>
  <si>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</si>
  <si>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</si>
  <si>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</si>
  <si>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</si>
  <si>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</si>
  <si>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</si>
  <si>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</si>
  <si>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</si>
  <si>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</si>
  <si>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</si>
  <si>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</si>
  <si>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</si>
  <si>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</si>
  <si>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</si>
  <si>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</si>
  <si>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</si>
  <si>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</si>
  <si>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</si>
  <si>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</si>
  <si>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</si>
  <si>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</si>
  <si>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</si>
  <si>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</si>
  <si>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</si>
  <si>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</si>
  <si>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</si>
  <si>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</si>
  <si>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</si>
  <si>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</si>
  <si>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</si>
  <si>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</si>
  <si>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</si>
  <si>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</si>
  <si>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</si>
  <si>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</si>
  <si>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</si>
  <si>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</si>
  <si>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</si>
  <si>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</si>
  <si>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</si>
  <si>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</si>
  <si>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</si>
  <si>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</si>
  <si>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</si>
  <si>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</si>
  <si>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</si>
  <si>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</si>
  <si>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</si>
  <si>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</si>
  <si>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</si>
  <si>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</si>
  <si>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</si>
  <si>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</si>
  <si>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</si>
  <si>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</si>
  <si>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</si>
  <si>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</si>
  <si>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</si>
  <si>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</si>
  <si>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</si>
  <si>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</si>
  <si>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</si>
  <si>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</si>
  <si>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</si>
  <si>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</si>
  <si>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</si>
  <si>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</si>
  <si>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</si>
  <si>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</si>
  <si>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</si>
  <si>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</si>
  <si>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</si>
  <si>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</si>
  <si>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</si>
  <si>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</si>
  <si>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</si>
  <si>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</si>
  <si>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</si>
  <si>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</si>
  <si>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</si>
  <si>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</si>
  <si>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</si>
  <si>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</si>
  <si>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</si>
  <si>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</si>
  <si>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</si>
  <si>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</si>
  <si>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</si>
  <si>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</si>
  <si>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</si>
  <si>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</si>
  <si>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</si>
  <si>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</si>
  <si>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</si>
  <si>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</si>
  <si>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</si>
  <si>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</si>
  <si>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</si>
  <si>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</si>
  <si>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</si>
  <si>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</si>
  <si>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</si>
  <si>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</si>
  <si>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</si>
  <si>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</si>
  <si>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</si>
  <si>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</si>
  <si>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</si>
  <si>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</si>
  <si>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</si>
  <si>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</si>
  <si>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</si>
  <si>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</si>
  <si>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</si>
  <si>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</si>
  <si>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</si>
  <si>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</si>
  <si>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</si>
  <si>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</si>
  <si>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</si>
  <si>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</si>
  <si>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</si>
  <si>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</si>
  <si>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</si>
  <si>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</si>
  <si>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</si>
  <si>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</si>
  <si>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</si>
  <si>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</si>
  <si>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</si>
  <si>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</si>
  <si>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</si>
  <si>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</si>
  <si>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</si>
  <si>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</si>
  <si>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</si>
  <si>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</si>
  <si>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</si>
  <si>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</si>
  <si>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</si>
  <si>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</si>
  <si>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</si>
  <si>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</si>
  <si>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</si>
  <si>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</si>
  <si>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</si>
  <si>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</si>
  <si>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</si>
  <si>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</si>
  <si>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</si>
  <si>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</si>
  <si>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</si>
  <si>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</si>
  <si>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</si>
  <si>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</si>
  <si>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</si>
  <si>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</si>
  <si>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</si>
  <si>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</si>
  <si>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</si>
  <si>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</si>
  <si>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</si>
  <si>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</si>
  <si>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</si>
  <si>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</si>
  <si>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</si>
  <si>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</si>
  <si>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</si>
  <si>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</si>
  <si>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</si>
  <si>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</si>
  <si>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</si>
  <si>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</si>
  <si>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</si>
  <si>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</si>
  <si>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</si>
  <si>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</si>
  <si>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</si>
  <si>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</si>
  <si>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</si>
  <si>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</si>
  <si>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</si>
  <si>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</si>
  <si>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</si>
  <si>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</si>
  <si>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</si>
  <si>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</si>
  <si>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</si>
  <si>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</si>
  <si>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</si>
  <si>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</si>
  <si>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</si>
  <si>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</si>
  <si>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</si>
  <si>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</si>
  <si>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</si>
  <si>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</si>
  <si>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</si>
  <si>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</si>
  <si>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</si>
  <si>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</si>
  <si>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</si>
  <si>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</si>
  <si>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</si>
  <si>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</si>
  <si>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</si>
  <si>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</si>
  <si>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</si>
  <si>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</si>
  <si>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</si>
  <si>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</si>
  <si>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</si>
  <si>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</si>
  <si>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</si>
  <si>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</si>
  <si>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</si>
  <si>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</si>
  <si>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</si>
  <si>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</si>
  <si>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</si>
  <si>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</si>
  <si>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</si>
  <si>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</si>
  <si>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</si>
  <si>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</si>
  <si>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</si>
  <si>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</si>
  <si>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</si>
  <si>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</si>
  <si>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</si>
  <si>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</si>
  <si>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</si>
  <si>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</si>
  <si>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</si>
  <si>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</si>
  <si>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</si>
  <si>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</si>
  <si>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</si>
  <si>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</si>
  <si>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</si>
  <si>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</si>
  <si>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</si>
  <si>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</si>
  <si>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</si>
  <si>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</si>
  <si>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</si>
  <si>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</si>
  <si>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</si>
  <si>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</si>
  <si>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</si>
  <si>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</si>
  <si>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</si>
  <si>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</si>
  <si>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</si>
  <si>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</si>
  <si>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</si>
  <si>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</si>
  <si>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</si>
  <si>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</si>
  <si>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</si>
  <si>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</si>
  <si>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</si>
  <si>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</si>
  <si>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</si>
  <si>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</si>
  <si>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</si>
  <si>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</si>
  <si>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</si>
  <si>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</si>
  <si>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</si>
  <si>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</si>
  <si>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</si>
  <si>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</si>
  <si>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</si>
  <si>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</si>
  <si>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</si>
  <si>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</si>
  <si>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</si>
  <si>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</si>
  <si>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</si>
  <si>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</si>
  <si>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</si>
  <si>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</si>
  <si>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</si>
  <si>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</si>
  <si>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</si>
  <si>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</si>
  <si>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</si>
  <si>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</si>
  <si>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</si>
  <si>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</si>
  <si>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</si>
  <si>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</si>
  <si>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</si>
  <si>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</si>
  <si>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</si>
  <si>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</si>
  <si>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</si>
  <si>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</si>
  <si>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</si>
  <si>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</si>
  <si>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</si>
  <si>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</si>
  <si>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</si>
  <si>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</si>
  <si>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</si>
  <si>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</si>
  <si>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</si>
  <si>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</si>
  <si>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</si>
  <si>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</si>
  <si>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</si>
  <si>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</si>
  <si>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</si>
  <si>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</si>
  <si>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</si>
  <si>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</si>
  <si>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</si>
  <si>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</si>
  <si>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</si>
  <si>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</si>
  <si>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</si>
  <si>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</si>
  <si>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</si>
  <si>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</si>
  <si>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</si>
  <si>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</si>
  <si>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</si>
  <si>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</si>
  <si>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</si>
  <si>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</si>
  <si>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</si>
  <si>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</si>
  <si>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</si>
  <si>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</si>
  <si>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</si>
  <si>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</si>
  <si>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</si>
  <si>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</si>
  <si>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</si>
  <si>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</si>
  <si>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</si>
  <si>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</si>
  <si>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</si>
  <si>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</si>
  <si>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</si>
  <si>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</si>
  <si>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</si>
  <si>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</si>
  <si>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</si>
  <si>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</si>
  <si>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</si>
  <si>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</si>
  <si>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</si>
  <si>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</si>
  <si>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</si>
  <si>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</si>
  <si>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</si>
  <si>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</si>
  <si>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</si>
  <si>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</si>
  <si>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</si>
  <si>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</si>
  <si>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</si>
  <si>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</si>
  <si>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</si>
  <si>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</si>
  <si>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</si>
  <si>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</si>
  <si>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</si>
  <si>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</si>
  <si>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</si>
  <si>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</si>
  <si>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</si>
  <si>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</si>
  <si>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</si>
  <si>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</si>
  <si>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</si>
  <si>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</si>
  <si>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</si>
  <si>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</si>
  <si>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</si>
  <si>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</si>
  <si>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</si>
  <si>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</si>
  <si>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</si>
  <si>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</si>
  <si>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</si>
  <si>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</si>
  <si>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</si>
  <si>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</si>
  <si>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</si>
  <si>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</si>
  <si>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</si>
  <si>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</si>
  <si>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</si>
  <si>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</si>
  <si>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</si>
  <si>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</si>
  <si>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</si>
  <si>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</si>
  <si>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</si>
  <si>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</si>
  <si>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</si>
  <si>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</si>
  <si>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</si>
  <si>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</si>
  <si>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</si>
  <si>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</si>
  <si>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</si>
  <si>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</si>
  <si>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</si>
  <si>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</si>
  <si>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</si>
  <si>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</si>
  <si>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</si>
  <si>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</si>
  <si>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</si>
  <si>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</si>
  <si>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</si>
  <si>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</si>
  <si>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</si>
  <si>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</si>
  <si>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</si>
  <si>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</si>
  <si>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</si>
  <si>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</si>
  <si>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</si>
  <si>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</si>
  <si>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</si>
  <si>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</si>
  <si>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</si>
  <si>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</si>
  <si>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</si>
  <si>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</si>
  <si>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</si>
  <si>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</si>
  <si>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</si>
  <si>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</si>
  <si>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</si>
  <si>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</si>
  <si>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</si>
  <si>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</si>
  <si>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</si>
  <si>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</si>
  <si>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</si>
  <si>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</si>
  <si>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</si>
  <si>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</si>
  <si>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</si>
  <si>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</si>
  <si>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</si>
  <si>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</si>
  <si>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</si>
  <si>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</si>
  <si>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</si>
  <si>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</si>
  <si>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</si>
  <si>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</si>
  <si>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</si>
  <si>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</si>
  <si>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</si>
  <si>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</si>
  <si>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</si>
  <si>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</si>
  <si>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</si>
  <si>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</si>
  <si>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</si>
  <si>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</si>
  <si>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</si>
  <si>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</si>
  <si>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</si>
  <si>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</si>
  <si>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</si>
  <si>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</si>
  <si>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</si>
  <si>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</si>
  <si>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</si>
  <si>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</si>
  <si>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</si>
  <si>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</si>
  <si>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</si>
  <si>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</si>
  <si>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</si>
  <si>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</si>
  <si>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</si>
  <si>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</si>
  <si>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</si>
  <si>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</si>
  <si>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</si>
  <si>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</si>
  <si>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</si>
  <si>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</si>
  <si>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</si>
  <si>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</si>
  <si>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</si>
  <si>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</si>
  <si>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</si>
  <si>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</si>
  <si>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</si>
  <si>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</si>
  <si>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</si>
  <si>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</si>
  <si>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</si>
  <si>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</si>
  <si>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</si>
  <si>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</si>
  <si>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</si>
  <si>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</si>
  <si>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</si>
  <si>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</si>
  <si>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</si>
  <si>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</si>
  <si>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</si>
  <si>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</si>
  <si>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</si>
  <si>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</si>
  <si>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</si>
  <si>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</si>
  <si>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</si>
  <si>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</si>
  <si>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</si>
  <si>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</si>
  <si>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</si>
  <si>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</si>
  <si>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</si>
  <si>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</si>
  <si>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</si>
  <si>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</si>
  <si>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</si>
  <si>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</si>
  <si>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</si>
  <si>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</si>
  <si>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</si>
  <si>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</si>
  <si>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</si>
  <si>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</si>
  <si>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</si>
  <si>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</si>
  <si>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</si>
  <si>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</si>
  <si>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</si>
  <si>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</si>
  <si>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</si>
  <si>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</si>
  <si>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</si>
  <si>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</si>
  <si>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</si>
  <si>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</si>
  <si>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</si>
  <si>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</si>
  <si>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</si>
  <si>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</si>
  <si>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</si>
  <si>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</si>
  <si>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</si>
  <si>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</si>
  <si>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</si>
  <si>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</si>
  <si>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</si>
  <si>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</si>
  <si>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</si>
  <si>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</si>
  <si>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</si>
  <si>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</si>
  <si>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</si>
  <si>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</si>
  <si>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</si>
  <si>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</si>
  <si>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</si>
  <si>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</si>
  <si>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</si>
  <si>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</si>
  <si>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</si>
  <si>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</si>
  <si>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</si>
  <si>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</si>
  <si>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</si>
  <si>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</si>
  <si>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</si>
  <si>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</si>
  <si>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</si>
  <si>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</si>
  <si>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</si>
  <si>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</si>
  <si>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</si>
  <si>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</si>
  <si>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</si>
  <si>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</si>
  <si>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</si>
  <si>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</si>
  <si>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</si>
  <si>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</si>
  <si>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</si>
  <si>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</si>
  <si>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</si>
  <si>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</si>
  <si>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</si>
  <si>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</si>
  <si>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</si>
  <si>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</si>
  <si>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</si>
  <si>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</si>
  <si>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</si>
  <si>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</si>
  <si>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</si>
  <si>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</si>
  <si>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</si>
  <si>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</si>
  <si>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</si>
  <si>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</si>
  <si>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</si>
  <si>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</si>
  <si>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</si>
  <si>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</si>
  <si>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</si>
  <si>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</si>
  <si>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</si>
  <si>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</si>
  <si>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</si>
  <si>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</si>
  <si>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</si>
  <si>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</si>
  <si>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</si>
  <si>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</si>
  <si>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</si>
  <si>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</si>
  <si>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</si>
  <si>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</si>
  <si>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</si>
  <si>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</si>
  <si>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</si>
  <si>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</si>
  <si>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</si>
  <si>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</si>
  <si>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</si>
  <si>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</si>
  <si>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</si>
  <si>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</si>
  <si>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</si>
  <si>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</si>
  <si>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</si>
  <si>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</si>
  <si>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</si>
  <si>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</si>
  <si>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</si>
  <si>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</si>
  <si>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</si>
  <si>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</si>
  <si>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</si>
  <si>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</si>
  <si>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</si>
  <si>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</si>
  <si>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</si>
  <si>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</si>
  <si>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</si>
  <si>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</si>
  <si>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</si>
  <si>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</si>
  <si>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</si>
  <si>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</si>
  <si>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</si>
  <si>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</si>
  <si>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</si>
  <si>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</si>
  <si>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</si>
  <si>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</si>
  <si>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</si>
  <si>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</si>
  <si>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</si>
  <si>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</si>
  <si>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</si>
  <si>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</si>
  <si>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</si>
  <si>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</si>
  <si>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</si>
  <si>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</si>
  <si>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</si>
  <si>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</si>
  <si>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</si>
  <si>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</si>
  <si>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</si>
  <si>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</si>
  <si>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</si>
  <si>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</si>
  <si>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</si>
  <si>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</si>
  <si>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</si>
  <si>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</si>
  <si>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</si>
  <si>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</si>
  <si>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</si>
  <si>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</si>
  <si>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</si>
  <si>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</si>
  <si>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</si>
  <si>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</si>
  <si>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</si>
  <si>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</si>
  <si>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</si>
  <si>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</si>
  <si>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</si>
  <si>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</si>
  <si>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</si>
  <si>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</si>
  <si>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</si>
  <si>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</si>
  <si>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</si>
  <si>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</si>
  <si>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</si>
  <si>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</si>
  <si>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</si>
  <si>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</si>
  <si>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</si>
  <si>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</si>
  <si>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</si>
  <si>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</si>
  <si>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</si>
  <si>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</si>
  <si>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</si>
  <si>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</si>
  <si>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</si>
  <si>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</si>
  <si>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</si>
  <si>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</si>
  <si>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</si>
  <si>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</si>
  <si>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</si>
  <si>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</si>
  <si>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</si>
  <si>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</si>
  <si>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</si>
  <si>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</si>
  <si>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</si>
  <si>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</si>
  <si>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</si>
  <si>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</si>
  <si>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</si>
  <si>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</si>
  <si>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</si>
  <si>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</si>
  <si>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</si>
  <si>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</si>
  <si>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</si>
  <si>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</si>
  <si>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</si>
  <si>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</si>
  <si>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</si>
  <si>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</si>
  <si>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</si>
  <si>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</si>
  <si>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</si>
  <si>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</si>
  <si>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</si>
  <si>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</si>
  <si>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</si>
  <si>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</si>
  <si>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</si>
  <si>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</si>
  <si>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</si>
  <si>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</si>
  <si>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</si>
  <si>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</si>
  <si>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</si>
  <si>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</si>
  <si>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</si>
  <si>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</si>
  <si>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</si>
  <si>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</si>
  <si>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</si>
  <si>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</si>
  <si>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</si>
  <si>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</si>
  <si>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</si>
  <si>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</si>
  <si>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</si>
  <si>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</si>
  <si>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</si>
  <si>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</si>
  <si>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</si>
  <si>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</si>
  <si>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</si>
  <si>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</si>
  <si>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</si>
  <si>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</si>
  <si>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</si>
  <si>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</si>
  <si>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</si>
  <si>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</si>
  <si>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</si>
  <si>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</si>
  <si>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</si>
  <si>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</si>
  <si>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</si>
  <si>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</si>
  <si>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</si>
  <si>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</si>
  <si>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</si>
  <si>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</si>
  <si>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</si>
  <si>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</si>
  <si>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</si>
  <si>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</si>
  <si>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</si>
  <si>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</si>
  <si>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</si>
  <si>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</si>
  <si>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</si>
  <si>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</si>
  <si>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</si>
  <si>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</si>
  <si>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</si>
  <si>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</si>
  <si>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</si>
  <si>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</si>
  <si>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</si>
  <si>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</si>
  <si>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</si>
  <si>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</si>
  <si>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</si>
  <si>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</si>
  <si>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</si>
  <si>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</si>
  <si>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</si>
  <si>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</si>
  <si>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</si>
  <si>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</si>
  <si>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</si>
  <si>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</si>
  <si>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</si>
  <si>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</si>
  <si>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</si>
  <si>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</si>
  <si>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</si>
  <si>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</si>
  <si>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</si>
  <si>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</si>
  <si>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</si>
  <si>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</si>
  <si>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</si>
  <si>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</si>
  <si>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</si>
  <si>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</si>
  <si>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</si>
  <si>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</si>
  <si>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</si>
  <si>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</si>
  <si>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</si>
  <si>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</si>
  <si>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</si>
  <si>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</si>
  <si>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</si>
  <si>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</si>
  <si>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</si>
  <si>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</si>
  <si>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</si>
  <si>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</si>
  <si>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</si>
  <si>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</si>
  <si>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</si>
  <si>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</si>
  <si>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</si>
  <si>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</si>
  <si>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</si>
  <si>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</si>
  <si>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</si>
  <si>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</si>
  <si>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</si>
  <si>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</si>
  <si>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</si>
  <si>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</si>
  <si>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</si>
  <si>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</si>
  <si>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</si>
  <si>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</si>
  <si>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</si>
  <si>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</si>
  <si>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</si>
  <si>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</si>
  <si>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</si>
  <si>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</si>
  <si>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</si>
  <si>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</si>
  <si>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</si>
  <si>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</si>
  <si>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</si>
  <si>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</si>
  <si>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</si>
  <si>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</si>
  <si>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</si>
  <si>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</si>
  <si>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</si>
  <si>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</si>
  <si>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</si>
  <si>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</si>
  <si>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</si>
  <si>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</si>
  <si>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</si>
  <si>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</si>
  <si>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</si>
  <si>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</si>
  <si>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</si>
  <si>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</si>
  <si>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</si>
  <si>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</si>
  <si>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</si>
  <si>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</si>
  <si>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</si>
  <si>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</si>
  <si>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</si>
  <si>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</si>
  <si>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</si>
  <si>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</si>
  <si>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</si>
  <si>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</si>
  <si>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</si>
  <si>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</si>
  <si>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</si>
  <si>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</si>
  <si>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</si>
  <si>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</si>
  <si>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</si>
  <si>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</si>
  <si>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</si>
  <si>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</si>
  <si>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</si>
  <si>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</si>
  <si>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</si>
  <si>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</si>
  <si>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</si>
  <si>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</si>
  <si>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</si>
  <si>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</si>
  <si>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</si>
  <si>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</si>
  <si>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</si>
  <si>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</si>
  <si>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</si>
  <si>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</si>
  <si>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</si>
  <si>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</si>
  <si>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</si>
  <si>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</si>
  <si>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</si>
  <si>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</si>
  <si>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</si>
  <si>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</si>
  <si>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</si>
  <si>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</si>
  <si>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</si>
  <si>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</si>
  <si>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</si>
  <si>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</si>
  <si>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</si>
  <si>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</si>
  <si>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</si>
  <si>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</si>
  <si>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</si>
  <si>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</si>
  <si>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</si>
  <si>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</si>
  <si>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</si>
  <si>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</si>
  <si>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</si>
  <si>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</si>
  <si>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</si>
  <si>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</si>
  <si>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</si>
  <si>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</si>
  <si>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</si>
  <si>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</si>
  <si>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</si>
  <si>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</si>
  <si>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</si>
  <si>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</si>
  <si>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</si>
  <si>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</si>
  <si>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</si>
  <si>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</si>
  <si>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</si>
  <si>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</si>
  <si>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</si>
  <si>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</si>
  <si>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</si>
  <si>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</si>
  <si>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</si>
  <si>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</si>
  <si>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</si>
  <si>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</si>
  <si>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</si>
  <si>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</si>
  <si>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</si>
  <si>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</si>
  <si>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</si>
  <si>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</si>
  <si>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</si>
  <si>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</si>
  <si>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</si>
  <si>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</si>
  <si>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</si>
  <si>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</si>
  <si>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</si>
  <si>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</si>
  <si>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</si>
  <si>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</si>
  <si>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</si>
  <si>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</si>
  <si>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</si>
  <si>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</si>
  <si>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</si>
  <si>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</si>
  <si>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</si>
  <si>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</si>
  <si>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</si>
  <si>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</si>
  <si>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</si>
  <si>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</si>
  <si>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</si>
  <si>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</si>
  <si>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</si>
  <si>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</si>
  <si>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</si>
  <si>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</si>
  <si>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</si>
  <si>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</si>
  <si>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</si>
  <si>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</si>
  <si>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</si>
  <si>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</si>
  <si>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</si>
  <si>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</si>
  <si>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</si>
  <si>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</si>
  <si>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</si>
  <si>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</si>
  <si>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</si>
  <si>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</si>
  <si>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</si>
  <si>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</si>
  <si>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</si>
  <si>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</si>
  <si>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</si>
  <si>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</si>
  <si>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</si>
  <si>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</si>
  <si>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</si>
  <si>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</si>
  <si>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</si>
  <si>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</si>
  <si>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</si>
  <si>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</si>
  <si>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</si>
  <si>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</si>
  <si>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</si>
  <si>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</si>
  <si>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</si>
  <si>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</si>
  <si>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</si>
  <si>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</si>
  <si>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</si>
  <si>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</si>
  <si>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</si>
  <si>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</si>
  <si>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</si>
  <si>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</si>
  <si>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</si>
  <si>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</si>
  <si>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</si>
  <si>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</si>
  <si>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</si>
  <si>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</si>
  <si>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</si>
  <si>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</si>
  <si>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</si>
  <si>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</si>
  <si>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</si>
  <si>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</si>
  <si>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</si>
  <si>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</si>
  <si>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</si>
  <si>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</si>
  <si>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</si>
  <si>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</si>
  <si>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</si>
  <si>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</si>
  <si>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</si>
  <si>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</si>
  <si>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</si>
  <si>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</si>
  <si>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</si>
  <si>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</si>
  <si>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</si>
  <si>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</si>
  <si>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</si>
  <si>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</si>
  <si>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</si>
  <si>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</si>
  <si>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</si>
  <si>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</si>
  <si>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</si>
  <si>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</si>
  <si>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</si>
  <si>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</si>
  <si>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</si>
  <si>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</si>
  <si>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</si>
  <si>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</si>
  <si>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</si>
  <si>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</si>
  <si>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</si>
  <si>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</si>
  <si>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</si>
  <si>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</si>
  <si>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</si>
  <si>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</si>
  <si>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</si>
  <si>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</si>
  <si>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</si>
  <si>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</si>
  <si>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</si>
  <si>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</si>
  <si>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</si>
  <si>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</si>
  <si>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</si>
  <si>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</si>
  <si>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</si>
  <si>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</si>
  <si>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</si>
  <si>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</si>
  <si>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</si>
  <si>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</si>
  <si>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</si>
  <si>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</si>
  <si>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</si>
  <si>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</si>
  <si>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</si>
  <si>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</si>
  <si>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</si>
  <si>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</si>
  <si>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</si>
  <si>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</si>
  <si>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</si>
  <si>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</si>
  <si>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</si>
  <si>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</si>
  <si>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</si>
  <si>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</si>
  <si>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</si>
  <si>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</si>
  <si>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</si>
  <si>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</si>
  <si>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</si>
  <si>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</si>
  <si>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</si>
  <si>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</si>
  <si>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</si>
  <si>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</si>
  <si>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</si>
  <si>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</si>
  <si>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</si>
  <si>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</si>
  <si>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</si>
  <si>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</si>
  <si>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</si>
  <si>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</si>
  <si>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</si>
  <si>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</si>
  <si>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</si>
  <si>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</si>
  <si>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</si>
  <si>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</si>
  <si>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</si>
  <si>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</si>
  <si>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</si>
  <si>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</si>
  <si>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</si>
  <si>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</si>
  <si>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</si>
  <si>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</si>
  <si>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</si>
  <si>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</si>
  <si>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</si>
  <si>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</si>
  <si>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</si>
  <si>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</si>
  <si>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</si>
  <si>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</si>
  <si>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</si>
  <si>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</si>
  <si>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</si>
  <si>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</si>
  <si>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</si>
  <si>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</si>
  <si>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</si>
  <si>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</si>
  <si>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</si>
  <si>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</si>
  <si>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</si>
  <si>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</si>
  <si>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</si>
  <si>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</si>
  <si>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</si>
  <si>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</si>
  <si>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</si>
  <si>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</si>
  <si>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</si>
  <si>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</si>
  <si>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</si>
  <si>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</si>
  <si>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</si>
  <si>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</si>
  <si>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</si>
  <si>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</si>
  <si>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</si>
  <si>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</si>
  <si>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</si>
  <si>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</si>
  <si>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</si>
  <si>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</si>
  <si>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</si>
  <si>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</si>
  <si>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</si>
  <si>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</si>
  <si>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</si>
  <si>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</si>
  <si>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</si>
  <si>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</si>
  <si>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</si>
  <si>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</si>
  <si>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</si>
  <si>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</si>
  <si>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</si>
  <si>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</si>
  <si>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</si>
  <si>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</si>
  <si>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</si>
  <si>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</si>
  <si>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</si>
  <si>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</si>
  <si>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</si>
  <si>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</si>
  <si>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</si>
  <si>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</si>
  <si>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</si>
  <si>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</si>
  <si>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</si>
  <si>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</si>
  <si>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</si>
  <si>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</si>
  <si>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</si>
  <si>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</si>
  <si>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</si>
  <si>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</si>
  <si>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</si>
  <si>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</si>
  <si>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</si>
  <si>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</si>
  <si>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</si>
  <si>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</si>
  <si>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</si>
  <si>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</si>
  <si>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</si>
  <si>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</si>
  <si>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</si>
  <si>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</si>
  <si>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</si>
  <si>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</si>
  <si>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</si>
  <si>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</si>
  <si>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</si>
  <si>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</si>
  <si>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</si>
  <si>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</si>
  <si>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</si>
  <si>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</si>
  <si>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</si>
  <si>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</si>
  <si>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</si>
  <si>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</si>
  <si>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</si>
  <si>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</si>
  <si>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</si>
  <si>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</si>
  <si>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</si>
  <si>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</si>
  <si>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</si>
  <si>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</si>
  <si>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</si>
  <si>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</si>
  <si>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</si>
  <si>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</si>
  <si>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</si>
  <si>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</si>
  <si>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</si>
  <si>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</si>
  <si>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</si>
  <si>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</si>
  <si>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</si>
  <si>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</si>
  <si>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</si>
  <si>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</si>
  <si>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</si>
  <si>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</si>
  <si>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</si>
  <si>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</si>
  <si>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</si>
  <si>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</si>
  <si>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</si>
  <si>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</si>
  <si>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</si>
  <si>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</si>
  <si>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</si>
  <si>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</si>
  <si>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</si>
  <si>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</si>
  <si>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</si>
  <si>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</si>
  <si>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</si>
  <si>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</si>
  <si>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</si>
  <si>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</si>
  <si>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</si>
  <si>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</si>
  <si>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</si>
  <si>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</si>
  <si>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</si>
  <si>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</si>
  <si>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</si>
  <si>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</si>
  <si>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</si>
  <si>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</si>
  <si>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</si>
  <si>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</si>
  <si>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</si>
  <si>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</si>
  <si>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</si>
  <si>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</si>
  <si>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</si>
  <si>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</si>
  <si>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</si>
  <si>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</si>
  <si>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</si>
  <si>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</si>
  <si>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</si>
  <si>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</si>
  <si>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</si>
  <si>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</si>
  <si>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</si>
  <si>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</si>
  <si>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</si>
  <si>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</si>
  <si>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</si>
  <si>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</si>
  <si>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</si>
  <si>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</si>
  <si>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</si>
  <si>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</si>
  <si>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</si>
  <si>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</si>
  <si>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</si>
  <si>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</si>
  <si>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</si>
  <si>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</si>
  <si>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</si>
  <si>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</si>
  <si>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</si>
  <si>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</si>
  <si>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</si>
  <si>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</si>
  <si>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</si>
  <si>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</si>
  <si>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</si>
  <si>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</si>
  <si>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</si>
  <si>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</si>
  <si>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</si>
  <si>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</si>
  <si>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</si>
  <si>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</si>
  <si>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</si>
  <si>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</si>
  <si>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</si>
  <si>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</si>
  <si>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</si>
  <si>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</si>
  <si>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</si>
  <si>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</si>
  <si>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</si>
  <si>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</si>
  <si>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</si>
  <si>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</si>
  <si>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</si>
  <si>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</si>
  <si>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</si>
  <si>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</si>
  <si>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</si>
  <si>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</si>
  <si>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</si>
  <si>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</si>
  <si>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</si>
  <si>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</si>
  <si>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</si>
  <si>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</si>
  <si>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</si>
  <si>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</si>
  <si>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</si>
  <si>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</si>
  <si>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</si>
  <si>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</si>
  <si>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</si>
  <si>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</si>
  <si>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</si>
  <si>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</si>
  <si>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</si>
  <si>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</si>
  <si>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</si>
  <si>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</si>
  <si>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</si>
  <si>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</si>
  <si>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</si>
  <si>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</si>
  <si>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</si>
  <si>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</si>
  <si>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</si>
  <si>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</si>
  <si>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</si>
  <si>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</si>
  <si>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</si>
  <si>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</si>
  <si>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</si>
  <si>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</si>
  <si>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</si>
  <si>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</si>
  <si>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</si>
  <si>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</si>
  <si>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</si>
  <si>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</si>
  <si>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</si>
  <si>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</si>
  <si>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</si>
  <si>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</si>
  <si>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</si>
  <si>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</si>
  <si>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</si>
  <si>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</si>
  <si>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</si>
  <si>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</si>
  <si>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</si>
  <si>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</si>
  <si>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</si>
  <si>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</si>
  <si>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</si>
  <si>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</si>
  <si>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</si>
  <si>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</si>
  <si>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</si>
  <si>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</si>
  <si>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</si>
  <si>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</si>
  <si>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</si>
  <si>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</si>
  <si>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</si>
  <si>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</si>
  <si>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</si>
  <si>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</si>
  <si>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</si>
  <si>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</si>
  <si>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</si>
  <si>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</si>
  <si>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</si>
  <si>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</si>
  <si>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</si>
  <si>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</si>
  <si>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</si>
  <si>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</si>
  <si>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</si>
  <si>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</si>
  <si>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</si>
  <si>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</si>
  <si>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</si>
  <si>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</si>
  <si>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</si>
  <si>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</si>
  <si>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</si>
  <si>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</si>
  <si>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</si>
  <si>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</si>
  <si>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</si>
  <si>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</si>
  <si>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</si>
  <si>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</si>
  <si>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</si>
  <si>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</si>
  <si>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</si>
  <si>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</si>
  <si>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</si>
  <si>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</si>
  <si>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</si>
  <si>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</si>
  <si>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</si>
  <si>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</si>
  <si>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</si>
  <si>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</si>
  <si>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</si>
  <si>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</si>
  <si>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</si>
  <si>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</si>
  <si>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</si>
  <si>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</si>
  <si>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</si>
  <si>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</si>
  <si>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</si>
  <si>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</si>
  <si>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</si>
  <si>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</si>
  <si>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</si>
  <si>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</si>
  <si>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</si>
  <si>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</si>
  <si>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</si>
  <si>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</si>
  <si>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</si>
  <si>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</si>
  <si>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</si>
  <si>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</si>
  <si>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</si>
  <si>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</si>
  <si>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</si>
  <si>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</si>
  <si>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</si>
  <si>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</si>
  <si>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</si>
  <si>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</si>
  <si>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</si>
  <si>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</si>
  <si>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</si>
  <si>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</si>
  <si>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</si>
  <si>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</si>
  <si>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</si>
  <si>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</si>
  <si>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</si>
  <si>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</si>
  <si>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</si>
  <si>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</si>
  <si>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</si>
  <si>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</si>
  <si>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</si>
  <si>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</si>
  <si>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</si>
  <si>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</si>
  <si>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</si>
  <si>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</si>
  <si>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</si>
  <si>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</si>
  <si>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</si>
  <si>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</si>
  <si>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</si>
  <si>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</si>
  <si>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</si>
  <si>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</si>
  <si>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</si>
  <si>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</si>
  <si>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</si>
  <si>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</si>
  <si>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</si>
  <si>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</si>
  <si>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</si>
  <si>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</si>
  <si>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</si>
  <si>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</si>
  <si>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</si>
  <si>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</si>
  <si>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</si>
  <si>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</si>
  <si>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</si>
  <si>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</si>
  <si>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</si>
  <si>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</si>
  <si>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</si>
  <si>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</si>
  <si>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</si>
  <si>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</si>
  <si>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</si>
  <si>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</si>
  <si>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</si>
  <si>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</si>
  <si>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</si>
  <si>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</si>
  <si>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</si>
  <si>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</si>
  <si>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</si>
  <si>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</si>
  <si>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</si>
  <si>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</si>
  <si>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</si>
  <si>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</si>
  <si>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</si>
  <si>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</si>
  <si>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</si>
  <si>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</si>
  <si>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</si>
  <si>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</si>
  <si>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</si>
  <si>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</si>
  <si>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</si>
  <si>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</si>
  <si>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</si>
  <si>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</si>
  <si>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</si>
  <si>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</si>
  <si>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</si>
  <si>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</si>
  <si>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</si>
  <si>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</si>
  <si>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</si>
  <si>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</si>
  <si>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</si>
  <si>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</si>
  <si>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</si>
  <si>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</si>
  <si>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</si>
  <si>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</si>
  <si>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</si>
  <si>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</si>
  <si>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</si>
  <si>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</si>
  <si>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</si>
  <si>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</si>
  <si>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</si>
  <si>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</si>
  <si>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</si>
  <si>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</si>
  <si>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</si>
  <si>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</si>
  <si>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</si>
  <si>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</si>
  <si>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</si>
  <si>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</si>
  <si>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</si>
  <si>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</si>
  <si>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</si>
  <si>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</si>
  <si>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</si>
  <si>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</si>
  <si>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</si>
  <si>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</si>
  <si>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</si>
  <si>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</si>
  <si>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</si>
  <si>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</si>
  <si>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</si>
  <si>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</si>
  <si>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</si>
  <si>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</si>
  <si>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</si>
  <si>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</si>
  <si>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</si>
  <si>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</si>
  <si>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</si>
  <si>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</si>
  <si>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</si>
  <si>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</si>
  <si>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</si>
  <si>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</si>
  <si>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</si>
  <si>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</si>
  <si>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</si>
  <si>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</si>
  <si>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</si>
  <si>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</si>
  <si>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</si>
  <si>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</si>
  <si>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</si>
  <si>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</si>
  <si>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</si>
  <si>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</si>
  <si>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</si>
  <si>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</si>
  <si>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</si>
  <si>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</si>
  <si>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</si>
  <si>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</si>
  <si>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</si>
  <si>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</si>
  <si>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</si>
  <si>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</si>
  <si>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</si>
  <si>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</si>
  <si>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</si>
  <si>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</si>
  <si>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</si>
  <si>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</si>
  <si>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</si>
  <si>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</si>
  <si>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</si>
  <si>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</si>
  <si>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</si>
  <si>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</si>
  <si>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</si>
  <si>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</si>
  <si>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</si>
  <si>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</si>
  <si>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</si>
  <si>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</si>
  <si>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</si>
  <si>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</si>
  <si>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</si>
  <si>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</si>
  <si>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</si>
  <si>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</si>
  <si>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</si>
  <si>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</si>
  <si>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</si>
  <si>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</si>
  <si>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</si>
  <si>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</si>
  <si>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</si>
  <si>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</si>
  <si>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</si>
  <si>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</si>
  <si>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</si>
  <si>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</si>
  <si>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</si>
  <si>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</si>
  <si>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</si>
  <si>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</si>
  <si>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</si>
  <si>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</si>
  <si>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</si>
  <si>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</si>
  <si>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</si>
  <si>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</si>
  <si>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</si>
  <si>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</si>
  <si>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</si>
  <si>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</si>
  <si>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</si>
  <si>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</si>
  <si>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</si>
  <si>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</si>
  <si>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</si>
  <si>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</si>
  <si>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</si>
  <si>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</si>
  <si>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</si>
  <si>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</si>
  <si>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</si>
  <si>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</si>
  <si>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</si>
  <si>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</si>
  <si>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</si>
  <si>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</si>
  <si>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</si>
  <si>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</si>
  <si>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</si>
  <si>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</si>
  <si>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</si>
  <si>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</si>
  <si>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</si>
  <si>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</si>
  <si>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</si>
  <si>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</si>
  <si>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</si>
  <si>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</si>
  <si>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</si>
  <si>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</si>
  <si>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</si>
  <si>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</si>
  <si>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</si>
  <si>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</si>
  <si>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</si>
  <si>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</si>
  <si>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</si>
  <si>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</si>
  <si>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</si>
  <si>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</si>
  <si>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</si>
  <si>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</si>
  <si>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</si>
  <si>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</si>
  <si>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</si>
  <si>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</si>
  <si>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</si>
  <si>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</si>
  <si>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</si>
  <si>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</si>
  <si>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</si>
  <si>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</si>
  <si>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</si>
  <si>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</si>
  <si>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</si>
  <si>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</si>
  <si>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</si>
  <si>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</si>
  <si>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</si>
  <si>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</si>
  <si>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</si>
  <si>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</si>
  <si>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</si>
  <si>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</si>
  <si>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</si>
  <si>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</si>
  <si>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</si>
  <si>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</si>
  <si>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</si>
  <si>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</si>
  <si>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</si>
  <si>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</si>
  <si>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</si>
  <si>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</si>
  <si>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</si>
  <si>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</si>
  <si>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</si>
  <si>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</si>
  <si>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</si>
  <si>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</si>
  <si>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</si>
  <si>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</si>
  <si>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</si>
  <si>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</si>
  <si>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</si>
  <si>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</si>
  <si>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</si>
  <si>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</si>
  <si>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</si>
  <si>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</si>
  <si>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</si>
  <si>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</si>
  <si>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</si>
  <si>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</si>
  <si>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</si>
  <si>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</si>
  <si>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</si>
  <si>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</si>
  <si>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</si>
  <si>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</si>
  <si>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</si>
  <si>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</si>
  <si>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</si>
  <si>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</si>
  <si>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</si>
  <si>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</si>
  <si>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</si>
  <si>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</si>
  <si>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</si>
  <si>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</si>
  <si>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</si>
  <si>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</si>
  <si>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</si>
  <si>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</si>
  <si>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</si>
  <si>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</si>
  <si>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</si>
  <si>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</si>
  <si>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</si>
  <si>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</si>
  <si>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</si>
  <si>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</si>
  <si>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</si>
  <si>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</si>
  <si>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</si>
  <si>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</si>
  <si>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</si>
  <si>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</si>
  <si>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</si>
  <si>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</si>
  <si>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</si>
  <si>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</si>
  <si>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</si>
  <si>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</si>
  <si>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</si>
  <si>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</si>
  <si>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</si>
  <si>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</si>
  <si>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</si>
  <si>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</si>
  <si>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</si>
  <si>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</si>
  <si>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</si>
  <si>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</si>
  <si>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</si>
  <si>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</si>
  <si>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</si>
  <si>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</si>
  <si>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</si>
  <si>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</si>
  <si>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</si>
  <si>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</si>
  <si>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</si>
  <si>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</si>
  <si>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</si>
  <si>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</si>
  <si>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</si>
  <si>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</si>
  <si>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</si>
  <si>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</si>
  <si>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</si>
  <si>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</si>
  <si>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</si>
  <si>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</si>
  <si>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</si>
  <si>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</si>
  <si>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</si>
  <si>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</si>
  <si>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</si>
  <si>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</si>
  <si>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</si>
  <si>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</si>
  <si>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</si>
  <si>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</si>
  <si>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</si>
  <si>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</si>
  <si>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</si>
  <si>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</si>
  <si>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</si>
  <si>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</si>
  <si>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</si>
  <si>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</si>
  <si>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</si>
  <si>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</si>
  <si>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</si>
  <si>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</si>
  <si>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</si>
  <si>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</si>
  <si>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</si>
  <si>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</si>
  <si>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</si>
  <si>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</si>
  <si>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</si>
  <si>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</si>
  <si>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</si>
  <si>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</si>
  <si>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</si>
  <si>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</si>
  <si>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</si>
  <si>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</si>
  <si>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</si>
  <si>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</si>
  <si>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</si>
  <si>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</si>
  <si>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</si>
  <si>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</si>
  <si>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</si>
  <si>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</si>
  <si>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</si>
  <si>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</si>
  <si>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</si>
  <si>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</si>
  <si>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</si>
  <si>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</si>
  <si>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</si>
  <si>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</si>
  <si>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</si>
  <si>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</si>
  <si>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</si>
  <si>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</si>
  <si>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</si>
  <si>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</si>
  <si>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</si>
  <si>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</si>
  <si>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</si>
  <si>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</si>
  <si>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</si>
  <si>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</si>
  <si>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</si>
  <si>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</si>
  <si>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</si>
  <si>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</si>
  <si>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</si>
  <si>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</si>
  <si>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</si>
  <si>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</si>
  <si>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</si>
  <si>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</si>
  <si>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</si>
  <si>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</si>
  <si>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</si>
  <si>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</si>
  <si>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</si>
  <si>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</si>
  <si>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</si>
  <si>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</si>
  <si>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</si>
  <si>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</si>
  <si>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</si>
  <si>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</si>
  <si>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</si>
  <si>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</si>
  <si>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</si>
  <si>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</si>
  <si>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</si>
  <si>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</si>
  <si>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</si>
  <si>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</si>
  <si>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</si>
  <si>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</si>
  <si>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</si>
  <si>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</si>
  <si>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</si>
  <si>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</si>
  <si>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</si>
  <si>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</si>
  <si>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</si>
  <si>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</si>
  <si>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</si>
  <si>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</si>
  <si>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</si>
  <si>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</si>
  <si>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</si>
  <si>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</si>
  <si>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</si>
  <si>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</si>
  <si>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</si>
  <si>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</si>
  <si>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</si>
  <si>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</si>
  <si>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</si>
  <si>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</si>
  <si>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</si>
  <si>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</si>
  <si>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</si>
  <si>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</si>
  <si>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</si>
  <si>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</si>
  <si>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</si>
  <si>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</si>
  <si>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</si>
  <si>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</si>
  <si>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</si>
  <si>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</si>
  <si>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</si>
  <si>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</si>
  <si>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</si>
  <si>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</si>
  <si>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</si>
  <si>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</si>
  <si>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</si>
  <si>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</si>
  <si>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</si>
  <si>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</si>
  <si>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</si>
  <si>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</si>
  <si>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</si>
  <si>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</si>
  <si>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</si>
  <si>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</si>
  <si>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</si>
  <si>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</si>
  <si>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</si>
  <si>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</si>
  <si>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</si>
  <si>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</si>
  <si>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</si>
  <si>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</si>
  <si>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</si>
  <si>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</si>
  <si>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</si>
  <si>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</si>
  <si>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</si>
  <si>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</si>
  <si>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</si>
  <si>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</si>
  <si>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</si>
  <si>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</si>
  <si>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</si>
  <si>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</si>
  <si>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</si>
  <si>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</si>
  <si>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</si>
  <si>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</si>
  <si>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</si>
  <si>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</si>
  <si>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</si>
  <si>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</si>
  <si>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</si>
  <si>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</si>
  <si>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</si>
  <si>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</si>
  <si>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</si>
  <si>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</si>
  <si>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</si>
  <si>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</si>
  <si>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</si>
  <si>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</si>
  <si>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</si>
  <si>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</si>
  <si>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</si>
  <si>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</si>
  <si>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</si>
  <si>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</si>
  <si>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</si>
  <si>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</si>
  <si>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</si>
  <si>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</si>
  <si>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</si>
  <si>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</si>
  <si>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</si>
  <si>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</si>
  <si>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</si>
  <si>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</si>
  <si>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</si>
  <si>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</si>
  <si>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</si>
  <si>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</si>
  <si>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</si>
  <si>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</si>
  <si>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</si>
  <si>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</si>
  <si>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</si>
  <si>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</si>
  <si>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</si>
  <si>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</si>
  <si>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</si>
  <si>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</si>
  <si>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</si>
  <si>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</si>
  <si>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</si>
  <si>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</si>
  <si>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</si>
  <si>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</si>
  <si>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</si>
  <si>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</si>
  <si>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</si>
  <si>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</si>
  <si>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</si>
  <si>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</si>
  <si>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</si>
  <si>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</si>
  <si>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</si>
  <si>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</si>
  <si>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</si>
  <si>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</si>
  <si>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</si>
  <si>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</si>
  <si>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</si>
  <si>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</si>
  <si>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</si>
  <si>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</si>
  <si>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</si>
  <si>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</si>
  <si>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</si>
  <si>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</si>
  <si>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</si>
  <si>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</si>
  <si>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</si>
  <si>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</si>
  <si>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</si>
  <si>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</si>
  <si>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</si>
  <si>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</si>
  <si>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</si>
  <si>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</si>
  <si>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</si>
  <si>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</si>
  <si>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</si>
  <si>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</si>
  <si>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</si>
  <si>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</si>
  <si>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</si>
  <si>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</si>
  <si>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</si>
  <si>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</si>
  <si>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</si>
  <si>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</si>
  <si>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</si>
  <si>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</si>
  <si>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</si>
  <si>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</si>
  <si>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</si>
  <si>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</si>
  <si>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</si>
  <si>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</si>
  <si>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</si>
  <si>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</si>
  <si>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</si>
  <si>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</si>
  <si>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</si>
  <si>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</si>
  <si>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</si>
  <si>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</si>
  <si>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</si>
  <si>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</si>
  <si>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</si>
  <si>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</si>
  <si>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</si>
  <si>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</si>
  <si>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</si>
  <si>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</si>
  <si>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</si>
  <si>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</si>
  <si>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</si>
  <si>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</si>
  <si>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</si>
  <si>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</si>
  <si>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</si>
  <si>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</si>
  <si>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</si>
  <si>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</si>
  <si>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</si>
  <si>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</si>
  <si>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</si>
  <si>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</si>
  <si>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</si>
  <si>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</si>
  <si>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</si>
  <si>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</si>
  <si>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</si>
  <si>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</si>
  <si>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</si>
  <si>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</si>
  <si>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</si>
  <si>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</si>
  <si>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</si>
  <si>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</si>
  <si>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</si>
  <si>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</si>
  <si>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</si>
  <si>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</si>
  <si>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</si>
  <si>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</si>
  <si>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</si>
  <si>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</si>
  <si>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</si>
  <si>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</si>
  <si>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</si>
  <si>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</si>
  <si>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</si>
  <si>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</si>
  <si>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</si>
  <si>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</si>
  <si>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</si>
  <si>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</si>
  <si>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</si>
  <si>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</si>
  <si>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</si>
  <si>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</si>
  <si>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</si>
  <si>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</si>
  <si>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</si>
  <si>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</si>
  <si>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</si>
  <si>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</si>
  <si>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</si>
  <si>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</si>
  <si>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</si>
  <si>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</si>
  <si>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</si>
  <si>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</si>
  <si>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</si>
  <si>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</si>
  <si>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</si>
  <si>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</si>
  <si>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</si>
  <si>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</si>
  <si>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</si>
  <si>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</si>
  <si>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</si>
  <si>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</si>
  <si>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</si>
  <si>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</si>
  <si>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</si>
  <si>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</si>
  <si>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</si>
  <si>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</si>
  <si>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</si>
  <si>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</si>
  <si>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</si>
  <si>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</si>
  <si>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</si>
  <si>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</si>
  <si>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</si>
  <si>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</si>
  <si>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</si>
  <si>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</si>
  <si>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</si>
  <si>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</si>
  <si>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</si>
  <si>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</si>
  <si>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</si>
  <si>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</si>
  <si>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</si>
  <si>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</si>
  <si>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</si>
  <si>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</si>
  <si>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</si>
  <si>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</si>
  <si>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</si>
  <si>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</si>
  <si>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</si>
  <si>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</si>
  <si>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</si>
  <si>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</si>
  <si>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</si>
  <si>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</si>
  <si>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</si>
  <si>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</si>
  <si>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</si>
  <si>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</si>
  <si>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</si>
  <si>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</si>
  <si>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</si>
  <si>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</si>
  <si>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</si>
  <si>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</si>
  <si>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</si>
  <si>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</si>
  <si>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</si>
  <si>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</si>
  <si>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</si>
  <si>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</si>
  <si>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</si>
  <si>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</si>
  <si>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</si>
  <si>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</si>
  <si>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</si>
  <si>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</si>
  <si>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</si>
  <si>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</si>
  <si>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</si>
  <si>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</si>
  <si>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</si>
  <si>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</si>
  <si>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</si>
  <si>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</si>
  <si>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</si>
  <si>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</si>
  <si>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</si>
  <si>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</si>
  <si>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</si>
  <si>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</si>
  <si>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</si>
  <si>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</si>
  <si>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</si>
  <si>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</si>
  <si>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</si>
  <si>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</si>
  <si>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</si>
  <si>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</si>
  <si>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</si>
  <si>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</si>
  <si>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</si>
  <si>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</si>
  <si>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</si>
  <si>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</si>
  <si>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</si>
  <si>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</si>
  <si>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</si>
  <si>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</si>
  <si>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</si>
  <si>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</si>
  <si>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</si>
  <si>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</si>
  <si>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</si>
  <si>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</si>
  <si>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</si>
  <si>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</si>
  <si>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</si>
  <si>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</si>
  <si>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</si>
  <si>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</si>
  <si>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</si>
  <si>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</si>
  <si>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</si>
  <si>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</si>
  <si>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</si>
  <si>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</si>
  <si>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</si>
  <si>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</si>
  <si>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</si>
  <si>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</si>
  <si>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</si>
  <si>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</si>
  <si>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</si>
  <si>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</si>
  <si>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</si>
  <si>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</si>
  <si>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</si>
  <si>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</si>
  <si>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</si>
  <si>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</si>
  <si>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</si>
  <si>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</si>
  <si>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</si>
  <si>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</si>
  <si>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</si>
  <si>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</si>
  <si>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</si>
  <si>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</si>
  <si>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</si>
  <si>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</si>
  <si>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</si>
  <si>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</si>
  <si>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</si>
  <si>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</si>
  <si>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</si>
  <si>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</si>
  <si>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</si>
  <si>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</si>
  <si>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</si>
  <si>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</si>
  <si>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</si>
  <si>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</si>
  <si>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</si>
  <si>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</si>
  <si>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</si>
  <si>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</si>
  <si>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</si>
  <si>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</si>
  <si>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</si>
  <si>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</si>
  <si>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</si>
  <si>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</si>
  <si>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</si>
  <si>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</si>
  <si>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</si>
  <si>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</si>
  <si>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</si>
  <si>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</si>
  <si>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</si>
  <si>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</si>
  <si>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</si>
  <si>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</si>
  <si>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</si>
  <si>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</si>
  <si>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</si>
  <si>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</si>
  <si>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</si>
  <si>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</si>
  <si>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</si>
  <si>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</si>
  <si>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</si>
  <si>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</si>
  <si>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</si>
  <si>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</si>
  <si>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</si>
  <si>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</si>
  <si>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</si>
  <si>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</si>
  <si>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</si>
  <si>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</si>
  <si>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</si>
  <si>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</si>
  <si>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</si>
  <si>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</si>
  <si>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</si>
  <si>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</si>
  <si>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</si>
  <si>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</si>
  <si>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</si>
  <si>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</si>
  <si>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</si>
  <si>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</si>
  <si>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</si>
  <si>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</si>
  <si>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</si>
  <si>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</si>
  <si>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</si>
  <si>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</si>
  <si>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</si>
  <si>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</si>
  <si>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</si>
  <si>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</si>
  <si>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</si>
  <si>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</si>
  <si>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</si>
  <si>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</si>
  <si>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</si>
  <si>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</si>
  <si>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</si>
  <si>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</si>
  <si>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</si>
  <si>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</si>
  <si>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</si>
  <si>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</si>
  <si>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</si>
  <si>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</si>
  <si>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</si>
  <si>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</si>
  <si>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</si>
  <si>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</si>
  <si>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</si>
  <si>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</si>
  <si>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</si>
  <si>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</si>
  <si>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</si>
  <si>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</si>
  <si>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</si>
  <si>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</si>
  <si>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</si>
  <si>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</si>
  <si>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</si>
  <si>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</si>
  <si>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</si>
  <si>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</si>
  <si>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</si>
  <si>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</si>
  <si>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</si>
  <si>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</si>
  <si>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</si>
  <si>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</si>
  <si>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</si>
  <si>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</si>
  <si>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</si>
  <si>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</si>
  <si>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</si>
  <si>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</si>
  <si>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</si>
  <si>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</si>
  <si>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</si>
  <si>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</si>
  <si>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</si>
  <si>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</si>
  <si>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</si>
  <si>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</si>
  <si>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</si>
  <si>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</si>
  <si>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</si>
  <si>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</si>
  <si>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</si>
  <si>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</si>
  <si>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</si>
  <si>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</si>
  <si>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</si>
  <si>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</si>
  <si>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</si>
  <si>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</si>
  <si>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</si>
  <si>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</si>
  <si>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</si>
  <si>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</si>
  <si>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</si>
  <si>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</si>
  <si>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</si>
  <si>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</si>
  <si>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</si>
  <si>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</si>
  <si>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</si>
  <si>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</si>
  <si>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</si>
  <si>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</si>
  <si>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</si>
  <si>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</si>
  <si>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</si>
  <si>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</si>
  <si>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</si>
  <si>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</si>
  <si>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</si>
  <si>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</si>
  <si>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</si>
  <si>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</si>
  <si>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</si>
  <si>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</si>
  <si>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</si>
  <si>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</si>
  <si>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</si>
  <si>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</si>
  <si>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</si>
  <si>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</si>
  <si>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</si>
  <si>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</si>
  <si>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</si>
  <si>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</si>
  <si>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</si>
  <si>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</si>
  <si>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</si>
  <si>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</si>
  <si>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</si>
  <si>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</si>
  <si>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</si>
  <si>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</si>
  <si>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</si>
  <si>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</si>
  <si>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</si>
  <si>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</si>
  <si>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</si>
  <si>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</si>
  <si>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</si>
  <si>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</si>
  <si>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</si>
  <si>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</si>
  <si>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</si>
  <si>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</si>
  <si>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</si>
  <si>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</si>
  <si>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</si>
  <si>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</si>
  <si>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</si>
  <si>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</si>
  <si>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</si>
  <si>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</si>
  <si>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</si>
  <si>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</si>
  <si>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</si>
  <si>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</si>
  <si>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</si>
  <si>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</si>
  <si>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</si>
  <si>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</si>
  <si>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</si>
  <si>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</si>
  <si>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</si>
  <si>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</si>
  <si>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</si>
  <si>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</si>
  <si>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</si>
  <si>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</si>
  <si>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</si>
  <si>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</si>
  <si>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</si>
  <si>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</si>
  <si>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</si>
  <si>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</si>
  <si>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</si>
  <si>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</si>
  <si>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</si>
  <si>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</si>
  <si>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</si>
  <si>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</si>
  <si>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</si>
  <si>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</si>
  <si>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</si>
  <si>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</si>
  <si>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</si>
  <si>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</si>
  <si>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</si>
  <si>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</si>
  <si>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</si>
  <si>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</si>
  <si>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</si>
  <si>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</si>
  <si>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</si>
  <si>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</si>
  <si>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</si>
  <si>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</si>
  <si>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</si>
  <si>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</si>
  <si>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</si>
  <si>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</si>
  <si>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</si>
  <si>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</si>
  <si>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</si>
  <si>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</si>
  <si>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</si>
  <si>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</si>
  <si>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</si>
  <si>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</si>
  <si>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</si>
  <si>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</si>
  <si>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</si>
  <si>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</si>
  <si>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</si>
  <si>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</si>
  <si>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</si>
  <si>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</si>
  <si>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</si>
  <si>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</si>
  <si>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</si>
  <si>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</si>
  <si>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</si>
  <si>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</si>
  <si>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</si>
  <si>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</si>
  <si>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</si>
  <si>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</si>
  <si>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</si>
  <si>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</si>
  <si>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</si>
  <si>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</si>
  <si>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</si>
  <si>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</si>
  <si>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</si>
  <si>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</si>
  <si>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</si>
  <si>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</si>
  <si>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</si>
  <si>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</si>
  <si>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</si>
  <si>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</si>
  <si>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</si>
  <si>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</si>
  <si>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</si>
  <si>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</si>
  <si>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</si>
  <si>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</si>
  <si>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</si>
  <si>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</si>
  <si>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</si>
  <si>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</si>
  <si>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</si>
  <si>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</si>
  <si>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</si>
  <si>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</si>
  <si>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</si>
  <si>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</si>
  <si>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</si>
  <si>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</si>
  <si>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</si>
  <si>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</si>
  <si>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</si>
  <si>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</si>
  <si>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</si>
  <si>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</si>
  <si>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</si>
  <si>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</si>
  <si>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</si>
  <si>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</si>
  <si>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</si>
  <si>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</si>
  <si>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</si>
  <si>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</si>
  <si>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</si>
  <si>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</si>
  <si>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</si>
  <si>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</si>
  <si>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</si>
  <si>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</si>
  <si>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</si>
  <si>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</si>
  <si>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</si>
  <si>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</si>
  <si>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</si>
  <si>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</si>
  <si>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</si>
  <si>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</si>
  <si>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</si>
  <si>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</si>
  <si>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</si>
  <si>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</si>
  <si>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</si>
  <si>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</si>
  <si>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</si>
  <si>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</si>
  <si>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</si>
  <si>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</si>
  <si>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</si>
  <si>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</si>
  <si>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</si>
  <si>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</si>
  <si>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</si>
  <si>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</si>
  <si>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</si>
  <si>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</si>
  <si>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</si>
  <si>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</si>
  <si>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</si>
  <si>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</si>
  <si>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</si>
  <si>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</si>
  <si>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</si>
  <si>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</si>
  <si>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</si>
  <si>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</si>
  <si>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</si>
  <si>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</si>
  <si>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</si>
  <si>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</si>
  <si>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</si>
  <si>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</si>
  <si>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</si>
  <si>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</si>
  <si>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</si>
  <si>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</si>
  <si>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</si>
  <si>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</si>
  <si>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</si>
  <si>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</si>
  <si>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</si>
  <si>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</si>
  <si>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</si>
  <si>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</si>
  <si>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</si>
  <si>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</si>
  <si>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</si>
  <si>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</si>
  <si>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</si>
  <si>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</si>
  <si>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</si>
  <si>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</si>
  <si>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</si>
  <si>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</si>
  <si>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</si>
  <si>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</si>
  <si>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</si>
  <si>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</si>
  <si>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</si>
  <si>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</si>
  <si>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</si>
  <si>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</si>
  <si>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</si>
  <si>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</si>
  <si>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</si>
  <si>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</si>
  <si>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</si>
  <si>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</si>
  <si>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</si>
  <si>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</si>
  <si>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</si>
  <si>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</si>
  <si>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</si>
  <si>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</si>
  <si>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</si>
  <si>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</si>
  <si>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</si>
  <si>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</si>
  <si>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</si>
  <si>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</si>
  <si>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</si>
  <si>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</si>
  <si>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</si>
  <si>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</si>
  <si>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</si>
  <si>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</si>
  <si>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</si>
  <si>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</si>
  <si>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</si>
  <si>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</si>
  <si>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</si>
  <si>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</si>
  <si>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</si>
  <si>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</si>
  <si>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</si>
  <si>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</si>
  <si>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</si>
  <si>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</si>
  <si>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</si>
  <si>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</si>
  <si>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</si>
  <si>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</si>
  <si>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</si>
  <si>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</si>
  <si>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</si>
  <si>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</si>
  <si>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</si>
  <si>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</si>
  <si>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</si>
  <si>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</si>
  <si>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</si>
  <si>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</si>
  <si>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</si>
  <si>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</si>
  <si>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</si>
  <si>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</si>
  <si>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</si>
  <si>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</si>
  <si>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</si>
  <si>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</si>
  <si>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</si>
  <si>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</si>
  <si>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</si>
  <si>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</si>
  <si>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</si>
  <si>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</si>
  <si>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</si>
  <si>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</si>
  <si>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</si>
  <si>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</si>
  <si>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</si>
  <si>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</si>
  <si>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</si>
  <si>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</si>
  <si>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</si>
  <si>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</si>
  <si>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</si>
  <si>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</si>
  <si>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</si>
  <si>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</si>
  <si>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</si>
  <si>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</si>
  <si>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</si>
  <si>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</si>
  <si>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</si>
  <si>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</si>
  <si>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</si>
  <si>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</si>
  <si>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</si>
  <si>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</si>
  <si>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</si>
  <si>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</si>
  <si>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</si>
  <si>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</si>
  <si>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</si>
  <si>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</si>
  <si>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</si>
  <si>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</si>
  <si>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</si>
  <si>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</si>
  <si>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</si>
  <si>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</si>
  <si>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</si>
  <si>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</si>
  <si>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</si>
  <si>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</si>
  <si>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</si>
  <si>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</si>
  <si>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</si>
  <si>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</si>
  <si>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</si>
  <si>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</si>
  <si>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</si>
  <si>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</si>
  <si>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</si>
  <si>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</si>
  <si>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</si>
  <si>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</si>
  <si>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</si>
  <si>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</si>
  <si>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</si>
  <si>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</si>
  <si>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</si>
  <si>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</si>
  <si>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</si>
  <si>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</si>
  <si>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</si>
  <si>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</si>
  <si>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</si>
  <si>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</si>
  <si>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</si>
  <si>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</si>
  <si>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</si>
  <si>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</si>
  <si>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</si>
  <si>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</si>
  <si>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</si>
  <si>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</si>
  <si>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</si>
  <si>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</si>
  <si>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</si>
  <si>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</si>
  <si>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</si>
  <si>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</si>
  <si>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</si>
  <si>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</si>
  <si>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</si>
  <si>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</si>
  <si>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</si>
  <si>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</si>
  <si>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</si>
  <si>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</si>
  <si>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</si>
  <si>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</si>
  <si>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</si>
  <si>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</si>
  <si>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</si>
  <si>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</si>
  <si>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</si>
  <si>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</si>
  <si>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</si>
  <si>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</si>
  <si>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</si>
  <si>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</si>
  <si>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</si>
  <si>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</si>
  <si>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</si>
  <si>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</si>
  <si>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</si>
  <si>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</si>
  <si>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</si>
  <si>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</si>
  <si>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</si>
  <si>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</si>
  <si>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</si>
  <si>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</si>
  <si>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</si>
  <si>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</si>
  <si>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</si>
  <si>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</si>
  <si>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</si>
  <si>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</si>
  <si>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</si>
  <si>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</si>
  <si>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</si>
  <si>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</si>
  <si>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</si>
  <si>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</si>
  <si>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</si>
  <si>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</si>
  <si>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</si>
  <si>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</si>
  <si>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</si>
  <si>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</si>
  <si>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</si>
  <si>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</si>
  <si>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</si>
  <si>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</si>
  <si>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</si>
  <si>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</si>
  <si>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</si>
  <si>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</si>
  <si>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</si>
  <si>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</si>
  <si>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</si>
  <si>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</si>
  <si>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</si>
  <si>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</si>
  <si>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</si>
  <si>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</si>
  <si>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</si>
  <si>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</si>
  <si>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</si>
  <si>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</si>
  <si>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</si>
  <si>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</si>
  <si>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</si>
  <si>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</si>
  <si>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</si>
  <si>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</si>
  <si>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</si>
  <si>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</si>
  <si>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</si>
  <si>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</si>
  <si>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</si>
  <si>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</si>
  <si>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</si>
  <si>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</si>
  <si>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</si>
  <si>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</si>
  <si>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</si>
  <si>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</si>
  <si>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</si>
  <si>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</si>
  <si>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</si>
  <si>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</si>
  <si>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</si>
  <si>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</si>
  <si>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</si>
  <si>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</si>
  <si>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</si>
  <si>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</si>
  <si>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</si>
  <si>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</si>
  <si>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</si>
  <si>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</si>
  <si>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</si>
  <si>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</si>
  <si>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</si>
  <si>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</si>
  <si>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</si>
  <si>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</si>
  <si>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</si>
  <si>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</si>
  <si>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</si>
  <si>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</si>
  <si>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</si>
  <si>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</si>
  <si>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</si>
  <si>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</si>
  <si>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</si>
  <si>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</si>
  <si>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</si>
  <si>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</si>
  <si>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</si>
  <si>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</si>
  <si>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</si>
  <si>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</si>
  <si>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</si>
  <si>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</si>
  <si>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</si>
  <si>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</si>
  <si>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</si>
  <si>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</si>
  <si>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</si>
  <si>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</si>
  <si>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</si>
  <si>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</si>
  <si>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</si>
  <si>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</si>
  <si>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</si>
  <si>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</si>
  <si>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</si>
  <si>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</si>
  <si>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</si>
  <si>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</si>
  <si>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</si>
  <si>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</si>
  <si>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</si>
  <si>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</si>
  <si>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</si>
  <si>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</si>
  <si>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</si>
  <si>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</si>
  <si>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</si>
  <si>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</si>
  <si>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</si>
  <si>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</si>
  <si>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</si>
  <si>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</si>
  <si>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</si>
  <si>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</si>
  <si>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</si>
  <si>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</si>
  <si>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</si>
  <si>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</si>
  <si>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</si>
  <si>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</si>
  <si>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</si>
  <si>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</si>
  <si>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</si>
  <si>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</si>
  <si>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</si>
  <si>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</si>
  <si>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</si>
  <si>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</si>
  <si>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</si>
  <si>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</si>
  <si>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</si>
  <si>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</si>
  <si>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</si>
  <si>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</si>
  <si>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</si>
  <si>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</si>
  <si>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</si>
  <si>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</si>
  <si>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</si>
  <si>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</si>
  <si>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</si>
  <si>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</si>
  <si>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</si>
  <si>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</si>
  <si>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</si>
  <si>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</si>
  <si>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</si>
  <si>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</si>
  <si>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</si>
  <si>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</si>
  <si>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</si>
  <si>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</si>
  <si>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</si>
  <si>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</si>
  <si>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</si>
  <si>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</si>
  <si>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</si>
  <si>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</si>
  <si>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</si>
  <si>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</si>
  <si>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</si>
  <si>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</si>
  <si>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</si>
  <si>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</si>
  <si>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</si>
  <si>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</si>
  <si>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</si>
  <si>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</si>
  <si>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</si>
  <si>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</si>
  <si>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</si>
  <si>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</si>
  <si>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</si>
  <si>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</si>
  <si>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</si>
  <si>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</si>
  <si>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</si>
  <si>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</si>
  <si>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</si>
  <si>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</si>
  <si>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</si>
  <si>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</si>
  <si>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</si>
  <si>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</si>
  <si>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</si>
  <si>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</si>
  <si>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</si>
  <si>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</si>
  <si>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</si>
  <si>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</si>
  <si>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</si>
  <si>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</si>
  <si>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</si>
  <si>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</si>
  <si>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</si>
  <si>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</si>
  <si>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</si>
  <si>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</si>
  <si>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</si>
  <si>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</si>
  <si>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</si>
  <si>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</si>
  <si>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</si>
  <si>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</si>
  <si>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</si>
  <si>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</si>
  <si>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</si>
  <si>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</si>
  <si>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</si>
  <si>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</si>
  <si>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</si>
  <si>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</si>
  <si>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</si>
  <si>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</si>
  <si>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</si>
  <si>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</si>
  <si>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</si>
  <si>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</si>
  <si>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</si>
  <si>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</si>
  <si>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</si>
  <si>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</si>
  <si>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</si>
  <si>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</si>
  <si>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</si>
  <si>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</si>
  <si>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</si>
  <si>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</si>
  <si>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</si>
  <si>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</si>
  <si>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</si>
  <si>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</si>
  <si>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</si>
  <si>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</si>
  <si>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</si>
  <si>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</si>
  <si>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</si>
  <si>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</si>
  <si>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</si>
  <si>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</si>
  <si>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</si>
  <si>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</si>
  <si>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</si>
  <si>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</si>
  <si>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</si>
  <si>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</si>
  <si>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</si>
  <si>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</si>
  <si>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</si>
  <si>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</si>
  <si>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</si>
  <si>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</si>
  <si>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</si>
  <si>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</si>
  <si>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</si>
  <si>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</si>
  <si>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</si>
  <si>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</si>
  <si>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</si>
  <si>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</si>
  <si>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</si>
  <si>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</si>
  <si>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</si>
  <si>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</si>
  <si>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</si>
  <si>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</si>
  <si>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</si>
  <si>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</si>
  <si>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</si>
  <si>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</si>
  <si>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</si>
  <si>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</si>
  <si>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</si>
  <si>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</si>
  <si>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</si>
  <si>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</si>
  <si>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</si>
  <si>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</si>
  <si>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</si>
  <si>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</si>
  <si>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</si>
  <si>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</si>
  <si>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</si>
  <si>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</si>
  <si>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</si>
  <si>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</si>
  <si>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</si>
  <si>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</si>
  <si>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</si>
  <si>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</si>
  <si>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</si>
  <si>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</si>
  <si>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</si>
  <si>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</si>
  <si>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</si>
  <si>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</si>
  <si>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</si>
  <si>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</si>
  <si>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</si>
  <si>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</si>
  <si>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</si>
  <si>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</si>
  <si>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</si>
  <si>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</si>
  <si>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</si>
  <si>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</si>
  <si>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</si>
  <si>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</si>
  <si>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</si>
  <si>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</si>
  <si>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</si>
  <si>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</si>
  <si>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</si>
  <si>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</si>
  <si>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</si>
  <si>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</si>
  <si>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</si>
  <si>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</si>
  <si>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</si>
  <si>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</si>
  <si>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</si>
  <si>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</si>
  <si>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</si>
  <si>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</si>
  <si>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</si>
  <si>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</si>
  <si>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</si>
  <si>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</si>
  <si>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</si>
  <si>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</si>
  <si>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</si>
  <si>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</si>
  <si>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</si>
  <si>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</si>
  <si>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</si>
  <si>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</si>
  <si>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</si>
  <si>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</si>
  <si>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</si>
  <si>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</si>
  <si>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</si>
  <si>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</si>
  <si>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</si>
  <si>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</si>
  <si>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</si>
  <si>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</si>
  <si>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</si>
  <si>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</si>
  <si>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</si>
  <si>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</si>
  <si>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</si>
  <si>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</si>
  <si>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</si>
  <si>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</si>
  <si>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</si>
  <si>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</si>
  <si>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</si>
  <si>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</si>
  <si>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</si>
  <si>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</si>
  <si>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</si>
  <si>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</si>
  <si>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</si>
  <si>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</si>
  <si>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</si>
  <si>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</si>
  <si>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</si>
  <si>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</si>
  <si>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</si>
  <si>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</si>
  <si>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</si>
  <si>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</si>
  <si>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</si>
  <si>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Mean Goal</t>
  </si>
  <si>
    <t>Median Goal</t>
  </si>
  <si>
    <t xml:space="preserve">Mean Pledged </t>
  </si>
  <si>
    <t>Median Pledged</t>
  </si>
  <si>
    <t>Succesful</t>
  </si>
  <si>
    <t>Failed</t>
  </si>
  <si>
    <t>Theater</t>
  </si>
  <si>
    <t>Music</t>
  </si>
  <si>
    <t>Tech</t>
  </si>
  <si>
    <t>Standard Deviation of Goal</t>
  </si>
  <si>
    <t>Upper Quartile of Goal</t>
  </si>
  <si>
    <t>Lowar Quartile of Goal</t>
  </si>
  <si>
    <t>IQR of Goal</t>
  </si>
  <si>
    <t>Standard Deviation of Pledged</t>
  </si>
  <si>
    <t>Upper Quartile of Pledged</t>
  </si>
  <si>
    <t>Lowar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</si>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</sst>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70" formatCode="[$-409]mmmm\ d\,\ yyyy;@"/>
    <numFmt numFmtId="173" formatCode="_(&quot;$&quot;* #,##0_);_(&quot;$&quot;* \(#,##0\);_(&quot;$&quot;* &quot;-&quot;??_);_(@_)"/>
    <numFmt numFmtId="175" formatCode="_(&quot;$&quot;* #,##0.0_);_(&quot;$&quot;* \(#,##0.0\);_(&quot;$&quot;* &quot;-&quot;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70" fontId="1" fillId="0" borderId="0" xfId="0" applyNumberFormat="1" applyFont="1" applyAlignment="1">
      <alignment horizontal="center"/>
    </xf>
    <xf numFmtId="170" fontId="2" fillId="0" borderId="0" xfId="0" applyNumberFormat="1" applyFont="1"/>
    <xf numFmtId="170" fontId="0" fillId="0" borderId="0" xfId="0" applyNumberFormat="1" applyFont="1"/>
    <xf numFmtId="17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73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175" fontId="0" fillId="0" borderId="0" xfId="0" applyNumberFormat="1" applyAlignment="1">
      <alignment horizontal="center" vertical="center"/>
    </xf>
  </cellXfs>
  <cellStyles count="1">
    <cellStyle name="Normal" xfId="0" builtinId="0"/>
  </cellStyles>
  <dxfs count="28"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932493878978663"/>
          <c:y val="0.1645371814810160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0CD-A7F2-412FDFAAAF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0CD-A7F2-412FDFAAAF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0CD-A7F2-412FDFAAAF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0CD-A7F2-412FDFAAA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110688"/>
        <c:axId val="1095112768"/>
      </c:barChart>
      <c:catAx>
        <c:axId val="109511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112768"/>
        <c:crosses val="autoZero"/>
        <c:auto val="1"/>
        <c:lblAlgn val="ctr"/>
        <c:lblOffset val="100"/>
        <c:noMultiLvlLbl val="0"/>
      </c:catAx>
      <c:valAx>
        <c:axId val="109511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1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A-4809-B255-48B2209234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A-4809-B255-48B2209234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0A-4809-B255-48B220923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127840"/>
        <c:axId val="1547125760"/>
      </c:barChart>
      <c:catAx>
        <c:axId val="1547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25760"/>
        <c:crosses val="autoZero"/>
        <c:auto val="1"/>
        <c:lblAlgn val="ctr"/>
        <c:lblOffset val="100"/>
        <c:noMultiLvlLbl val="0"/>
      </c:catAx>
      <c:valAx>
        <c:axId val="15471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C-4CC4-B138-AE59A979E2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C-4CC4-B138-AE59A979E2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5C-4CC4-B138-AE59A979E2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5C-4CC4-B138-AE59A979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2354544"/>
        <c:axId val="1252353296"/>
      </c:lineChart>
      <c:catAx>
        <c:axId val="12523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53296"/>
        <c:crosses val="autoZero"/>
        <c:auto val="1"/>
        <c:lblAlgn val="ctr"/>
        <c:lblOffset val="100"/>
        <c:noMultiLvlLbl val="0"/>
      </c:catAx>
      <c:valAx>
        <c:axId val="12523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F4CECB-8E0F-4610-A275-1AAE9725B6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2ECB68-093B-41F5-BB5A-A7ED7C4791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799D01-47D8-4A0D-BDB7-A4724FD24E95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0</xdr:row>
      <xdr:rowOff>166686</xdr:rowOff>
    </xdr:from>
    <xdr:to>
      <xdr:col>21</xdr:col>
      <xdr:colOff>228599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DE703-EDB3-444A-8B10-2B6777FBA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47625</xdr:rowOff>
    </xdr:from>
    <xdr:to>
      <xdr:col>21</xdr:col>
      <xdr:colOff>504825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26B10-8C4D-4055-B34E-C54B16CFE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114300</xdr:rowOff>
    </xdr:from>
    <xdr:to>
      <xdr:col>14</xdr:col>
      <xdr:colOff>238125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0F3D6-F31C-481D-8074-03C81A0E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773CB7-CCF8-4F91-91F6-38666A63E8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86D89E-53F4-46BF-8E27-62504AF062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Osio" refreshedDate="44479.63402002315" createdVersion="7" refreshedVersion="7" minRefreshableVersion="3" recordCount="4114" xr:uid="{061E777E-77B6-4516-AFCD-0ECDA71233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Osio" refreshedDate="44479.649256712961" createdVersion="7" refreshedVersion="7" minRefreshableVersion="3" recordCount="4114" xr:uid="{19CD52A3-1834-4F3A-BA33-063896674005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70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65DB5-7614-4F77-8216-A364BAE22B4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2D5BA-5166-4F93-98E4-C7EF657CCFB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A15B7-4837-4975-A43F-9420F1A4D879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F92B6-297F-4040-8621-C036E6CF3453}">
  <dimension ref="A1:F6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5741F-EA95-4A4F-8B04-0AB4F440CE5A}">
  <dimension ref="A1:E7"/>
  <sheetViews>
    <sheetView workbookViewId="0">
      <selection activeCell="B38" sqref="B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4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196F7-67D4-4556-A8ED-47E94B377AF9}">
  <dimension ref="A1:F18"/>
  <sheetViews>
    <sheetView workbookViewId="0">
      <selection activeCell="U17" sqref="U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8362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E847-8C7C-4225-87CD-3723BF3AADC4}">
  <dimension ref="A1:F7"/>
  <sheetViews>
    <sheetView workbookViewId="0">
      <selection activeCell="G12" sqref="G12:L12"/>
    </sheetView>
  </sheetViews>
  <sheetFormatPr defaultRowHeight="15" x14ac:dyDescent="0.25"/>
  <cols>
    <col min="1" max="1" width="33.5703125" bestFit="1" customWidth="1"/>
    <col min="2" max="2" width="48" customWidth="1"/>
    <col min="3" max="4" width="10.5703125" style="5" bestFit="1" customWidth="1"/>
    <col min="5" max="5" width="16.7109375" style="5" bestFit="1" customWidth="1"/>
    <col min="6" max="6" width="7.7109375" bestFit="1" customWidth="1"/>
  </cols>
  <sheetData>
    <row r="1" spans="1:6" x14ac:dyDescent="0.25">
      <c r="A1" t="s">
        <v>8380</v>
      </c>
      <c r="B1" t="s">
        <v>4110</v>
      </c>
      <c r="C1" s="5" t="s">
        <v>8381</v>
      </c>
      <c r="D1" s="5" t="s">
        <v>8382</v>
      </c>
      <c r="E1" s="5" t="s">
        <v>8383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VLOOKUP(A2,Kickstarter!B:P,15,0)</f>
        <v>51.79</v>
      </c>
      <c r="F2">
        <f>VLOOKUP(A2,Kickstarter!B:L,11,0)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VLOOKUP(A3,Kickstarter!B:P,15,0)</f>
        <v>36.07</v>
      </c>
      <c r="F3">
        <f>VLOOKUP(A3,Kickstarter!B:L,11,0)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VLOOKUP(A4,Kickstarter!B:P,15,0)</f>
        <v>33.03</v>
      </c>
      <c r="F4">
        <f>VLOOKUP(A4,Kickstarter!B:L,11,0)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VLOOKUP(A5,Kickstarter!B:P,15,0)</f>
        <v>44.92</v>
      </c>
      <c r="F5">
        <f>VLOOKUP(A5,Kickstarter!B:L,11,0)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VLOOKUP(A6,Kickstarter!B:P,15,0)</f>
        <v>36.61</v>
      </c>
      <c r="F6">
        <f>VLOOKUP(A6,Kickstarter!B:L,11,0)</f>
        <v>113</v>
      </c>
    </row>
    <row r="7" spans="1:6" x14ac:dyDescent="0.25">
      <c r="B7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D1E68-5E4B-4C47-A11D-B678A792F9C5}">
  <dimension ref="A1:T413"/>
  <sheetViews>
    <sheetView workbookViewId="0">
      <selection activeCell="E1" sqref="E1"/>
    </sheetView>
  </sheetViews>
  <sheetFormatPr defaultRowHeight="15" x14ac:dyDescent="0.25"/>
  <cols>
    <col min="1" max="1" width="5" style="27" bestFit="1" customWidth="1"/>
    <col min="2" max="2" width="27.7109375" style="27" customWidth="1"/>
    <col min="3" max="3" width="44.140625" style="27" customWidth="1"/>
    <col min="4" max="4" width="12.5703125" style="27" bestFit="1" customWidth="1"/>
    <col min="5" max="5" width="11.140625" style="27" bestFit="1" customWidth="1"/>
    <col min="6" max="6" width="10" style="27" bestFit="1" customWidth="1"/>
    <col min="7" max="7" width="7.7109375" style="27" bestFit="1" customWidth="1"/>
    <col min="8" max="8" width="8.5703125" style="27" bestFit="1" customWidth="1"/>
    <col min="9" max="9" width="11" style="27" bestFit="1" customWidth="1"/>
    <col min="10" max="10" width="11.85546875" style="27" bestFit="1" customWidth="1"/>
    <col min="11" max="11" width="9.5703125" style="27" bestFit="1" customWidth="1"/>
    <col min="12" max="12" width="13.85546875" style="27" bestFit="1" customWidth="1"/>
    <col min="13" max="13" width="8.85546875" style="27" bestFit="1" customWidth="1"/>
    <col min="14" max="14" width="24.28515625" style="27" bestFit="1" customWidth="1"/>
    <col min="15" max="15" width="19.5703125" style="27" bestFit="1" customWidth="1"/>
    <col min="16" max="16" width="18.5703125" style="27" bestFit="1" customWidth="1"/>
    <col min="17" max="17" width="15" style="27" bestFit="1" customWidth="1"/>
    <col min="18" max="18" width="11.85546875" style="27" bestFit="1" customWidth="1"/>
    <col min="19" max="20" width="24.85546875" style="27" bestFit="1" customWidth="1"/>
    <col min="21" max="16384" width="9.140625" style="27"/>
  </cols>
  <sheetData>
    <row r="1" spans="1:20" x14ac:dyDescent="0.25">
      <c r="A1" s="20" t="s">
        <v>0</v>
      </c>
      <c r="B1" s="21" t="s">
        <v>1</v>
      </c>
      <c r="C1" s="22" t="s">
        <v>4110</v>
      </c>
      <c r="D1" s="23" t="s">
        <v>8216</v>
      </c>
      <c r="E1" s="24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3" t="s">
        <v>8307</v>
      </c>
      <c r="Q1" s="25" t="s">
        <v>8358</v>
      </c>
      <c r="R1" s="20" t="s">
        <v>8359</v>
      </c>
      <c r="S1" s="26" t="s">
        <v>8365</v>
      </c>
      <c r="T1" s="26" t="s">
        <v>8366</v>
      </c>
    </row>
    <row r="2" spans="1:20" ht="45" x14ac:dyDescent="0.25">
      <c r="A2" s="27">
        <v>521</v>
      </c>
      <c r="B2" s="28" t="s">
        <v>522</v>
      </c>
      <c r="C2" s="29" t="s">
        <v>4631</v>
      </c>
      <c r="D2" s="30">
        <v>5000</v>
      </c>
      <c r="E2" s="31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f>ROUND(E2/D2*100,0)</f>
        <v>105</v>
      </c>
      <c r="P2" s="30">
        <f>IFERROR(ROUND(E2/L2,2),0)</f>
        <v>93.43</v>
      </c>
      <c r="Q2" s="32" t="s">
        <v>8315</v>
      </c>
      <c r="R2" s="27" t="s">
        <v>8316</v>
      </c>
      <c r="S2" s="33">
        <f>(((J2/60)/60)/24)+DATE(1970,1,1)</f>
        <v>42646.092812499999</v>
      </c>
      <c r="T2" s="33">
        <f>(((I2/60)/60)/24)+DATE(1970,1,1)</f>
        <v>42675.207638888889</v>
      </c>
    </row>
    <row r="3" spans="1:20" ht="45" x14ac:dyDescent="0.25">
      <c r="A3" s="27">
        <v>522</v>
      </c>
      <c r="B3" s="28" t="s">
        <v>523</v>
      </c>
      <c r="C3" s="29" t="s">
        <v>4632</v>
      </c>
      <c r="D3" s="30">
        <v>3000</v>
      </c>
      <c r="E3" s="31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f>ROUND(E3/D3*100,0)</f>
        <v>115</v>
      </c>
      <c r="P3" s="30">
        <f>IFERROR(ROUND(E3/L3,2),0)</f>
        <v>110.97</v>
      </c>
      <c r="Q3" s="32" t="s">
        <v>8315</v>
      </c>
      <c r="R3" s="27" t="s">
        <v>8316</v>
      </c>
      <c r="S3" s="33">
        <f>(((J3/60)/60)/24)+DATE(1970,1,1)</f>
        <v>42430.040798611109</v>
      </c>
      <c r="T3" s="33">
        <f>(((I3/60)/60)/24)+DATE(1970,1,1)</f>
        <v>42449.999131944445</v>
      </c>
    </row>
    <row r="4" spans="1:20" ht="45" x14ac:dyDescent="0.25">
      <c r="A4" s="27">
        <v>523</v>
      </c>
      <c r="B4" s="28" t="s">
        <v>524</v>
      </c>
      <c r="C4" s="29" t="s">
        <v>4633</v>
      </c>
      <c r="D4" s="30">
        <v>5000</v>
      </c>
      <c r="E4" s="31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f>ROUND(E4/D4*100,0)</f>
        <v>121</v>
      </c>
      <c r="P4" s="30">
        <f>IFERROR(ROUND(E4/L4,2),0)</f>
        <v>71.790000000000006</v>
      </c>
      <c r="Q4" s="32" t="s">
        <v>8315</v>
      </c>
      <c r="R4" s="27" t="s">
        <v>8316</v>
      </c>
      <c r="S4" s="33">
        <f>(((J4/60)/60)/24)+DATE(1970,1,1)</f>
        <v>42238.13282407407</v>
      </c>
      <c r="T4" s="33">
        <f>(((I4/60)/60)/24)+DATE(1970,1,1)</f>
        <v>42268.13282407407</v>
      </c>
    </row>
    <row r="5" spans="1:20" ht="60" x14ac:dyDescent="0.25">
      <c r="A5" s="27">
        <v>525</v>
      </c>
      <c r="B5" s="28" t="s">
        <v>526</v>
      </c>
      <c r="C5" s="29" t="s">
        <v>4635</v>
      </c>
      <c r="D5" s="30">
        <v>12000</v>
      </c>
      <c r="E5" s="31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f>ROUND(E5/D5*100,0)</f>
        <v>100</v>
      </c>
      <c r="P5" s="30">
        <f>IFERROR(ROUND(E5/L5,2),0)</f>
        <v>1000</v>
      </c>
      <c r="Q5" s="32" t="s">
        <v>8315</v>
      </c>
      <c r="R5" s="27" t="s">
        <v>8316</v>
      </c>
      <c r="S5" s="33">
        <f>(((J5/60)/60)/24)+DATE(1970,1,1)</f>
        <v>41850.400937500002</v>
      </c>
      <c r="T5" s="33">
        <f>(((I5/60)/60)/24)+DATE(1970,1,1)</f>
        <v>41895.400937500002</v>
      </c>
    </row>
    <row r="6" spans="1:20" ht="60" x14ac:dyDescent="0.25">
      <c r="A6" s="27">
        <v>527</v>
      </c>
      <c r="B6" s="28" t="s">
        <v>528</v>
      </c>
      <c r="C6" s="29" t="s">
        <v>4637</v>
      </c>
      <c r="D6" s="30">
        <v>10000</v>
      </c>
      <c r="E6" s="31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f>ROUND(E6/D6*100,0)</f>
        <v>101</v>
      </c>
      <c r="P6" s="30">
        <f>IFERROR(ROUND(E6/L6,2),0)</f>
        <v>63.83</v>
      </c>
      <c r="Q6" s="32" t="s">
        <v>8315</v>
      </c>
      <c r="R6" s="27" t="s">
        <v>8316</v>
      </c>
      <c r="S6" s="33">
        <f>(((J6/60)/60)/24)+DATE(1970,1,1)</f>
        <v>42753.205625000002</v>
      </c>
      <c r="T6" s="33">
        <f>(((I6/60)/60)/24)+DATE(1970,1,1)</f>
        <v>42783.670138888891</v>
      </c>
    </row>
    <row r="7" spans="1:20" ht="30" x14ac:dyDescent="0.25">
      <c r="A7" s="27">
        <v>528</v>
      </c>
      <c r="B7" s="28" t="s">
        <v>529</v>
      </c>
      <c r="C7" s="29" t="s">
        <v>4638</v>
      </c>
      <c r="D7" s="30">
        <v>1150</v>
      </c>
      <c r="E7" s="31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f>ROUND(E7/D7*100,0)</f>
        <v>116</v>
      </c>
      <c r="P7" s="30">
        <f>IFERROR(ROUND(E7/L7,2),0)</f>
        <v>44.33</v>
      </c>
      <c r="Q7" s="32" t="s">
        <v>8315</v>
      </c>
      <c r="R7" s="27" t="s">
        <v>8316</v>
      </c>
      <c r="S7" s="33">
        <f>(((J7/60)/60)/24)+DATE(1970,1,1)</f>
        <v>42155.920219907406</v>
      </c>
      <c r="T7" s="33">
        <f>(((I7/60)/60)/24)+DATE(1970,1,1)</f>
        <v>42176.888888888891</v>
      </c>
    </row>
    <row r="8" spans="1:20" ht="45" x14ac:dyDescent="0.25">
      <c r="A8" s="27">
        <v>530</v>
      </c>
      <c r="B8" s="28" t="s">
        <v>531</v>
      </c>
      <c r="C8" s="29" t="s">
        <v>4640</v>
      </c>
      <c r="D8" s="30">
        <v>3405</v>
      </c>
      <c r="E8" s="31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f>ROUND(E8/D8*100,0)</f>
        <v>108</v>
      </c>
      <c r="P8" s="30">
        <f>IFERROR(ROUND(E8/L8,2),0)</f>
        <v>126.55</v>
      </c>
      <c r="Q8" s="32" t="s">
        <v>8315</v>
      </c>
      <c r="R8" s="27" t="s">
        <v>8316</v>
      </c>
      <c r="S8" s="33">
        <f>(((J8/60)/60)/24)+DATE(1970,1,1)</f>
        <v>42157.591064814813</v>
      </c>
      <c r="T8" s="33">
        <f>(((I8/60)/60)/24)+DATE(1970,1,1)</f>
        <v>42179.083333333328</v>
      </c>
    </row>
    <row r="9" spans="1:20" ht="45" x14ac:dyDescent="0.25">
      <c r="A9" s="27">
        <v>531</v>
      </c>
      <c r="B9" s="28" t="s">
        <v>532</v>
      </c>
      <c r="C9" s="29" t="s">
        <v>4641</v>
      </c>
      <c r="D9" s="30">
        <v>4000</v>
      </c>
      <c r="E9" s="31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f>ROUND(E9/D9*100,0)</f>
        <v>100</v>
      </c>
      <c r="P9" s="30">
        <f>IFERROR(ROUND(E9/L9,2),0)</f>
        <v>129.03</v>
      </c>
      <c r="Q9" s="32" t="s">
        <v>8315</v>
      </c>
      <c r="R9" s="27" t="s">
        <v>8316</v>
      </c>
      <c r="S9" s="33">
        <f>(((J9/60)/60)/24)+DATE(1970,1,1)</f>
        <v>42676.065150462964</v>
      </c>
      <c r="T9" s="33">
        <f>(((I9/60)/60)/24)+DATE(1970,1,1)</f>
        <v>42721.290972222225</v>
      </c>
    </row>
    <row r="10" spans="1:20" ht="45" x14ac:dyDescent="0.25">
      <c r="A10" s="27">
        <v>532</v>
      </c>
      <c r="B10" s="28" t="s">
        <v>533</v>
      </c>
      <c r="C10" s="29" t="s">
        <v>4642</v>
      </c>
      <c r="D10" s="30">
        <v>10000</v>
      </c>
      <c r="E10" s="31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f>ROUND(E10/D10*100,0)</f>
        <v>123</v>
      </c>
      <c r="P10" s="30">
        <f>IFERROR(ROUND(E10/L10,2),0)</f>
        <v>71.239999999999995</v>
      </c>
      <c r="Q10" s="32" t="s">
        <v>8315</v>
      </c>
      <c r="R10" s="27" t="s">
        <v>8316</v>
      </c>
      <c r="S10" s="33">
        <f>(((J10/60)/60)/24)+DATE(1970,1,1)</f>
        <v>42473.007037037038</v>
      </c>
      <c r="T10" s="33">
        <f>(((I10/60)/60)/24)+DATE(1970,1,1)</f>
        <v>42503.007037037038</v>
      </c>
    </row>
    <row r="11" spans="1:20" ht="45" x14ac:dyDescent="0.25">
      <c r="A11" s="27">
        <v>537</v>
      </c>
      <c r="B11" s="28" t="s">
        <v>538</v>
      </c>
      <c r="C11" s="29" t="s">
        <v>4647</v>
      </c>
      <c r="D11" s="30">
        <v>2000</v>
      </c>
      <c r="E11" s="31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f>ROUND(E11/D11*100,0)</f>
        <v>121</v>
      </c>
      <c r="P11" s="30">
        <f>IFERROR(ROUND(E11/L11,2),0)</f>
        <v>40.85</v>
      </c>
      <c r="Q11" s="32" t="s">
        <v>8315</v>
      </c>
      <c r="R11" s="27" t="s">
        <v>8316</v>
      </c>
      <c r="S11" s="33">
        <f>(((J11/60)/60)/24)+DATE(1970,1,1)</f>
        <v>42282.768414351856</v>
      </c>
      <c r="T11" s="33">
        <f>(((I11/60)/60)/24)+DATE(1970,1,1)</f>
        <v>42312.810081018513</v>
      </c>
    </row>
    <row r="12" spans="1:20" ht="45" x14ac:dyDescent="0.25">
      <c r="A12" s="27">
        <v>538</v>
      </c>
      <c r="B12" s="28" t="s">
        <v>539</v>
      </c>
      <c r="C12" s="29" t="s">
        <v>4648</v>
      </c>
      <c r="D12" s="30">
        <v>5000</v>
      </c>
      <c r="E12" s="31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f>ROUND(E12/D12*100,0)</f>
        <v>302</v>
      </c>
      <c r="P12" s="30">
        <f>IFERROR(ROUND(E12/L12,2),0)</f>
        <v>252.02</v>
      </c>
      <c r="Q12" s="32" t="s">
        <v>8315</v>
      </c>
      <c r="R12" s="27" t="s">
        <v>8316</v>
      </c>
      <c r="S12" s="33">
        <f>(((J12/60)/60)/24)+DATE(1970,1,1)</f>
        <v>42473.794710648144</v>
      </c>
      <c r="T12" s="33">
        <f>(((I12/60)/60)/24)+DATE(1970,1,1)</f>
        <v>42503.794710648144</v>
      </c>
    </row>
    <row r="13" spans="1:20" ht="45" x14ac:dyDescent="0.25">
      <c r="A13" s="27">
        <v>1284</v>
      </c>
      <c r="B13" s="28" t="s">
        <v>1285</v>
      </c>
      <c r="C13" s="29" t="s">
        <v>5394</v>
      </c>
      <c r="D13" s="30">
        <v>2000</v>
      </c>
      <c r="E13" s="31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f>ROUND(E13/D13*100,0)</f>
        <v>101</v>
      </c>
      <c r="P13" s="30">
        <f>IFERROR(ROUND(E13/L13,2),0)</f>
        <v>65.16</v>
      </c>
      <c r="Q13" s="32" t="s">
        <v>8315</v>
      </c>
      <c r="R13" s="27" t="s">
        <v>8316</v>
      </c>
      <c r="S13" s="33">
        <f>(((J13/60)/60)/24)+DATE(1970,1,1)</f>
        <v>42712.23474537037</v>
      </c>
      <c r="T13" s="33">
        <f>(((I13/60)/60)/24)+DATE(1970,1,1)</f>
        <v>42735.707638888889</v>
      </c>
    </row>
    <row r="14" spans="1:20" ht="45" x14ac:dyDescent="0.25">
      <c r="A14" s="27">
        <v>1288</v>
      </c>
      <c r="B14" s="28" t="s">
        <v>1289</v>
      </c>
      <c r="C14" s="29" t="s">
        <v>5398</v>
      </c>
      <c r="D14" s="30">
        <v>4000</v>
      </c>
      <c r="E14" s="31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f>ROUND(E14/D14*100,0)</f>
        <v>100</v>
      </c>
      <c r="P14" s="30">
        <f>IFERROR(ROUND(E14/L14,2),0)</f>
        <v>65.87</v>
      </c>
      <c r="Q14" s="32" t="s">
        <v>8315</v>
      </c>
      <c r="R14" s="27" t="s">
        <v>8316</v>
      </c>
      <c r="S14" s="33">
        <f>(((J14/60)/60)/24)+DATE(1970,1,1)</f>
        <v>42561.154664351852</v>
      </c>
      <c r="T14" s="33">
        <f>(((I14/60)/60)/24)+DATE(1970,1,1)</f>
        <v>42592.166666666672</v>
      </c>
    </row>
    <row r="15" spans="1:20" ht="45" x14ac:dyDescent="0.25">
      <c r="A15" s="27">
        <v>1289</v>
      </c>
      <c r="B15" s="28" t="s">
        <v>1290</v>
      </c>
      <c r="C15" s="29" t="s">
        <v>5399</v>
      </c>
      <c r="D15" s="30">
        <v>1500</v>
      </c>
      <c r="E15" s="31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f>ROUND(E15/D15*100,0)</f>
        <v>125</v>
      </c>
      <c r="P15" s="30">
        <f>IFERROR(ROUND(E15/L15,2),0)</f>
        <v>36.08</v>
      </c>
      <c r="Q15" s="32" t="s">
        <v>8315</v>
      </c>
      <c r="R15" s="27" t="s">
        <v>8316</v>
      </c>
      <c r="S15" s="33">
        <f>(((J15/60)/60)/24)+DATE(1970,1,1)</f>
        <v>42709.134780092587</v>
      </c>
      <c r="T15" s="33">
        <f>(((I15/60)/60)/24)+DATE(1970,1,1)</f>
        <v>42739.134780092587</v>
      </c>
    </row>
    <row r="16" spans="1:20" ht="30" x14ac:dyDescent="0.25">
      <c r="A16" s="27">
        <v>1290</v>
      </c>
      <c r="B16" s="28" t="s">
        <v>1291</v>
      </c>
      <c r="C16" s="29" t="s">
        <v>5400</v>
      </c>
      <c r="D16" s="30">
        <v>3500</v>
      </c>
      <c r="E16" s="31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f>ROUND(E16/D16*100,0)</f>
        <v>109</v>
      </c>
      <c r="P16" s="30">
        <f>IFERROR(ROUND(E16/L16,2),0)</f>
        <v>44.19</v>
      </c>
      <c r="Q16" s="32" t="s">
        <v>8315</v>
      </c>
      <c r="R16" s="27" t="s">
        <v>8316</v>
      </c>
      <c r="S16" s="33">
        <f>(((J16/60)/60)/24)+DATE(1970,1,1)</f>
        <v>42086.614942129629</v>
      </c>
      <c r="T16" s="33">
        <f>(((I16/60)/60)/24)+DATE(1970,1,1)</f>
        <v>42117.290972222225</v>
      </c>
    </row>
    <row r="17" spans="1:20" ht="45" x14ac:dyDescent="0.25">
      <c r="A17" s="27">
        <v>1291</v>
      </c>
      <c r="B17" s="28" t="s">
        <v>1292</v>
      </c>
      <c r="C17" s="29" t="s">
        <v>5401</v>
      </c>
      <c r="D17" s="30">
        <v>3000</v>
      </c>
      <c r="E17" s="31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f>ROUND(E17/D17*100,0)</f>
        <v>146</v>
      </c>
      <c r="P17" s="30">
        <f>IFERROR(ROUND(E17/L17,2),0)</f>
        <v>104.07</v>
      </c>
      <c r="Q17" s="32" t="s">
        <v>8315</v>
      </c>
      <c r="R17" s="27" t="s">
        <v>8316</v>
      </c>
      <c r="S17" s="33">
        <f>(((J17/60)/60)/24)+DATE(1970,1,1)</f>
        <v>42064.652673611112</v>
      </c>
      <c r="T17" s="33">
        <f>(((I17/60)/60)/24)+DATE(1970,1,1)</f>
        <v>42101.291666666672</v>
      </c>
    </row>
    <row r="18" spans="1:20" ht="60" x14ac:dyDescent="0.25">
      <c r="A18" s="27">
        <v>1293</v>
      </c>
      <c r="B18" s="28" t="s">
        <v>1294</v>
      </c>
      <c r="C18" s="29" t="s">
        <v>5403</v>
      </c>
      <c r="D18" s="30">
        <v>15000</v>
      </c>
      <c r="E18" s="31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f>ROUND(E18/D18*100,0)</f>
        <v>102</v>
      </c>
      <c r="P18" s="30">
        <f>IFERROR(ROUND(E18/L18,2),0)</f>
        <v>127.79</v>
      </c>
      <c r="Q18" s="32" t="s">
        <v>8315</v>
      </c>
      <c r="R18" s="27" t="s">
        <v>8316</v>
      </c>
      <c r="S18" s="33">
        <f>(((J18/60)/60)/24)+DATE(1970,1,1)</f>
        <v>42292.701053240744</v>
      </c>
      <c r="T18" s="33">
        <f>(((I18/60)/60)/24)+DATE(1970,1,1)</f>
        <v>42322.742719907401</v>
      </c>
    </row>
    <row r="19" spans="1:20" ht="45" x14ac:dyDescent="0.25">
      <c r="A19" s="27">
        <v>1297</v>
      </c>
      <c r="B19" s="28" t="s">
        <v>1298</v>
      </c>
      <c r="C19" s="29" t="s">
        <v>5407</v>
      </c>
      <c r="D19" s="30">
        <v>20000</v>
      </c>
      <c r="E19" s="31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f>ROUND(E19/D19*100,0)</f>
        <v>110</v>
      </c>
      <c r="P19" s="30">
        <f>IFERROR(ROUND(E19/L19,2),0)</f>
        <v>92.04</v>
      </c>
      <c r="Q19" s="32" t="s">
        <v>8315</v>
      </c>
      <c r="R19" s="27" t="s">
        <v>8316</v>
      </c>
      <c r="S19" s="33">
        <f>(((J19/60)/60)/24)+DATE(1970,1,1)</f>
        <v>42461.747199074074</v>
      </c>
      <c r="T19" s="33">
        <f>(((I19/60)/60)/24)+DATE(1970,1,1)</f>
        <v>42491.747199074074</v>
      </c>
    </row>
    <row r="20" spans="1:20" ht="45" x14ac:dyDescent="0.25">
      <c r="A20" s="27">
        <v>1299</v>
      </c>
      <c r="B20" s="28" t="s">
        <v>1300</v>
      </c>
      <c r="C20" s="29" t="s">
        <v>5409</v>
      </c>
      <c r="D20" s="30">
        <v>3500</v>
      </c>
      <c r="E20" s="31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f>ROUND(E20/D20*100,0)</f>
        <v>124</v>
      </c>
      <c r="P20" s="30">
        <f>IFERROR(ROUND(E20/L20,2),0)</f>
        <v>135.63</v>
      </c>
      <c r="Q20" s="32" t="s">
        <v>8315</v>
      </c>
      <c r="R20" s="27" t="s">
        <v>8316</v>
      </c>
      <c r="S20" s="33">
        <f>(((J20/60)/60)/24)+DATE(1970,1,1)</f>
        <v>42169.814340277779</v>
      </c>
      <c r="T20" s="33">
        <f>(((I20/60)/60)/24)+DATE(1970,1,1)</f>
        <v>42199.814340277779</v>
      </c>
    </row>
    <row r="21" spans="1:20" ht="45" x14ac:dyDescent="0.25">
      <c r="A21" s="27">
        <v>1300</v>
      </c>
      <c r="B21" s="28" t="s">
        <v>1301</v>
      </c>
      <c r="C21" s="29" t="s">
        <v>5410</v>
      </c>
      <c r="D21" s="30">
        <v>3000</v>
      </c>
      <c r="E21" s="31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f>ROUND(E21/D21*100,0)</f>
        <v>135</v>
      </c>
      <c r="P21" s="30">
        <f>IFERROR(ROUND(E21/L21,2),0)</f>
        <v>168.75</v>
      </c>
      <c r="Q21" s="32" t="s">
        <v>8315</v>
      </c>
      <c r="R21" s="27" t="s">
        <v>8316</v>
      </c>
      <c r="S21" s="33">
        <f>(((J21/60)/60)/24)+DATE(1970,1,1)</f>
        <v>42483.675208333334</v>
      </c>
      <c r="T21" s="33">
        <f>(((I21/60)/60)/24)+DATE(1970,1,1)</f>
        <v>42522.789583333331</v>
      </c>
    </row>
    <row r="22" spans="1:20" ht="45" x14ac:dyDescent="0.25">
      <c r="A22" s="27">
        <v>1301</v>
      </c>
      <c r="B22" s="28" t="s">
        <v>1302</v>
      </c>
      <c r="C22" s="29" t="s">
        <v>5411</v>
      </c>
      <c r="D22" s="30">
        <v>2000</v>
      </c>
      <c r="E22" s="31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f>ROUND(E22/D22*100,0)</f>
        <v>103</v>
      </c>
      <c r="P22" s="30">
        <f>IFERROR(ROUND(E22/L22,2),0)</f>
        <v>70.86</v>
      </c>
      <c r="Q22" s="32" t="s">
        <v>8315</v>
      </c>
      <c r="R22" s="27" t="s">
        <v>8316</v>
      </c>
      <c r="S22" s="33">
        <f>(((J22/60)/60)/24)+DATE(1970,1,1)</f>
        <v>42195.749745370369</v>
      </c>
      <c r="T22" s="33">
        <f>(((I22/60)/60)/24)+DATE(1970,1,1)</f>
        <v>42206.125</v>
      </c>
    </row>
    <row r="23" spans="1:20" ht="45" x14ac:dyDescent="0.25">
      <c r="A23" s="27">
        <v>1302</v>
      </c>
      <c r="B23" s="28" t="s">
        <v>1303</v>
      </c>
      <c r="C23" s="29" t="s">
        <v>5412</v>
      </c>
      <c r="D23" s="30">
        <v>2500</v>
      </c>
      <c r="E23" s="31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f>ROUND(E23/D23*100,0)</f>
        <v>100</v>
      </c>
      <c r="P23" s="30">
        <f>IFERROR(ROUND(E23/L23,2),0)</f>
        <v>50</v>
      </c>
      <c r="Q23" s="32" t="s">
        <v>8315</v>
      </c>
      <c r="R23" s="27" t="s">
        <v>8316</v>
      </c>
      <c r="S23" s="33">
        <f>(((J23/60)/60)/24)+DATE(1970,1,1)</f>
        <v>42675.057997685188</v>
      </c>
      <c r="T23" s="33">
        <f>(((I23/60)/60)/24)+DATE(1970,1,1)</f>
        <v>42705.099664351852</v>
      </c>
    </row>
    <row r="24" spans="1:20" ht="45" x14ac:dyDescent="0.25">
      <c r="A24" s="27">
        <v>2781</v>
      </c>
      <c r="B24" s="28" t="s">
        <v>2781</v>
      </c>
      <c r="C24" s="29" t="s">
        <v>6891</v>
      </c>
      <c r="D24" s="30">
        <v>1250</v>
      </c>
      <c r="E24" s="31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f>ROUND(E24/D24*100,0)</f>
        <v>105</v>
      </c>
      <c r="P24" s="30">
        <f>IFERROR(ROUND(E24/L24,2),0)</f>
        <v>47</v>
      </c>
      <c r="Q24" s="32" t="s">
        <v>8315</v>
      </c>
      <c r="R24" s="27" t="s">
        <v>8316</v>
      </c>
      <c r="S24" s="33">
        <f>(((J24/60)/60)/24)+DATE(1970,1,1)</f>
        <v>42018.94159722222</v>
      </c>
      <c r="T24" s="33">
        <f>(((I24/60)/60)/24)+DATE(1970,1,1)</f>
        <v>42047.291666666672</v>
      </c>
    </row>
    <row r="25" spans="1:20" ht="30" x14ac:dyDescent="0.25">
      <c r="A25" s="27">
        <v>2782</v>
      </c>
      <c r="B25" s="28" t="s">
        <v>2782</v>
      </c>
      <c r="C25" s="29" t="s">
        <v>6892</v>
      </c>
      <c r="D25" s="30">
        <v>1000</v>
      </c>
      <c r="E25" s="31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f>ROUND(E25/D25*100,0)</f>
        <v>120</v>
      </c>
      <c r="P25" s="30">
        <f>IFERROR(ROUND(E25/L25,2),0)</f>
        <v>66.67</v>
      </c>
      <c r="Q25" s="32" t="s">
        <v>8315</v>
      </c>
      <c r="R25" s="27" t="s">
        <v>8316</v>
      </c>
      <c r="S25" s="33">
        <f>(((J25/60)/60)/24)+DATE(1970,1,1)</f>
        <v>42026.924976851849</v>
      </c>
      <c r="T25" s="33">
        <f>(((I25/60)/60)/24)+DATE(1970,1,1)</f>
        <v>42052.207638888889</v>
      </c>
    </row>
    <row r="26" spans="1:20" ht="45" x14ac:dyDescent="0.25">
      <c r="A26" s="27">
        <v>2784</v>
      </c>
      <c r="B26" s="28" t="s">
        <v>2784</v>
      </c>
      <c r="C26" s="29" t="s">
        <v>6894</v>
      </c>
      <c r="D26" s="30">
        <v>6000</v>
      </c>
      <c r="E26" s="31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f>ROUND(E26/D26*100,0)</f>
        <v>119</v>
      </c>
      <c r="P26" s="30">
        <f>IFERROR(ROUND(E26/L26,2),0)</f>
        <v>66.11</v>
      </c>
      <c r="Q26" s="32" t="s">
        <v>8315</v>
      </c>
      <c r="R26" s="27" t="s">
        <v>8316</v>
      </c>
      <c r="S26" s="33">
        <f>(((J26/60)/60)/24)+DATE(1970,1,1)</f>
        <v>41920.787534722222</v>
      </c>
      <c r="T26" s="33">
        <f>(((I26/60)/60)/24)+DATE(1970,1,1)</f>
        <v>41941.787534722222</v>
      </c>
    </row>
    <row r="27" spans="1:20" ht="45" x14ac:dyDescent="0.25">
      <c r="A27" s="27">
        <v>2785</v>
      </c>
      <c r="B27" s="28" t="s">
        <v>2785</v>
      </c>
      <c r="C27" s="29" t="s">
        <v>6895</v>
      </c>
      <c r="D27" s="30">
        <v>5000</v>
      </c>
      <c r="E27" s="31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f>ROUND(E27/D27*100,0)</f>
        <v>105</v>
      </c>
      <c r="P27" s="30">
        <f>IFERROR(ROUND(E27/L27,2),0)</f>
        <v>36.86</v>
      </c>
      <c r="Q27" s="32" t="s">
        <v>8315</v>
      </c>
      <c r="R27" s="27" t="s">
        <v>8316</v>
      </c>
      <c r="S27" s="33">
        <f>(((J27/60)/60)/24)+DATE(1970,1,1)</f>
        <v>42558.189432870371</v>
      </c>
      <c r="T27" s="33">
        <f>(((I27/60)/60)/24)+DATE(1970,1,1)</f>
        <v>42587.875</v>
      </c>
    </row>
    <row r="28" spans="1:20" ht="45" x14ac:dyDescent="0.25">
      <c r="A28" s="27">
        <v>2787</v>
      </c>
      <c r="B28" s="28" t="s">
        <v>2787</v>
      </c>
      <c r="C28" s="29" t="s">
        <v>6897</v>
      </c>
      <c r="D28" s="30">
        <v>1000</v>
      </c>
      <c r="E28" s="31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f>ROUND(E28/D28*100,0)</f>
        <v>120</v>
      </c>
      <c r="P28" s="30">
        <f>IFERROR(ROUND(E28/L28,2),0)</f>
        <v>31.5</v>
      </c>
      <c r="Q28" s="32" t="s">
        <v>8315</v>
      </c>
      <c r="R28" s="27" t="s">
        <v>8316</v>
      </c>
      <c r="S28" s="33">
        <f>(((J28/60)/60)/24)+DATE(1970,1,1)</f>
        <v>41808.198518518519</v>
      </c>
      <c r="T28" s="33">
        <f>(((I28/60)/60)/24)+DATE(1970,1,1)</f>
        <v>41838.198518518519</v>
      </c>
    </row>
    <row r="29" spans="1:20" ht="45" x14ac:dyDescent="0.25">
      <c r="A29" s="27">
        <v>2788</v>
      </c>
      <c r="B29" s="28" t="s">
        <v>2788</v>
      </c>
      <c r="C29" s="29" t="s">
        <v>6898</v>
      </c>
      <c r="D29" s="30">
        <v>2000</v>
      </c>
      <c r="E29" s="31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f>ROUND(E29/D29*100,0)</f>
        <v>103</v>
      </c>
      <c r="P29" s="30">
        <f>IFERROR(ROUND(E29/L29,2),0)</f>
        <v>102.5</v>
      </c>
      <c r="Q29" s="32" t="s">
        <v>8315</v>
      </c>
      <c r="R29" s="27" t="s">
        <v>8316</v>
      </c>
      <c r="S29" s="33">
        <f>(((J29/60)/60)/24)+DATE(1970,1,1)</f>
        <v>42550.701886574068</v>
      </c>
      <c r="T29" s="33">
        <f>(((I29/60)/60)/24)+DATE(1970,1,1)</f>
        <v>42580.701886574068</v>
      </c>
    </row>
    <row r="30" spans="1:20" ht="30" x14ac:dyDescent="0.25">
      <c r="A30" s="27">
        <v>2789</v>
      </c>
      <c r="B30" s="28" t="s">
        <v>2789</v>
      </c>
      <c r="C30" s="29" t="s">
        <v>6899</v>
      </c>
      <c r="D30" s="30">
        <v>3000</v>
      </c>
      <c r="E30" s="31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f>ROUND(E30/D30*100,0)</f>
        <v>101</v>
      </c>
      <c r="P30" s="30">
        <f>IFERROR(ROUND(E30/L30,2),0)</f>
        <v>126.46</v>
      </c>
      <c r="Q30" s="32" t="s">
        <v>8315</v>
      </c>
      <c r="R30" s="27" t="s">
        <v>8316</v>
      </c>
      <c r="S30" s="33">
        <f>(((J30/60)/60)/24)+DATE(1970,1,1)</f>
        <v>42056.013124999998</v>
      </c>
      <c r="T30" s="33">
        <f>(((I30/60)/60)/24)+DATE(1970,1,1)</f>
        <v>42075.166666666672</v>
      </c>
    </row>
    <row r="31" spans="1:20" ht="45" x14ac:dyDescent="0.25">
      <c r="A31" s="27">
        <v>2790</v>
      </c>
      <c r="B31" s="28" t="s">
        <v>2790</v>
      </c>
      <c r="C31" s="29" t="s">
        <v>6900</v>
      </c>
      <c r="D31" s="30">
        <v>3000</v>
      </c>
      <c r="E31" s="31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f>ROUND(E31/D31*100,0)</f>
        <v>105</v>
      </c>
      <c r="P31" s="30">
        <f>IFERROR(ROUND(E31/L31,2),0)</f>
        <v>47.88</v>
      </c>
      <c r="Q31" s="32" t="s">
        <v>8315</v>
      </c>
      <c r="R31" s="27" t="s">
        <v>8316</v>
      </c>
      <c r="S31" s="33">
        <f>(((J31/60)/60)/24)+DATE(1970,1,1)</f>
        <v>42016.938692129625</v>
      </c>
      <c r="T31" s="33">
        <f>(((I31/60)/60)/24)+DATE(1970,1,1)</f>
        <v>42046.938692129625</v>
      </c>
    </row>
    <row r="32" spans="1:20" ht="45" x14ac:dyDescent="0.25">
      <c r="A32" s="27">
        <v>2791</v>
      </c>
      <c r="B32" s="28" t="s">
        <v>2791</v>
      </c>
      <c r="C32" s="29" t="s">
        <v>6901</v>
      </c>
      <c r="D32" s="30">
        <v>2000</v>
      </c>
      <c r="E32" s="31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f>ROUND(E32/D32*100,0)</f>
        <v>103</v>
      </c>
      <c r="P32" s="30">
        <f>IFERROR(ROUND(E32/L32,2),0)</f>
        <v>73.209999999999994</v>
      </c>
      <c r="Q32" s="32" t="s">
        <v>8315</v>
      </c>
      <c r="R32" s="27" t="s">
        <v>8316</v>
      </c>
      <c r="S32" s="33">
        <f>(((J32/60)/60)/24)+DATE(1970,1,1)</f>
        <v>42591.899988425925</v>
      </c>
      <c r="T32" s="33">
        <f>(((I32/60)/60)/24)+DATE(1970,1,1)</f>
        <v>42622.166666666672</v>
      </c>
    </row>
    <row r="33" spans="1:20" ht="45" x14ac:dyDescent="0.25">
      <c r="A33" s="27">
        <v>2792</v>
      </c>
      <c r="B33" s="28" t="s">
        <v>2792</v>
      </c>
      <c r="C33" s="29" t="s">
        <v>6902</v>
      </c>
      <c r="D33" s="30">
        <v>2000</v>
      </c>
      <c r="E33" s="31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f>ROUND(E33/D33*100,0)</f>
        <v>108</v>
      </c>
      <c r="P33" s="30">
        <f>IFERROR(ROUND(E33/L33,2),0)</f>
        <v>89.67</v>
      </c>
      <c r="Q33" s="32" t="s">
        <v>8315</v>
      </c>
      <c r="R33" s="27" t="s">
        <v>8316</v>
      </c>
      <c r="S33" s="33">
        <f>(((J33/60)/60)/24)+DATE(1970,1,1)</f>
        <v>42183.231006944443</v>
      </c>
      <c r="T33" s="33">
        <f>(((I33/60)/60)/24)+DATE(1970,1,1)</f>
        <v>42228.231006944443</v>
      </c>
    </row>
    <row r="34" spans="1:20" ht="45" x14ac:dyDescent="0.25">
      <c r="A34" s="27">
        <v>2795</v>
      </c>
      <c r="B34" s="28" t="s">
        <v>2795</v>
      </c>
      <c r="C34" s="29" t="s">
        <v>6905</v>
      </c>
      <c r="D34" s="30">
        <v>700</v>
      </c>
      <c r="E34" s="31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f>ROUND(E34/D34*100,0)</f>
        <v>104</v>
      </c>
      <c r="P34" s="30">
        <f>IFERROR(ROUND(E34/L34,2),0)</f>
        <v>36.5</v>
      </c>
      <c r="Q34" s="32" t="s">
        <v>8315</v>
      </c>
      <c r="R34" s="27" t="s">
        <v>8316</v>
      </c>
      <c r="S34" s="33">
        <f>(((J34/60)/60)/24)+DATE(1970,1,1)</f>
        <v>41780.525937500002</v>
      </c>
      <c r="T34" s="33">
        <f>(((I34/60)/60)/24)+DATE(1970,1,1)</f>
        <v>41796.958333333336</v>
      </c>
    </row>
    <row r="35" spans="1:20" ht="45" x14ac:dyDescent="0.25">
      <c r="A35" s="27">
        <v>2803</v>
      </c>
      <c r="B35" s="28" t="s">
        <v>2803</v>
      </c>
      <c r="C35" s="29" t="s">
        <v>6913</v>
      </c>
      <c r="D35" s="30">
        <v>10000</v>
      </c>
      <c r="E35" s="31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f>ROUND(E35/D35*100,0)</f>
        <v>128</v>
      </c>
      <c r="P35" s="30">
        <f>IFERROR(ROUND(E35/L35,2),0)</f>
        <v>90.74</v>
      </c>
      <c r="Q35" s="32" t="s">
        <v>8315</v>
      </c>
      <c r="R35" s="27" t="s">
        <v>8316</v>
      </c>
      <c r="S35" s="33">
        <f>(((J35/60)/60)/24)+DATE(1970,1,1)</f>
        <v>42158.065694444449</v>
      </c>
      <c r="T35" s="33">
        <f>(((I35/60)/60)/24)+DATE(1970,1,1)</f>
        <v>42201</v>
      </c>
    </row>
    <row r="36" spans="1:20" ht="15.75" x14ac:dyDescent="0.25">
      <c r="A36" s="27">
        <v>2807</v>
      </c>
      <c r="B36" s="28" t="s">
        <v>2807</v>
      </c>
      <c r="C36" s="29" t="s">
        <v>6917</v>
      </c>
      <c r="D36" s="30">
        <v>5000</v>
      </c>
      <c r="E36" s="31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f>ROUND(E36/D36*100,0)</f>
        <v>126</v>
      </c>
      <c r="P36" s="30">
        <f>IFERROR(ROUND(E36/L36,2),0)</f>
        <v>67.739999999999995</v>
      </c>
      <c r="Q36" s="32" t="s">
        <v>8315</v>
      </c>
      <c r="R36" s="27" t="s">
        <v>8316</v>
      </c>
      <c r="S36" s="33">
        <f>(((J36/60)/60)/24)+DATE(1970,1,1)</f>
        <v>42154.873124999998</v>
      </c>
      <c r="T36" s="33">
        <f>(((I36/60)/60)/24)+DATE(1970,1,1)</f>
        <v>42184.873124999998</v>
      </c>
    </row>
    <row r="37" spans="1:20" ht="45" x14ac:dyDescent="0.25">
      <c r="A37" s="27">
        <v>2808</v>
      </c>
      <c r="B37" s="28" t="s">
        <v>2808</v>
      </c>
      <c r="C37" s="29" t="s">
        <v>6918</v>
      </c>
      <c r="D37" s="30">
        <v>4500</v>
      </c>
      <c r="E37" s="31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f>ROUND(E37/D37*100,0)</f>
        <v>100</v>
      </c>
      <c r="P37" s="30">
        <f>IFERROR(ROUND(E37/L37,2),0)</f>
        <v>65.38</v>
      </c>
      <c r="Q37" s="32" t="s">
        <v>8315</v>
      </c>
      <c r="R37" s="27" t="s">
        <v>8316</v>
      </c>
      <c r="S37" s="33">
        <f>(((J37/60)/60)/24)+DATE(1970,1,1)</f>
        <v>42208.84646990741</v>
      </c>
      <c r="T37" s="33">
        <f>(((I37/60)/60)/24)+DATE(1970,1,1)</f>
        <v>42238.84646990741</v>
      </c>
    </row>
    <row r="38" spans="1:20" ht="45" x14ac:dyDescent="0.25">
      <c r="A38" s="27">
        <v>2809</v>
      </c>
      <c r="B38" s="28" t="s">
        <v>2809</v>
      </c>
      <c r="C38" s="29" t="s">
        <v>6919</v>
      </c>
      <c r="D38" s="30">
        <v>2500</v>
      </c>
      <c r="E38" s="31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f>ROUND(E38/D38*100,0)</f>
        <v>102</v>
      </c>
      <c r="P38" s="30">
        <f>IFERROR(ROUND(E38/L38,2),0)</f>
        <v>121.9</v>
      </c>
      <c r="Q38" s="32" t="s">
        <v>8315</v>
      </c>
      <c r="R38" s="27" t="s">
        <v>8316</v>
      </c>
      <c r="S38" s="33">
        <f>(((J38/60)/60)/24)+DATE(1970,1,1)</f>
        <v>42451.496817129635</v>
      </c>
      <c r="T38" s="33">
        <f>(((I38/60)/60)/24)+DATE(1970,1,1)</f>
        <v>42459.610416666663</v>
      </c>
    </row>
    <row r="39" spans="1:20" ht="45" x14ac:dyDescent="0.25">
      <c r="A39" s="27">
        <v>2810</v>
      </c>
      <c r="B39" s="28" t="s">
        <v>2810</v>
      </c>
      <c r="C39" s="29" t="s">
        <v>6920</v>
      </c>
      <c r="D39" s="30">
        <v>2500</v>
      </c>
      <c r="E39" s="31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f>ROUND(E39/D39*100,0)</f>
        <v>108</v>
      </c>
      <c r="P39" s="30">
        <f>IFERROR(ROUND(E39/L39,2),0)</f>
        <v>47.46</v>
      </c>
      <c r="Q39" s="32" t="s">
        <v>8315</v>
      </c>
      <c r="R39" s="27" t="s">
        <v>8316</v>
      </c>
      <c r="S39" s="33">
        <f>(((J39/60)/60)/24)+DATE(1970,1,1)</f>
        <v>41759.13962962963</v>
      </c>
      <c r="T39" s="33">
        <f>(((I39/60)/60)/24)+DATE(1970,1,1)</f>
        <v>41791.165972222225</v>
      </c>
    </row>
    <row r="40" spans="1:20" ht="45" x14ac:dyDescent="0.25">
      <c r="A40" s="27">
        <v>2813</v>
      </c>
      <c r="B40" s="28" t="s">
        <v>2813</v>
      </c>
      <c r="C40" s="29" t="s">
        <v>6923</v>
      </c>
      <c r="D40" s="30">
        <v>2800</v>
      </c>
      <c r="E40" s="31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f>ROUND(E40/D40*100,0)</f>
        <v>128</v>
      </c>
      <c r="P40" s="30">
        <f>IFERROR(ROUND(E40/L40,2),0)</f>
        <v>37.21</v>
      </c>
      <c r="Q40" s="32" t="s">
        <v>8315</v>
      </c>
      <c r="R40" s="27" t="s">
        <v>8316</v>
      </c>
      <c r="S40" s="33">
        <f>(((J40/60)/60)/24)+DATE(1970,1,1)</f>
        <v>42693.742604166662</v>
      </c>
      <c r="T40" s="33">
        <f>(((I40/60)/60)/24)+DATE(1970,1,1)</f>
        <v>42718.742604166662</v>
      </c>
    </row>
    <row r="41" spans="1:20" ht="45" x14ac:dyDescent="0.25">
      <c r="A41" s="27">
        <v>2818</v>
      </c>
      <c r="B41" s="28" t="s">
        <v>2818</v>
      </c>
      <c r="C41" s="29" t="s">
        <v>6928</v>
      </c>
      <c r="D41" s="30">
        <v>10000</v>
      </c>
      <c r="E41" s="31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f>ROUND(E41/D41*100,0)</f>
        <v>106</v>
      </c>
      <c r="P41" s="30">
        <f>IFERROR(ROUND(E41/L41,2),0)</f>
        <v>103.95</v>
      </c>
      <c r="Q41" s="32" t="s">
        <v>8315</v>
      </c>
      <c r="R41" s="27" t="s">
        <v>8316</v>
      </c>
      <c r="S41" s="33">
        <f>(((J41/60)/60)/24)+DATE(1970,1,1)</f>
        <v>42250.598217592589</v>
      </c>
      <c r="T41" s="33">
        <f>(((I41/60)/60)/24)+DATE(1970,1,1)</f>
        <v>42270.598217592589</v>
      </c>
    </row>
    <row r="42" spans="1:20" ht="60" x14ac:dyDescent="0.25">
      <c r="A42" s="27">
        <v>2822</v>
      </c>
      <c r="B42" s="28" t="s">
        <v>2822</v>
      </c>
      <c r="C42" s="29" t="s">
        <v>6932</v>
      </c>
      <c r="D42" s="30">
        <v>6000</v>
      </c>
      <c r="E42" s="31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f>ROUND(E42/D42*100,0)</f>
        <v>100</v>
      </c>
      <c r="P42" s="30">
        <f>IFERROR(ROUND(E42/L42,2),0)</f>
        <v>63.83</v>
      </c>
      <c r="Q42" s="32" t="s">
        <v>8315</v>
      </c>
      <c r="R42" s="27" t="s">
        <v>8316</v>
      </c>
      <c r="S42" s="33">
        <f>(((J42/60)/60)/24)+DATE(1970,1,1)</f>
        <v>42060.683935185181</v>
      </c>
      <c r="T42" s="33">
        <f>(((I42/60)/60)/24)+DATE(1970,1,1)</f>
        <v>42090.642268518524</v>
      </c>
    </row>
    <row r="43" spans="1:20" ht="45" x14ac:dyDescent="0.25">
      <c r="A43" s="27">
        <v>2824</v>
      </c>
      <c r="B43" s="28" t="s">
        <v>2824</v>
      </c>
      <c r="C43" s="29" t="s">
        <v>6934</v>
      </c>
      <c r="D43" s="30">
        <v>650</v>
      </c>
      <c r="E43" s="31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f>ROUND(E43/D43*100,0)</f>
        <v>117</v>
      </c>
      <c r="P43" s="30">
        <f>IFERROR(ROUND(E43/L43,2),0)</f>
        <v>50.67</v>
      </c>
      <c r="Q43" s="32" t="s">
        <v>8315</v>
      </c>
      <c r="R43" s="27" t="s">
        <v>8316</v>
      </c>
      <c r="S43" s="33">
        <f>(((J43/60)/60)/24)+DATE(1970,1,1)</f>
        <v>42136.270787037036</v>
      </c>
      <c r="T43" s="33">
        <f>(((I43/60)/60)/24)+DATE(1970,1,1)</f>
        <v>42168.071527777778</v>
      </c>
    </row>
    <row r="44" spans="1:20" ht="60" x14ac:dyDescent="0.25">
      <c r="A44" s="27">
        <v>2826</v>
      </c>
      <c r="B44" s="28" t="s">
        <v>2826</v>
      </c>
      <c r="C44" s="29" t="s">
        <v>6936</v>
      </c>
      <c r="D44" s="30">
        <v>2000</v>
      </c>
      <c r="E44" s="31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f>ROUND(E44/D44*100,0)</f>
        <v>108</v>
      </c>
      <c r="P44" s="30">
        <f>IFERROR(ROUND(E44/L44,2),0)</f>
        <v>113.42</v>
      </c>
      <c r="Q44" s="32" t="s">
        <v>8315</v>
      </c>
      <c r="R44" s="27" t="s">
        <v>8316</v>
      </c>
      <c r="S44" s="33">
        <f>(((J44/60)/60)/24)+DATE(1970,1,1)</f>
        <v>42171.034861111111</v>
      </c>
      <c r="T44" s="33">
        <f>(((I44/60)/60)/24)+DATE(1970,1,1)</f>
        <v>42195.291666666672</v>
      </c>
    </row>
    <row r="45" spans="1:20" ht="60" x14ac:dyDescent="0.25">
      <c r="A45" s="27">
        <v>2827</v>
      </c>
      <c r="B45" s="28" t="s">
        <v>2827</v>
      </c>
      <c r="C45" s="29" t="s">
        <v>6937</v>
      </c>
      <c r="D45" s="30">
        <v>2000</v>
      </c>
      <c r="E45" s="31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f>ROUND(E45/D45*100,0)</f>
        <v>120</v>
      </c>
      <c r="P45" s="30">
        <f>IFERROR(ROUND(E45/L45,2),0)</f>
        <v>104.57</v>
      </c>
      <c r="Q45" s="32" t="s">
        <v>8315</v>
      </c>
      <c r="R45" s="27" t="s">
        <v>8316</v>
      </c>
      <c r="S45" s="33">
        <f>(((J45/60)/60)/24)+DATE(1970,1,1)</f>
        <v>42494.683634259258</v>
      </c>
      <c r="T45" s="33">
        <f>(((I45/60)/60)/24)+DATE(1970,1,1)</f>
        <v>42524.6875</v>
      </c>
    </row>
    <row r="46" spans="1:20" ht="30" x14ac:dyDescent="0.25">
      <c r="A46" s="27">
        <v>2830</v>
      </c>
      <c r="B46" s="28" t="s">
        <v>2830</v>
      </c>
      <c r="C46" s="29" t="s">
        <v>6940</v>
      </c>
      <c r="D46" s="30">
        <v>3000</v>
      </c>
      <c r="E46" s="31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f>ROUND(E46/D46*100,0)</f>
        <v>100</v>
      </c>
      <c r="P46" s="30">
        <f>IFERROR(ROUND(E46/L46,2),0)</f>
        <v>272.73</v>
      </c>
      <c r="Q46" s="32" t="s">
        <v>8315</v>
      </c>
      <c r="R46" s="27" t="s">
        <v>8316</v>
      </c>
      <c r="S46" s="33">
        <f>(((J46/60)/60)/24)+DATE(1970,1,1)</f>
        <v>41758.839675925927</v>
      </c>
      <c r="T46" s="33">
        <f>(((I46/60)/60)/24)+DATE(1970,1,1)</f>
        <v>41771.165972222225</v>
      </c>
    </row>
    <row r="47" spans="1:20" ht="45" x14ac:dyDescent="0.25">
      <c r="A47" s="27">
        <v>2831</v>
      </c>
      <c r="B47" s="28" t="s">
        <v>2831</v>
      </c>
      <c r="C47" s="29" t="s">
        <v>6941</v>
      </c>
      <c r="D47" s="30">
        <v>3000</v>
      </c>
      <c r="E47" s="31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f>ROUND(E47/D47*100,0)</f>
        <v>111</v>
      </c>
      <c r="P47" s="30">
        <f>IFERROR(ROUND(E47/L47,2),0)</f>
        <v>63.85</v>
      </c>
      <c r="Q47" s="32" t="s">
        <v>8315</v>
      </c>
      <c r="R47" s="27" t="s">
        <v>8316</v>
      </c>
      <c r="S47" s="33">
        <f>(((J47/60)/60)/24)+DATE(1970,1,1)</f>
        <v>42171.824884259258</v>
      </c>
      <c r="T47" s="33">
        <f>(((I47/60)/60)/24)+DATE(1970,1,1)</f>
        <v>42201.824884259258</v>
      </c>
    </row>
    <row r="48" spans="1:20" ht="15.75" x14ac:dyDescent="0.25">
      <c r="A48" s="27">
        <v>2833</v>
      </c>
      <c r="B48" s="28" t="s">
        <v>2833</v>
      </c>
      <c r="C48" s="29" t="s">
        <v>6943</v>
      </c>
      <c r="D48" s="30">
        <v>2700</v>
      </c>
      <c r="E48" s="31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f>ROUND(E48/D48*100,0)</f>
        <v>108</v>
      </c>
      <c r="P48" s="30">
        <f>IFERROR(ROUND(E48/L48,2),0)</f>
        <v>83.51</v>
      </c>
      <c r="Q48" s="32" t="s">
        <v>8315</v>
      </c>
      <c r="R48" s="27" t="s">
        <v>8316</v>
      </c>
      <c r="S48" s="33">
        <f>(((J48/60)/60)/24)+DATE(1970,1,1)</f>
        <v>42268.127696759257</v>
      </c>
      <c r="T48" s="33">
        <f>(((I48/60)/60)/24)+DATE(1970,1,1)</f>
        <v>42288.083333333328</v>
      </c>
    </row>
    <row r="49" spans="1:20" ht="60" x14ac:dyDescent="0.25">
      <c r="A49" s="27">
        <v>2836</v>
      </c>
      <c r="B49" s="28" t="s">
        <v>2836</v>
      </c>
      <c r="C49" s="29" t="s">
        <v>6946</v>
      </c>
      <c r="D49" s="30">
        <v>450</v>
      </c>
      <c r="E49" s="31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f>ROUND(E49/D49*100,0)</f>
        <v>108</v>
      </c>
      <c r="P49" s="30">
        <f>IFERROR(ROUND(E49/L49,2),0)</f>
        <v>44.09</v>
      </c>
      <c r="Q49" s="32" t="s">
        <v>8315</v>
      </c>
      <c r="R49" s="27" t="s">
        <v>8316</v>
      </c>
      <c r="S49" s="33">
        <f>(((J49/60)/60)/24)+DATE(1970,1,1)</f>
        <v>42746.261782407411</v>
      </c>
      <c r="T49" s="33">
        <f>(((I49/60)/60)/24)+DATE(1970,1,1)</f>
        <v>42784.207638888889</v>
      </c>
    </row>
    <row r="50" spans="1:20" ht="45" x14ac:dyDescent="0.25">
      <c r="A50" s="27">
        <v>2838</v>
      </c>
      <c r="B50" s="28" t="s">
        <v>2838</v>
      </c>
      <c r="C50" s="29" t="s">
        <v>6948</v>
      </c>
      <c r="D50" s="30">
        <v>2000</v>
      </c>
      <c r="E50" s="31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f>ROUND(E50/D50*100,0)</f>
        <v>120</v>
      </c>
      <c r="P50" s="30">
        <f>IFERROR(ROUND(E50/L50,2),0)</f>
        <v>44.54</v>
      </c>
      <c r="Q50" s="32" t="s">
        <v>8315</v>
      </c>
      <c r="R50" s="27" t="s">
        <v>8316</v>
      </c>
      <c r="S50" s="33">
        <f>(((J50/60)/60)/24)+DATE(1970,1,1)</f>
        <v>41842.607592592591</v>
      </c>
      <c r="T50" s="33">
        <f>(((I50/60)/60)/24)+DATE(1970,1,1)</f>
        <v>41864.916666666664</v>
      </c>
    </row>
    <row r="51" spans="1:20" ht="45" x14ac:dyDescent="0.25">
      <c r="A51" s="27">
        <v>2839</v>
      </c>
      <c r="B51" s="28" t="s">
        <v>2839</v>
      </c>
      <c r="C51" s="29" t="s">
        <v>6949</v>
      </c>
      <c r="D51" s="30">
        <v>3500</v>
      </c>
      <c r="E51" s="31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f>ROUND(E51/D51*100,0)</f>
        <v>111</v>
      </c>
      <c r="P51" s="30">
        <f>IFERROR(ROUND(E51/L51,2),0)</f>
        <v>125.81</v>
      </c>
      <c r="Q51" s="32" t="s">
        <v>8315</v>
      </c>
      <c r="R51" s="27" t="s">
        <v>8316</v>
      </c>
      <c r="S51" s="33">
        <f>(((J51/60)/60)/24)+DATE(1970,1,1)</f>
        <v>41853.240208333329</v>
      </c>
      <c r="T51" s="33">
        <f>(((I51/60)/60)/24)+DATE(1970,1,1)</f>
        <v>41876.207638888889</v>
      </c>
    </row>
    <row r="52" spans="1:20" ht="45" x14ac:dyDescent="0.25">
      <c r="A52" s="27">
        <v>2961</v>
      </c>
      <c r="B52" s="28" t="s">
        <v>2961</v>
      </c>
      <c r="C52" s="29" t="s">
        <v>7071</v>
      </c>
      <c r="D52" s="30">
        <v>5000</v>
      </c>
      <c r="E52" s="31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f>ROUND(E52/D52*100,0)</f>
        <v>110</v>
      </c>
      <c r="P52" s="30">
        <f>IFERROR(ROUND(E52/L52,2),0)</f>
        <v>50.75</v>
      </c>
      <c r="Q52" s="32" t="s">
        <v>8315</v>
      </c>
      <c r="R52" s="27" t="s">
        <v>8316</v>
      </c>
      <c r="S52" s="33">
        <f>(((J52/60)/60)/24)+DATE(1970,1,1)</f>
        <v>42061.212488425925</v>
      </c>
      <c r="T52" s="33">
        <f>(((I52/60)/60)/24)+DATE(1970,1,1)</f>
        <v>42089.166666666672</v>
      </c>
    </row>
    <row r="53" spans="1:20" ht="45" x14ac:dyDescent="0.25">
      <c r="A53" s="27">
        <v>2962</v>
      </c>
      <c r="B53" s="28" t="s">
        <v>2962</v>
      </c>
      <c r="C53" s="29" t="s">
        <v>7072</v>
      </c>
      <c r="D53" s="30">
        <v>1000</v>
      </c>
      <c r="E53" s="31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f>ROUND(E53/D53*100,0)</f>
        <v>122</v>
      </c>
      <c r="P53" s="30">
        <f>IFERROR(ROUND(E53/L53,2),0)</f>
        <v>60.9</v>
      </c>
      <c r="Q53" s="32" t="s">
        <v>8315</v>
      </c>
      <c r="R53" s="27" t="s">
        <v>8316</v>
      </c>
      <c r="S53" s="33">
        <f>(((J53/60)/60)/24)+DATE(1970,1,1)</f>
        <v>42036.24428240741</v>
      </c>
      <c r="T53" s="33">
        <f>(((I53/60)/60)/24)+DATE(1970,1,1)</f>
        <v>42064.290972222225</v>
      </c>
    </row>
    <row r="54" spans="1:20" ht="60" x14ac:dyDescent="0.25">
      <c r="A54" s="27">
        <v>2963</v>
      </c>
      <c r="B54" s="28" t="s">
        <v>2963</v>
      </c>
      <c r="C54" s="29" t="s">
        <v>7073</v>
      </c>
      <c r="D54" s="30">
        <v>10000</v>
      </c>
      <c r="E54" s="31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f>ROUND(E54/D54*100,0)</f>
        <v>107</v>
      </c>
      <c r="P54" s="30">
        <f>IFERROR(ROUND(E54/L54,2),0)</f>
        <v>109.03</v>
      </c>
      <c r="Q54" s="32" t="s">
        <v>8315</v>
      </c>
      <c r="R54" s="27" t="s">
        <v>8316</v>
      </c>
      <c r="S54" s="33">
        <f>(((J54/60)/60)/24)+DATE(1970,1,1)</f>
        <v>42157.470185185186</v>
      </c>
      <c r="T54" s="33">
        <f>(((I54/60)/60)/24)+DATE(1970,1,1)</f>
        <v>42187.470185185186</v>
      </c>
    </row>
    <row r="55" spans="1:20" ht="45" x14ac:dyDescent="0.25">
      <c r="A55" s="27">
        <v>2964</v>
      </c>
      <c r="B55" s="28" t="s">
        <v>2964</v>
      </c>
      <c r="C55" s="29" t="s">
        <v>7074</v>
      </c>
      <c r="D55" s="30">
        <v>5000</v>
      </c>
      <c r="E55" s="31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f>ROUND(E55/D55*100,0)</f>
        <v>101</v>
      </c>
      <c r="P55" s="30">
        <f>IFERROR(ROUND(E55/L55,2),0)</f>
        <v>25.69</v>
      </c>
      <c r="Q55" s="32" t="s">
        <v>8315</v>
      </c>
      <c r="R55" s="27" t="s">
        <v>8316</v>
      </c>
      <c r="S55" s="33">
        <f>(((J55/60)/60)/24)+DATE(1970,1,1)</f>
        <v>41827.909942129627</v>
      </c>
      <c r="T55" s="33">
        <f>(((I55/60)/60)/24)+DATE(1970,1,1)</f>
        <v>41857.897222222222</v>
      </c>
    </row>
    <row r="56" spans="1:20" ht="60" x14ac:dyDescent="0.25">
      <c r="A56" s="27">
        <v>2965</v>
      </c>
      <c r="B56" s="28" t="s">
        <v>2965</v>
      </c>
      <c r="C56" s="29" t="s">
        <v>7075</v>
      </c>
      <c r="D56" s="30">
        <v>1500</v>
      </c>
      <c r="E56" s="31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f>ROUND(E56/D56*100,0)</f>
        <v>109</v>
      </c>
      <c r="P56" s="30">
        <f>IFERROR(ROUND(E56/L56,2),0)</f>
        <v>41.92</v>
      </c>
      <c r="Q56" s="32" t="s">
        <v>8315</v>
      </c>
      <c r="R56" s="27" t="s">
        <v>8316</v>
      </c>
      <c r="S56" s="33">
        <f>(((J56/60)/60)/24)+DATE(1970,1,1)</f>
        <v>42162.729548611111</v>
      </c>
      <c r="T56" s="33">
        <f>(((I56/60)/60)/24)+DATE(1970,1,1)</f>
        <v>42192.729548611111</v>
      </c>
    </row>
    <row r="57" spans="1:20" ht="45" x14ac:dyDescent="0.25">
      <c r="A57" s="27">
        <v>2966</v>
      </c>
      <c r="B57" s="28" t="s">
        <v>2966</v>
      </c>
      <c r="C57" s="29" t="s">
        <v>7076</v>
      </c>
      <c r="D57" s="30">
        <v>10000</v>
      </c>
      <c r="E57" s="31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f>ROUND(E57/D57*100,0)</f>
        <v>114</v>
      </c>
      <c r="P57" s="30">
        <f>IFERROR(ROUND(E57/L57,2),0)</f>
        <v>88.77</v>
      </c>
      <c r="Q57" s="32" t="s">
        <v>8315</v>
      </c>
      <c r="R57" s="27" t="s">
        <v>8316</v>
      </c>
      <c r="S57" s="33">
        <f>(((J57/60)/60)/24)+DATE(1970,1,1)</f>
        <v>42233.738564814819</v>
      </c>
      <c r="T57" s="33">
        <f>(((I57/60)/60)/24)+DATE(1970,1,1)</f>
        <v>42263.738564814819</v>
      </c>
    </row>
    <row r="58" spans="1:20" ht="45" x14ac:dyDescent="0.25">
      <c r="A58" s="27">
        <v>2967</v>
      </c>
      <c r="B58" s="28" t="s">
        <v>2967</v>
      </c>
      <c r="C58" s="29" t="s">
        <v>7077</v>
      </c>
      <c r="D58" s="30">
        <v>5000</v>
      </c>
      <c r="E58" s="31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f>ROUND(E58/D58*100,0)</f>
        <v>114</v>
      </c>
      <c r="P58" s="30">
        <f>IFERROR(ROUND(E58/L58,2),0)</f>
        <v>80.23</v>
      </c>
      <c r="Q58" s="32" t="s">
        <v>8315</v>
      </c>
      <c r="R58" s="27" t="s">
        <v>8316</v>
      </c>
      <c r="S58" s="33">
        <f>(((J58/60)/60)/24)+DATE(1970,1,1)</f>
        <v>42042.197824074072</v>
      </c>
      <c r="T58" s="33">
        <f>(((I58/60)/60)/24)+DATE(1970,1,1)</f>
        <v>42072.156157407408</v>
      </c>
    </row>
    <row r="59" spans="1:20" ht="30" x14ac:dyDescent="0.25">
      <c r="A59" s="27">
        <v>2968</v>
      </c>
      <c r="B59" s="28" t="s">
        <v>2968</v>
      </c>
      <c r="C59" s="29" t="s">
        <v>7078</v>
      </c>
      <c r="D59" s="30">
        <v>3500</v>
      </c>
      <c r="E59" s="31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f>ROUND(E59/D59*100,0)</f>
        <v>106</v>
      </c>
      <c r="P59" s="30">
        <f>IFERROR(ROUND(E59/L59,2),0)</f>
        <v>78.94</v>
      </c>
      <c r="Q59" s="32" t="s">
        <v>8315</v>
      </c>
      <c r="R59" s="27" t="s">
        <v>8316</v>
      </c>
      <c r="S59" s="33">
        <f>(((J59/60)/60)/24)+DATE(1970,1,1)</f>
        <v>42585.523842592593</v>
      </c>
      <c r="T59" s="33">
        <f>(((I59/60)/60)/24)+DATE(1970,1,1)</f>
        <v>42599.165972222225</v>
      </c>
    </row>
    <row r="60" spans="1:20" ht="45" x14ac:dyDescent="0.25">
      <c r="A60" s="27">
        <v>2970</v>
      </c>
      <c r="B60" s="28" t="s">
        <v>2970</v>
      </c>
      <c r="C60" s="29" t="s">
        <v>7080</v>
      </c>
      <c r="D60" s="30">
        <v>6000</v>
      </c>
      <c r="E60" s="31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f>ROUND(E60/D60*100,0)</f>
        <v>106</v>
      </c>
      <c r="P60" s="30">
        <f>IFERROR(ROUND(E60/L60,2),0)</f>
        <v>69.89</v>
      </c>
      <c r="Q60" s="32" t="s">
        <v>8315</v>
      </c>
      <c r="R60" s="27" t="s">
        <v>8316</v>
      </c>
      <c r="S60" s="33">
        <f>(((J60/60)/60)/24)+DATE(1970,1,1)</f>
        <v>41808.669571759259</v>
      </c>
      <c r="T60" s="33">
        <f>(((I60/60)/60)/24)+DATE(1970,1,1)</f>
        <v>41838.669571759259</v>
      </c>
    </row>
    <row r="61" spans="1:20" ht="45" x14ac:dyDescent="0.25">
      <c r="A61" s="27">
        <v>2971</v>
      </c>
      <c r="B61" s="28" t="s">
        <v>2971</v>
      </c>
      <c r="C61" s="29" t="s">
        <v>7081</v>
      </c>
      <c r="D61" s="30">
        <v>3200</v>
      </c>
      <c r="E61" s="31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f>ROUND(E61/D61*100,0)</f>
        <v>100</v>
      </c>
      <c r="P61" s="30">
        <f>IFERROR(ROUND(E61/L61,2),0)</f>
        <v>74.53</v>
      </c>
      <c r="Q61" s="32" t="s">
        <v>8315</v>
      </c>
      <c r="R61" s="27" t="s">
        <v>8316</v>
      </c>
      <c r="S61" s="33">
        <f>(((J61/60)/60)/24)+DATE(1970,1,1)</f>
        <v>41852.658310185187</v>
      </c>
      <c r="T61" s="33">
        <f>(((I61/60)/60)/24)+DATE(1970,1,1)</f>
        <v>41882.658310185187</v>
      </c>
    </row>
    <row r="62" spans="1:20" ht="30" x14ac:dyDescent="0.25">
      <c r="A62" s="27">
        <v>2972</v>
      </c>
      <c r="B62" s="28" t="s">
        <v>2972</v>
      </c>
      <c r="C62" s="29" t="s">
        <v>7082</v>
      </c>
      <c r="D62" s="30">
        <v>2000</v>
      </c>
      <c r="E62" s="31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f>ROUND(E62/D62*100,0)</f>
        <v>105</v>
      </c>
      <c r="P62" s="30">
        <f>IFERROR(ROUND(E62/L62,2),0)</f>
        <v>123.94</v>
      </c>
      <c r="Q62" s="32" t="s">
        <v>8315</v>
      </c>
      <c r="R62" s="27" t="s">
        <v>8316</v>
      </c>
      <c r="S62" s="33">
        <f>(((J62/60)/60)/24)+DATE(1970,1,1)</f>
        <v>42694.110185185185</v>
      </c>
      <c r="T62" s="33">
        <f>(((I62/60)/60)/24)+DATE(1970,1,1)</f>
        <v>42709.041666666672</v>
      </c>
    </row>
    <row r="63" spans="1:20" ht="45" x14ac:dyDescent="0.25">
      <c r="A63" s="27">
        <v>2973</v>
      </c>
      <c r="B63" s="28" t="s">
        <v>2973</v>
      </c>
      <c r="C63" s="29" t="s">
        <v>7083</v>
      </c>
      <c r="D63" s="30">
        <v>5000</v>
      </c>
      <c r="E63" s="31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f>ROUND(E63/D63*100,0)</f>
        <v>175</v>
      </c>
      <c r="P63" s="30">
        <f>IFERROR(ROUND(E63/L63,2),0)</f>
        <v>264.85000000000002</v>
      </c>
      <c r="Q63" s="32" t="s">
        <v>8315</v>
      </c>
      <c r="R63" s="27" t="s">
        <v>8316</v>
      </c>
      <c r="S63" s="33">
        <f>(((J63/60)/60)/24)+DATE(1970,1,1)</f>
        <v>42341.818379629629</v>
      </c>
      <c r="T63" s="33">
        <f>(((I63/60)/60)/24)+DATE(1970,1,1)</f>
        <v>42370.166666666672</v>
      </c>
    </row>
    <row r="64" spans="1:20" ht="60" x14ac:dyDescent="0.25">
      <c r="A64" s="27">
        <v>2974</v>
      </c>
      <c r="B64" s="28" t="s">
        <v>2974</v>
      </c>
      <c r="C64" s="29" t="s">
        <v>7084</v>
      </c>
      <c r="D64" s="30">
        <v>5000</v>
      </c>
      <c r="E64" s="31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f>ROUND(E64/D64*100,0)</f>
        <v>102</v>
      </c>
      <c r="P64" s="30">
        <f>IFERROR(ROUND(E64/L64,2),0)</f>
        <v>58.62</v>
      </c>
      <c r="Q64" s="32" t="s">
        <v>8315</v>
      </c>
      <c r="R64" s="27" t="s">
        <v>8316</v>
      </c>
      <c r="S64" s="33">
        <f>(((J64/60)/60)/24)+DATE(1970,1,1)</f>
        <v>41880.061006944445</v>
      </c>
      <c r="T64" s="33">
        <f>(((I64/60)/60)/24)+DATE(1970,1,1)</f>
        <v>41908.065972222219</v>
      </c>
    </row>
    <row r="65" spans="1:20" ht="45" x14ac:dyDescent="0.25">
      <c r="A65" s="27">
        <v>2975</v>
      </c>
      <c r="B65" s="28" t="s">
        <v>2975</v>
      </c>
      <c r="C65" s="29" t="s">
        <v>7085</v>
      </c>
      <c r="D65" s="30">
        <v>8000</v>
      </c>
      <c r="E65" s="31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f>ROUND(E65/D65*100,0)</f>
        <v>100</v>
      </c>
      <c r="P65" s="30">
        <f>IFERROR(ROUND(E65/L65,2),0)</f>
        <v>70.88</v>
      </c>
      <c r="Q65" s="32" t="s">
        <v>8315</v>
      </c>
      <c r="R65" s="27" t="s">
        <v>8316</v>
      </c>
      <c r="S65" s="33">
        <f>(((J65/60)/60)/24)+DATE(1970,1,1)</f>
        <v>41941.683865740742</v>
      </c>
      <c r="T65" s="33">
        <f>(((I65/60)/60)/24)+DATE(1970,1,1)</f>
        <v>41970.125</v>
      </c>
    </row>
    <row r="66" spans="1:20" ht="60" x14ac:dyDescent="0.25">
      <c r="A66" s="27">
        <v>2977</v>
      </c>
      <c r="B66" s="28" t="s">
        <v>2977</v>
      </c>
      <c r="C66" s="29" t="s">
        <v>7087</v>
      </c>
      <c r="D66" s="30">
        <v>3000</v>
      </c>
      <c r="E66" s="31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f>ROUND(E66/D66*100,0)</f>
        <v>114</v>
      </c>
      <c r="P66" s="30">
        <f>IFERROR(ROUND(E66/L66,2),0)</f>
        <v>113.57</v>
      </c>
      <c r="Q66" s="32" t="s">
        <v>8315</v>
      </c>
      <c r="R66" s="27" t="s">
        <v>8316</v>
      </c>
      <c r="S66" s="33">
        <f>(((J66/60)/60)/24)+DATE(1970,1,1)</f>
        <v>42026.88118055556</v>
      </c>
      <c r="T66" s="33">
        <f>(((I66/60)/60)/24)+DATE(1970,1,1)</f>
        <v>42086.093055555553</v>
      </c>
    </row>
    <row r="67" spans="1:20" ht="60" x14ac:dyDescent="0.25">
      <c r="A67" s="27">
        <v>2978</v>
      </c>
      <c r="B67" s="28" t="s">
        <v>2978</v>
      </c>
      <c r="C67" s="29" t="s">
        <v>7088</v>
      </c>
      <c r="D67" s="30">
        <v>750</v>
      </c>
      <c r="E67" s="31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f>ROUND(E67/D67*100,0)</f>
        <v>129</v>
      </c>
      <c r="P67" s="30">
        <f>IFERROR(ROUND(E67/L67,2),0)</f>
        <v>60.69</v>
      </c>
      <c r="Q67" s="32" t="s">
        <v>8315</v>
      </c>
      <c r="R67" s="27" t="s">
        <v>8316</v>
      </c>
      <c r="S67" s="33">
        <f>(((J67/60)/60)/24)+DATE(1970,1,1)</f>
        <v>41922.640590277777</v>
      </c>
      <c r="T67" s="33">
        <f>(((I67/60)/60)/24)+DATE(1970,1,1)</f>
        <v>41932.249305555553</v>
      </c>
    </row>
    <row r="68" spans="1:20" ht="45" x14ac:dyDescent="0.25">
      <c r="A68" s="27">
        <v>2979</v>
      </c>
      <c r="B68" s="28" t="s">
        <v>2979</v>
      </c>
      <c r="C68" s="29" t="s">
        <v>7089</v>
      </c>
      <c r="D68" s="30">
        <v>5000</v>
      </c>
      <c r="E68" s="31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f>ROUND(E68/D68*100,0)</f>
        <v>101</v>
      </c>
      <c r="P68" s="30">
        <f>IFERROR(ROUND(E68/L68,2),0)</f>
        <v>110.22</v>
      </c>
      <c r="Q68" s="32" t="s">
        <v>8315</v>
      </c>
      <c r="R68" s="27" t="s">
        <v>8316</v>
      </c>
      <c r="S68" s="33">
        <f>(((J68/60)/60)/24)+DATE(1970,1,1)</f>
        <v>41993.824340277773</v>
      </c>
      <c r="T68" s="33">
        <f>(((I68/60)/60)/24)+DATE(1970,1,1)</f>
        <v>42010.25</v>
      </c>
    </row>
    <row r="69" spans="1:20" ht="45" x14ac:dyDescent="0.25">
      <c r="A69" s="27">
        <v>2980</v>
      </c>
      <c r="B69" s="28" t="s">
        <v>2980</v>
      </c>
      <c r="C69" s="29" t="s">
        <v>7090</v>
      </c>
      <c r="D69" s="30">
        <v>3000</v>
      </c>
      <c r="E69" s="31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f>ROUND(E69/D69*100,0)</f>
        <v>109</v>
      </c>
      <c r="P69" s="30">
        <f>IFERROR(ROUND(E69/L69,2),0)</f>
        <v>136.46</v>
      </c>
      <c r="Q69" s="32" t="s">
        <v>8315</v>
      </c>
      <c r="R69" s="27" t="s">
        <v>8316</v>
      </c>
      <c r="S69" s="33">
        <f>(((J69/60)/60)/24)+DATE(1970,1,1)</f>
        <v>42219.915856481486</v>
      </c>
      <c r="T69" s="33">
        <f>(((I69/60)/60)/24)+DATE(1970,1,1)</f>
        <v>42240.083333333328</v>
      </c>
    </row>
    <row r="70" spans="1:20" ht="45" x14ac:dyDescent="0.25">
      <c r="A70" s="27">
        <v>3147</v>
      </c>
      <c r="B70" s="28" t="s">
        <v>3147</v>
      </c>
      <c r="C70" s="29" t="s">
        <v>7257</v>
      </c>
      <c r="D70" s="30">
        <v>20000</v>
      </c>
      <c r="E70" s="31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f>ROUND(E70/D70*100,0)</f>
        <v>118</v>
      </c>
      <c r="P70" s="30">
        <f>IFERROR(ROUND(E70/L70,2),0)</f>
        <v>110.35</v>
      </c>
      <c r="Q70" s="32" t="s">
        <v>8315</v>
      </c>
      <c r="R70" s="27" t="s">
        <v>8316</v>
      </c>
      <c r="S70" s="33">
        <f>(((J70/60)/60)/24)+DATE(1970,1,1)</f>
        <v>41909.969386574077</v>
      </c>
      <c r="T70" s="33">
        <f>(((I70/60)/60)/24)+DATE(1970,1,1)</f>
        <v>41950.011053240742</v>
      </c>
    </row>
    <row r="71" spans="1:20" ht="30" x14ac:dyDescent="0.25">
      <c r="A71" s="27">
        <v>3148</v>
      </c>
      <c r="B71" s="28" t="s">
        <v>3148</v>
      </c>
      <c r="C71" s="29" t="s">
        <v>7258</v>
      </c>
      <c r="D71" s="30">
        <v>1800</v>
      </c>
      <c r="E71" s="31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f>ROUND(E71/D71*100,0)</f>
        <v>131</v>
      </c>
      <c r="P71" s="30">
        <f>IFERROR(ROUND(E71/L71,2),0)</f>
        <v>41.42</v>
      </c>
      <c r="Q71" s="32" t="s">
        <v>8315</v>
      </c>
      <c r="R71" s="27" t="s">
        <v>8316</v>
      </c>
      <c r="S71" s="33">
        <f>(((J71/60)/60)/24)+DATE(1970,1,1)</f>
        <v>41891.665324074071</v>
      </c>
      <c r="T71" s="33">
        <f>(((I71/60)/60)/24)+DATE(1970,1,1)</f>
        <v>41913.166666666664</v>
      </c>
    </row>
    <row r="72" spans="1:20" ht="45" x14ac:dyDescent="0.25">
      <c r="A72" s="27">
        <v>3149</v>
      </c>
      <c r="B72" s="28" t="s">
        <v>3149</v>
      </c>
      <c r="C72" s="29" t="s">
        <v>7259</v>
      </c>
      <c r="D72" s="30">
        <v>1250</v>
      </c>
      <c r="E72" s="31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f>ROUND(E72/D72*100,0)</f>
        <v>104</v>
      </c>
      <c r="P72" s="30">
        <f>IFERROR(ROUND(E72/L72,2),0)</f>
        <v>52</v>
      </c>
      <c r="Q72" s="32" t="s">
        <v>8315</v>
      </c>
      <c r="R72" s="27" t="s">
        <v>8316</v>
      </c>
      <c r="S72" s="33">
        <f>(((J72/60)/60)/24)+DATE(1970,1,1)</f>
        <v>41226.017361111109</v>
      </c>
      <c r="T72" s="33">
        <f>(((I72/60)/60)/24)+DATE(1970,1,1)</f>
        <v>41250.083333333336</v>
      </c>
    </row>
    <row r="73" spans="1:20" ht="60" x14ac:dyDescent="0.25">
      <c r="A73" s="27">
        <v>3150</v>
      </c>
      <c r="B73" s="28" t="s">
        <v>3150</v>
      </c>
      <c r="C73" s="29" t="s">
        <v>7260</v>
      </c>
      <c r="D73" s="30">
        <v>3500</v>
      </c>
      <c r="E73" s="31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f>ROUND(E73/D73*100,0)</f>
        <v>101</v>
      </c>
      <c r="P73" s="30">
        <f>IFERROR(ROUND(E73/L73,2),0)</f>
        <v>33.99</v>
      </c>
      <c r="Q73" s="32" t="s">
        <v>8315</v>
      </c>
      <c r="R73" s="27" t="s">
        <v>8316</v>
      </c>
      <c r="S73" s="33">
        <f>(((J73/60)/60)/24)+DATE(1970,1,1)</f>
        <v>40478.263923611114</v>
      </c>
      <c r="T73" s="33">
        <f>(((I73/60)/60)/24)+DATE(1970,1,1)</f>
        <v>40568.166666666664</v>
      </c>
    </row>
    <row r="74" spans="1:20" ht="45" x14ac:dyDescent="0.25">
      <c r="A74" s="27">
        <v>3151</v>
      </c>
      <c r="B74" s="28" t="s">
        <v>3151</v>
      </c>
      <c r="C74" s="29" t="s">
        <v>7261</v>
      </c>
      <c r="D74" s="30">
        <v>3500</v>
      </c>
      <c r="E74" s="31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f>ROUND(E74/D74*100,0)</f>
        <v>100</v>
      </c>
      <c r="P74" s="30">
        <f>IFERROR(ROUND(E74/L74,2),0)</f>
        <v>103.35</v>
      </c>
      <c r="Q74" s="32" t="s">
        <v>8315</v>
      </c>
      <c r="R74" s="27" t="s">
        <v>8316</v>
      </c>
      <c r="S74" s="33">
        <f>(((J74/60)/60)/24)+DATE(1970,1,1)</f>
        <v>41862.83997685185</v>
      </c>
      <c r="T74" s="33">
        <f>(((I74/60)/60)/24)+DATE(1970,1,1)</f>
        <v>41892.83997685185</v>
      </c>
    </row>
    <row r="75" spans="1:20" ht="45" x14ac:dyDescent="0.25">
      <c r="A75" s="27">
        <v>3153</v>
      </c>
      <c r="B75" s="28" t="s">
        <v>3153</v>
      </c>
      <c r="C75" s="29" t="s">
        <v>7263</v>
      </c>
      <c r="D75" s="30">
        <v>3000</v>
      </c>
      <c r="E75" s="31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f>ROUND(E75/D75*100,0)</f>
        <v>336</v>
      </c>
      <c r="P75" s="30">
        <f>IFERROR(ROUND(E75/L75,2),0)</f>
        <v>41.77</v>
      </c>
      <c r="Q75" s="32" t="s">
        <v>8315</v>
      </c>
      <c r="R75" s="27" t="s">
        <v>8316</v>
      </c>
      <c r="S75" s="33">
        <f>(((J75/60)/60)/24)+DATE(1970,1,1)</f>
        <v>40633.154363425929</v>
      </c>
      <c r="T75" s="33">
        <f>(((I75/60)/60)/24)+DATE(1970,1,1)</f>
        <v>40664.207638888889</v>
      </c>
    </row>
    <row r="76" spans="1:20" ht="45" x14ac:dyDescent="0.25">
      <c r="A76" s="27">
        <v>3154</v>
      </c>
      <c r="B76" s="28" t="s">
        <v>3154</v>
      </c>
      <c r="C76" s="29" t="s">
        <v>7264</v>
      </c>
      <c r="D76" s="30">
        <v>7000</v>
      </c>
      <c r="E76" s="31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f>ROUND(E76/D76*100,0)</f>
        <v>113</v>
      </c>
      <c r="P76" s="30">
        <f>IFERROR(ROUND(E76/L76,2),0)</f>
        <v>64.27</v>
      </c>
      <c r="Q76" s="32" t="s">
        <v>8315</v>
      </c>
      <c r="R76" s="27" t="s">
        <v>8316</v>
      </c>
      <c r="S76" s="33">
        <f>(((J76/60)/60)/24)+DATE(1970,1,1)</f>
        <v>40970.875671296293</v>
      </c>
      <c r="T76" s="33">
        <f>(((I76/60)/60)/24)+DATE(1970,1,1)</f>
        <v>41000.834004629629</v>
      </c>
    </row>
    <row r="77" spans="1:20" ht="45" x14ac:dyDescent="0.25">
      <c r="A77" s="27">
        <v>3156</v>
      </c>
      <c r="B77" s="28" t="s">
        <v>3156</v>
      </c>
      <c r="C77" s="29" t="s">
        <v>7266</v>
      </c>
      <c r="D77" s="30">
        <v>5500</v>
      </c>
      <c r="E77" s="31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f>ROUND(E77/D77*100,0)</f>
        <v>102</v>
      </c>
      <c r="P77" s="30">
        <f>IFERROR(ROUND(E77/L77,2),0)</f>
        <v>62.92</v>
      </c>
      <c r="Q77" s="32" t="s">
        <v>8315</v>
      </c>
      <c r="R77" s="27" t="s">
        <v>8316</v>
      </c>
      <c r="S77" s="33">
        <f>(((J77/60)/60)/24)+DATE(1970,1,1)</f>
        <v>41026.953055555554</v>
      </c>
      <c r="T77" s="33">
        <f>(((I77/60)/60)/24)+DATE(1970,1,1)</f>
        <v>41061.953055555554</v>
      </c>
    </row>
    <row r="78" spans="1:20" ht="30" x14ac:dyDescent="0.25">
      <c r="A78" s="27">
        <v>3157</v>
      </c>
      <c r="B78" s="28" t="s">
        <v>3157</v>
      </c>
      <c r="C78" s="29" t="s">
        <v>7267</v>
      </c>
      <c r="D78" s="30">
        <v>4000</v>
      </c>
      <c r="E78" s="31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f>ROUND(E78/D78*100,0)</f>
        <v>101</v>
      </c>
      <c r="P78" s="30">
        <f>IFERROR(ROUND(E78/L78,2),0)</f>
        <v>98.54</v>
      </c>
      <c r="Q78" s="32" t="s">
        <v>8315</v>
      </c>
      <c r="R78" s="27" t="s">
        <v>8316</v>
      </c>
      <c r="S78" s="33">
        <f>(((J78/60)/60)/24)+DATE(1970,1,1)</f>
        <v>41829.788252314815</v>
      </c>
      <c r="T78" s="33">
        <f>(((I78/60)/60)/24)+DATE(1970,1,1)</f>
        <v>41839.208333333336</v>
      </c>
    </row>
    <row r="79" spans="1:20" ht="30" x14ac:dyDescent="0.25">
      <c r="A79" s="27">
        <v>3158</v>
      </c>
      <c r="B79" s="28" t="s">
        <v>3158</v>
      </c>
      <c r="C79" s="29" t="s">
        <v>7268</v>
      </c>
      <c r="D79" s="30">
        <v>5000</v>
      </c>
      <c r="E79" s="31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f>ROUND(E79/D79*100,0)</f>
        <v>114</v>
      </c>
      <c r="P79" s="30">
        <f>IFERROR(ROUND(E79/L79,2),0)</f>
        <v>82.61</v>
      </c>
      <c r="Q79" s="32" t="s">
        <v>8315</v>
      </c>
      <c r="R79" s="27" t="s">
        <v>8316</v>
      </c>
      <c r="S79" s="33">
        <f>(((J79/60)/60)/24)+DATE(1970,1,1)</f>
        <v>41447.839722222219</v>
      </c>
      <c r="T79" s="33">
        <f>(((I79/60)/60)/24)+DATE(1970,1,1)</f>
        <v>41477.839722222219</v>
      </c>
    </row>
    <row r="80" spans="1:20" ht="45" x14ac:dyDescent="0.25">
      <c r="A80" s="27">
        <v>3159</v>
      </c>
      <c r="B80" s="28" t="s">
        <v>3159</v>
      </c>
      <c r="C80" s="29" t="s">
        <v>7269</v>
      </c>
      <c r="D80" s="30">
        <v>1500</v>
      </c>
      <c r="E80" s="31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f>ROUND(E80/D80*100,0)</f>
        <v>133</v>
      </c>
      <c r="P80" s="30">
        <f>IFERROR(ROUND(E80/L80,2),0)</f>
        <v>38.5</v>
      </c>
      <c r="Q80" s="32" t="s">
        <v>8315</v>
      </c>
      <c r="R80" s="27" t="s">
        <v>8316</v>
      </c>
      <c r="S80" s="33">
        <f>(((J80/60)/60)/24)+DATE(1970,1,1)</f>
        <v>40884.066678240742</v>
      </c>
      <c r="T80" s="33">
        <f>(((I80/60)/60)/24)+DATE(1970,1,1)</f>
        <v>40926.958333333336</v>
      </c>
    </row>
    <row r="81" spans="1:20" ht="45" x14ac:dyDescent="0.25">
      <c r="A81" s="27">
        <v>3160</v>
      </c>
      <c r="B81" s="28" t="s">
        <v>3160</v>
      </c>
      <c r="C81" s="29" t="s">
        <v>7270</v>
      </c>
      <c r="D81" s="30">
        <v>4500</v>
      </c>
      <c r="E81" s="31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f>ROUND(E81/D81*100,0)</f>
        <v>102</v>
      </c>
      <c r="P81" s="30">
        <f>IFERROR(ROUND(E81/L81,2),0)</f>
        <v>80.16</v>
      </c>
      <c r="Q81" s="32" t="s">
        <v>8315</v>
      </c>
      <c r="R81" s="27" t="s">
        <v>8316</v>
      </c>
      <c r="S81" s="33">
        <f>(((J81/60)/60)/24)+DATE(1970,1,1)</f>
        <v>41841.26489583333</v>
      </c>
      <c r="T81" s="33">
        <f>(((I81/60)/60)/24)+DATE(1970,1,1)</f>
        <v>41864.207638888889</v>
      </c>
    </row>
    <row r="82" spans="1:20" ht="45" x14ac:dyDescent="0.25">
      <c r="A82" s="27">
        <v>3162</v>
      </c>
      <c r="B82" s="28" t="s">
        <v>3162</v>
      </c>
      <c r="C82" s="29" t="s">
        <v>7272</v>
      </c>
      <c r="D82" s="30">
        <v>4000</v>
      </c>
      <c r="E82" s="31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f>ROUND(E82/D82*100,0)</f>
        <v>127</v>
      </c>
      <c r="P82" s="30">
        <f>IFERROR(ROUND(E82/L82,2),0)</f>
        <v>80.73</v>
      </c>
      <c r="Q82" s="32" t="s">
        <v>8315</v>
      </c>
      <c r="R82" s="27" t="s">
        <v>8316</v>
      </c>
      <c r="S82" s="33">
        <f>(((J82/60)/60)/24)+DATE(1970,1,1)</f>
        <v>41799.685902777775</v>
      </c>
      <c r="T82" s="33">
        <f>(((I82/60)/60)/24)+DATE(1970,1,1)</f>
        <v>41827.083333333336</v>
      </c>
    </row>
    <row r="83" spans="1:20" ht="45" x14ac:dyDescent="0.25">
      <c r="A83" s="27">
        <v>3163</v>
      </c>
      <c r="B83" s="28" t="s">
        <v>3163</v>
      </c>
      <c r="C83" s="29" t="s">
        <v>7273</v>
      </c>
      <c r="D83" s="30">
        <v>13000</v>
      </c>
      <c r="E83" s="31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f>ROUND(E83/D83*100,0)</f>
        <v>111</v>
      </c>
      <c r="P83" s="30">
        <f>IFERROR(ROUND(E83/L83,2),0)</f>
        <v>200.69</v>
      </c>
      <c r="Q83" s="32" t="s">
        <v>8315</v>
      </c>
      <c r="R83" s="27" t="s">
        <v>8316</v>
      </c>
      <c r="S83" s="33">
        <f>(((J83/60)/60)/24)+DATE(1970,1,1)</f>
        <v>41775.753761574073</v>
      </c>
      <c r="T83" s="33">
        <f>(((I83/60)/60)/24)+DATE(1970,1,1)</f>
        <v>41805.753761574073</v>
      </c>
    </row>
    <row r="84" spans="1:20" ht="60" x14ac:dyDescent="0.25">
      <c r="A84" s="27">
        <v>3164</v>
      </c>
      <c r="B84" s="28" t="s">
        <v>3164</v>
      </c>
      <c r="C84" s="29" t="s">
        <v>7274</v>
      </c>
      <c r="D84" s="30">
        <v>2500</v>
      </c>
      <c r="E84" s="31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f>ROUND(E84/D84*100,0)</f>
        <v>107</v>
      </c>
      <c r="P84" s="30">
        <f>IFERROR(ROUND(E84/L84,2),0)</f>
        <v>37.590000000000003</v>
      </c>
      <c r="Q84" s="32" t="s">
        <v>8315</v>
      </c>
      <c r="R84" s="27" t="s">
        <v>8316</v>
      </c>
      <c r="S84" s="33">
        <f>(((J84/60)/60)/24)+DATE(1970,1,1)</f>
        <v>41766.80572916667</v>
      </c>
      <c r="T84" s="33">
        <f>(((I84/60)/60)/24)+DATE(1970,1,1)</f>
        <v>41799.80572916667</v>
      </c>
    </row>
    <row r="85" spans="1:20" ht="60" x14ac:dyDescent="0.25">
      <c r="A85" s="27">
        <v>3165</v>
      </c>
      <c r="B85" s="28" t="s">
        <v>3165</v>
      </c>
      <c r="C85" s="29" t="s">
        <v>7275</v>
      </c>
      <c r="D85" s="30">
        <v>750</v>
      </c>
      <c r="E85" s="31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f>ROUND(E85/D85*100,0)</f>
        <v>163</v>
      </c>
      <c r="P85" s="30">
        <f>IFERROR(ROUND(E85/L85,2),0)</f>
        <v>58.1</v>
      </c>
      <c r="Q85" s="32" t="s">
        <v>8315</v>
      </c>
      <c r="R85" s="27" t="s">
        <v>8316</v>
      </c>
      <c r="S85" s="33">
        <f>(((J85/60)/60)/24)+DATE(1970,1,1)</f>
        <v>40644.159259259257</v>
      </c>
      <c r="T85" s="33">
        <f>(((I85/60)/60)/24)+DATE(1970,1,1)</f>
        <v>40666.165972222225</v>
      </c>
    </row>
    <row r="86" spans="1:20" ht="45" x14ac:dyDescent="0.25">
      <c r="A86" s="27">
        <v>3166</v>
      </c>
      <c r="B86" s="28" t="s">
        <v>3166</v>
      </c>
      <c r="C86" s="29" t="s">
        <v>7276</v>
      </c>
      <c r="D86" s="30">
        <v>35000</v>
      </c>
      <c r="E86" s="31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f>ROUND(E86/D86*100,0)</f>
        <v>160</v>
      </c>
      <c r="P86" s="30">
        <f>IFERROR(ROUND(E86/L86,2),0)</f>
        <v>60.3</v>
      </c>
      <c r="Q86" s="32" t="s">
        <v>8315</v>
      </c>
      <c r="R86" s="27" t="s">
        <v>8316</v>
      </c>
      <c r="S86" s="33">
        <f>(((J86/60)/60)/24)+DATE(1970,1,1)</f>
        <v>41940.69158564815</v>
      </c>
      <c r="T86" s="33">
        <f>(((I86/60)/60)/24)+DATE(1970,1,1)</f>
        <v>41969.332638888889</v>
      </c>
    </row>
    <row r="87" spans="1:20" ht="30" x14ac:dyDescent="0.25">
      <c r="A87" s="27">
        <v>3167</v>
      </c>
      <c r="B87" s="28" t="s">
        <v>3167</v>
      </c>
      <c r="C87" s="29" t="s">
        <v>7277</v>
      </c>
      <c r="D87" s="30">
        <v>3000</v>
      </c>
      <c r="E87" s="31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f>ROUND(E87/D87*100,0)</f>
        <v>116</v>
      </c>
      <c r="P87" s="30">
        <f>IFERROR(ROUND(E87/L87,2),0)</f>
        <v>63.36</v>
      </c>
      <c r="Q87" s="32" t="s">
        <v>8315</v>
      </c>
      <c r="R87" s="27" t="s">
        <v>8316</v>
      </c>
      <c r="S87" s="33">
        <f>(((J87/60)/60)/24)+DATE(1970,1,1)</f>
        <v>41839.175706018519</v>
      </c>
      <c r="T87" s="33">
        <f>(((I87/60)/60)/24)+DATE(1970,1,1)</f>
        <v>41853.175706018519</v>
      </c>
    </row>
    <row r="88" spans="1:20" ht="45" x14ac:dyDescent="0.25">
      <c r="A88" s="27">
        <v>3168</v>
      </c>
      <c r="B88" s="28" t="s">
        <v>3168</v>
      </c>
      <c r="C88" s="29" t="s">
        <v>7278</v>
      </c>
      <c r="D88" s="30">
        <v>2500</v>
      </c>
      <c r="E88" s="31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f>ROUND(E88/D88*100,0)</f>
        <v>124</v>
      </c>
      <c r="P88" s="30">
        <f>IFERROR(ROUND(E88/L88,2),0)</f>
        <v>50.9</v>
      </c>
      <c r="Q88" s="32" t="s">
        <v>8315</v>
      </c>
      <c r="R88" s="27" t="s">
        <v>8316</v>
      </c>
      <c r="S88" s="33">
        <f>(((J88/60)/60)/24)+DATE(1970,1,1)</f>
        <v>41772.105937500004</v>
      </c>
      <c r="T88" s="33">
        <f>(((I88/60)/60)/24)+DATE(1970,1,1)</f>
        <v>41803.916666666664</v>
      </c>
    </row>
    <row r="89" spans="1:20" ht="30" x14ac:dyDescent="0.25">
      <c r="A89" s="27">
        <v>3169</v>
      </c>
      <c r="B89" s="28" t="s">
        <v>3169</v>
      </c>
      <c r="C89" s="29" t="s">
        <v>7279</v>
      </c>
      <c r="D89" s="30">
        <v>8000</v>
      </c>
      <c r="E89" s="31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f>ROUND(E89/D89*100,0)</f>
        <v>103</v>
      </c>
      <c r="P89" s="30">
        <f>IFERROR(ROUND(E89/L89,2),0)</f>
        <v>100.5</v>
      </c>
      <c r="Q89" s="32" t="s">
        <v>8315</v>
      </c>
      <c r="R89" s="27" t="s">
        <v>8316</v>
      </c>
      <c r="S89" s="33">
        <f>(((J89/60)/60)/24)+DATE(1970,1,1)</f>
        <v>41591.737974537034</v>
      </c>
      <c r="T89" s="33">
        <f>(((I89/60)/60)/24)+DATE(1970,1,1)</f>
        <v>41621.207638888889</v>
      </c>
    </row>
    <row r="90" spans="1:20" ht="45" x14ac:dyDescent="0.25">
      <c r="A90" s="27">
        <v>3170</v>
      </c>
      <c r="B90" s="28" t="s">
        <v>3170</v>
      </c>
      <c r="C90" s="29" t="s">
        <v>7280</v>
      </c>
      <c r="D90" s="30">
        <v>2000</v>
      </c>
      <c r="E90" s="31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f>ROUND(E90/D90*100,0)</f>
        <v>112</v>
      </c>
      <c r="P90" s="30">
        <f>IFERROR(ROUND(E90/L90,2),0)</f>
        <v>31.62</v>
      </c>
      <c r="Q90" s="32" t="s">
        <v>8315</v>
      </c>
      <c r="R90" s="27" t="s">
        <v>8316</v>
      </c>
      <c r="S90" s="33">
        <f>(((J90/60)/60)/24)+DATE(1970,1,1)</f>
        <v>41789.080370370371</v>
      </c>
      <c r="T90" s="33">
        <f>(((I90/60)/60)/24)+DATE(1970,1,1)</f>
        <v>41822.166666666664</v>
      </c>
    </row>
    <row r="91" spans="1:20" ht="45" x14ac:dyDescent="0.25">
      <c r="A91" s="27">
        <v>3172</v>
      </c>
      <c r="B91" s="28" t="s">
        <v>3172</v>
      </c>
      <c r="C91" s="29" t="s">
        <v>7282</v>
      </c>
      <c r="D91" s="30">
        <v>2000</v>
      </c>
      <c r="E91" s="31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f>ROUND(E91/D91*100,0)</f>
        <v>115</v>
      </c>
      <c r="P91" s="30">
        <f>IFERROR(ROUND(E91/L91,2),0)</f>
        <v>79.31</v>
      </c>
      <c r="Q91" s="32" t="s">
        <v>8315</v>
      </c>
      <c r="R91" s="27" t="s">
        <v>8316</v>
      </c>
      <c r="S91" s="33">
        <f>(((J91/60)/60)/24)+DATE(1970,1,1)</f>
        <v>40923.729953703703</v>
      </c>
      <c r="T91" s="33">
        <f>(((I91/60)/60)/24)+DATE(1970,1,1)</f>
        <v>40953.729953703703</v>
      </c>
    </row>
    <row r="92" spans="1:20" ht="45" x14ac:dyDescent="0.25">
      <c r="A92" s="27">
        <v>3173</v>
      </c>
      <c r="B92" s="28" t="s">
        <v>3173</v>
      </c>
      <c r="C92" s="29" t="s">
        <v>7283</v>
      </c>
      <c r="D92" s="30">
        <v>10000</v>
      </c>
      <c r="E92" s="31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f>ROUND(E92/D92*100,0)</f>
        <v>103</v>
      </c>
      <c r="P92" s="30">
        <f>IFERROR(ROUND(E92/L92,2),0)</f>
        <v>139.19</v>
      </c>
      <c r="Q92" s="32" t="s">
        <v>8315</v>
      </c>
      <c r="R92" s="27" t="s">
        <v>8316</v>
      </c>
      <c r="S92" s="33">
        <f>(((J92/60)/60)/24)+DATE(1970,1,1)</f>
        <v>41878.878379629627</v>
      </c>
      <c r="T92" s="33">
        <f>(((I92/60)/60)/24)+DATE(1970,1,1)</f>
        <v>41908.878379629627</v>
      </c>
    </row>
    <row r="93" spans="1:20" ht="60" x14ac:dyDescent="0.25">
      <c r="A93" s="27">
        <v>3174</v>
      </c>
      <c r="B93" s="28" t="s">
        <v>3174</v>
      </c>
      <c r="C93" s="29" t="s">
        <v>7284</v>
      </c>
      <c r="D93" s="30">
        <v>3000</v>
      </c>
      <c r="E93" s="31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f>ROUND(E93/D93*100,0)</f>
        <v>101</v>
      </c>
      <c r="P93" s="30">
        <f>IFERROR(ROUND(E93/L93,2),0)</f>
        <v>131.91</v>
      </c>
      <c r="Q93" s="32" t="s">
        <v>8315</v>
      </c>
      <c r="R93" s="27" t="s">
        <v>8316</v>
      </c>
      <c r="S93" s="33">
        <f>(((J93/60)/60)/24)+DATE(1970,1,1)</f>
        <v>41862.864675925928</v>
      </c>
      <c r="T93" s="33">
        <f>(((I93/60)/60)/24)+DATE(1970,1,1)</f>
        <v>41876.864675925928</v>
      </c>
    </row>
    <row r="94" spans="1:20" ht="60" x14ac:dyDescent="0.25">
      <c r="A94" s="27">
        <v>3175</v>
      </c>
      <c r="B94" s="28" t="s">
        <v>3175</v>
      </c>
      <c r="C94" s="29" t="s">
        <v>7285</v>
      </c>
      <c r="D94" s="30">
        <v>5000</v>
      </c>
      <c r="E94" s="31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f>ROUND(E94/D94*100,0)</f>
        <v>110</v>
      </c>
      <c r="P94" s="30">
        <f>IFERROR(ROUND(E94/L94,2),0)</f>
        <v>91.3</v>
      </c>
      <c r="Q94" s="32" t="s">
        <v>8315</v>
      </c>
      <c r="R94" s="27" t="s">
        <v>8316</v>
      </c>
      <c r="S94" s="33">
        <f>(((J94/60)/60)/24)+DATE(1970,1,1)</f>
        <v>40531.886886574073</v>
      </c>
      <c r="T94" s="33">
        <f>(((I94/60)/60)/24)+DATE(1970,1,1)</f>
        <v>40591.886886574073</v>
      </c>
    </row>
    <row r="95" spans="1:20" ht="45" x14ac:dyDescent="0.25">
      <c r="A95" s="27">
        <v>3176</v>
      </c>
      <c r="B95" s="28" t="s">
        <v>3176</v>
      </c>
      <c r="C95" s="29" t="s">
        <v>7286</v>
      </c>
      <c r="D95" s="30">
        <v>1900</v>
      </c>
      <c r="E95" s="31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f>ROUND(E95/D95*100,0)</f>
        <v>115</v>
      </c>
      <c r="P95" s="30">
        <f>IFERROR(ROUND(E95/L95,2),0)</f>
        <v>39.67</v>
      </c>
      <c r="Q95" s="32" t="s">
        <v>8315</v>
      </c>
      <c r="R95" s="27" t="s">
        <v>8316</v>
      </c>
      <c r="S95" s="33">
        <f>(((J95/60)/60)/24)+DATE(1970,1,1)</f>
        <v>41477.930914351848</v>
      </c>
      <c r="T95" s="33">
        <f>(((I95/60)/60)/24)+DATE(1970,1,1)</f>
        <v>41504.625</v>
      </c>
    </row>
    <row r="96" spans="1:20" ht="45" x14ac:dyDescent="0.25">
      <c r="A96" s="27">
        <v>3177</v>
      </c>
      <c r="B96" s="28" t="s">
        <v>3177</v>
      </c>
      <c r="C96" s="29" t="s">
        <v>7287</v>
      </c>
      <c r="D96" s="30">
        <v>2500</v>
      </c>
      <c r="E96" s="31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f>ROUND(E96/D96*100,0)</f>
        <v>117</v>
      </c>
      <c r="P96" s="30">
        <f>IFERROR(ROUND(E96/L96,2),0)</f>
        <v>57.55</v>
      </c>
      <c r="Q96" s="32" t="s">
        <v>8315</v>
      </c>
      <c r="R96" s="27" t="s">
        <v>8316</v>
      </c>
      <c r="S96" s="33">
        <f>(((J96/60)/60)/24)+DATE(1970,1,1)</f>
        <v>41781.666770833333</v>
      </c>
      <c r="T96" s="33">
        <f>(((I96/60)/60)/24)+DATE(1970,1,1)</f>
        <v>41811.666770833333</v>
      </c>
    </row>
    <row r="97" spans="1:20" ht="45" x14ac:dyDescent="0.25">
      <c r="A97" s="27">
        <v>3179</v>
      </c>
      <c r="B97" s="28" t="s">
        <v>3179</v>
      </c>
      <c r="C97" s="29" t="s">
        <v>7289</v>
      </c>
      <c r="D97" s="30">
        <v>4200</v>
      </c>
      <c r="E97" s="31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f>ROUND(E97/D97*100,0)</f>
        <v>114</v>
      </c>
      <c r="P97" s="30">
        <f>IFERROR(ROUND(E97/L97,2),0)</f>
        <v>77.34</v>
      </c>
      <c r="Q97" s="32" t="s">
        <v>8315</v>
      </c>
      <c r="R97" s="27" t="s">
        <v>8316</v>
      </c>
      <c r="S97" s="33">
        <f>(((J97/60)/60)/24)+DATE(1970,1,1)</f>
        <v>41375.702210648145</v>
      </c>
      <c r="T97" s="33">
        <f>(((I97/60)/60)/24)+DATE(1970,1,1)</f>
        <v>41400.702210648145</v>
      </c>
    </row>
    <row r="98" spans="1:20" ht="60" x14ac:dyDescent="0.25">
      <c r="A98" s="27">
        <v>3182</v>
      </c>
      <c r="B98" s="28" t="s">
        <v>3182</v>
      </c>
      <c r="C98" s="29" t="s">
        <v>7292</v>
      </c>
      <c r="D98" s="30">
        <v>7000</v>
      </c>
      <c r="E98" s="31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f>ROUND(E98/D98*100,0)</f>
        <v>101</v>
      </c>
      <c r="P98" s="30">
        <f>IFERROR(ROUND(E98/L98,2),0)</f>
        <v>46.77</v>
      </c>
      <c r="Q98" s="32" t="s">
        <v>8315</v>
      </c>
      <c r="R98" s="27" t="s">
        <v>8316</v>
      </c>
      <c r="S98" s="33">
        <f>(((J98/60)/60)/24)+DATE(1970,1,1)</f>
        <v>40883.949317129627</v>
      </c>
      <c r="T98" s="33">
        <f>(((I98/60)/60)/24)+DATE(1970,1,1)</f>
        <v>40939.708333333336</v>
      </c>
    </row>
    <row r="99" spans="1:20" ht="45" x14ac:dyDescent="0.25">
      <c r="A99" s="27">
        <v>3183</v>
      </c>
      <c r="B99" s="28" t="s">
        <v>3183</v>
      </c>
      <c r="C99" s="29" t="s">
        <v>7293</v>
      </c>
      <c r="D99" s="30">
        <v>2500</v>
      </c>
      <c r="E99" s="31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f>ROUND(E99/D99*100,0)</f>
        <v>109</v>
      </c>
      <c r="P99" s="30">
        <f>IFERROR(ROUND(E99/L99,2),0)</f>
        <v>40.07</v>
      </c>
      <c r="Q99" s="32" t="s">
        <v>8315</v>
      </c>
      <c r="R99" s="27" t="s">
        <v>8316</v>
      </c>
      <c r="S99" s="33">
        <f>(((J99/60)/60)/24)+DATE(1970,1,1)</f>
        <v>41491.79478009259</v>
      </c>
      <c r="T99" s="33">
        <f>(((I99/60)/60)/24)+DATE(1970,1,1)</f>
        <v>41509.79478009259</v>
      </c>
    </row>
    <row r="100" spans="1:20" ht="45" x14ac:dyDescent="0.25">
      <c r="A100" s="27">
        <v>3184</v>
      </c>
      <c r="B100" s="28" t="s">
        <v>3184</v>
      </c>
      <c r="C100" s="29" t="s">
        <v>7294</v>
      </c>
      <c r="D100" s="30">
        <v>4300</v>
      </c>
      <c r="E100" s="31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f>ROUND(E100/D100*100,0)</f>
        <v>107</v>
      </c>
      <c r="P100" s="30">
        <f>IFERROR(ROUND(E100/L100,2),0)</f>
        <v>100.22</v>
      </c>
      <c r="Q100" s="32" t="s">
        <v>8315</v>
      </c>
      <c r="R100" s="27" t="s">
        <v>8316</v>
      </c>
      <c r="S100" s="33">
        <f>(((J100/60)/60)/24)+DATE(1970,1,1)</f>
        <v>41791.993414351848</v>
      </c>
      <c r="T100" s="33">
        <f>(((I100/60)/60)/24)+DATE(1970,1,1)</f>
        <v>41821.993414351848</v>
      </c>
    </row>
    <row r="101" spans="1:20" ht="60" x14ac:dyDescent="0.25">
      <c r="A101" s="27">
        <v>3187</v>
      </c>
      <c r="B101" s="28" t="s">
        <v>3187</v>
      </c>
      <c r="C101" s="29" t="s">
        <v>7297</v>
      </c>
      <c r="D101" s="30">
        <v>15000</v>
      </c>
      <c r="E101" s="31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f>ROUND(E101/D101*100,0)</f>
        <v>116</v>
      </c>
      <c r="P101" s="30">
        <f>IFERROR(ROUND(E101/L101,2),0)</f>
        <v>71.489999999999995</v>
      </c>
      <c r="Q101" s="32" t="s">
        <v>8315</v>
      </c>
      <c r="R101" s="27" t="s">
        <v>8316</v>
      </c>
      <c r="S101" s="33">
        <f>(((J101/60)/60)/24)+DATE(1970,1,1)</f>
        <v>41835.666354166664</v>
      </c>
      <c r="T101" s="33">
        <f>(((I101/60)/60)/24)+DATE(1970,1,1)</f>
        <v>41855.666354166664</v>
      </c>
    </row>
    <row r="102" spans="1:20" ht="45" x14ac:dyDescent="0.25">
      <c r="A102" s="27">
        <v>3208</v>
      </c>
      <c r="B102" s="28" t="s">
        <v>3208</v>
      </c>
      <c r="C102" s="29" t="s">
        <v>7318</v>
      </c>
      <c r="D102" s="30">
        <v>5000</v>
      </c>
      <c r="E102" s="31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f>ROUND(E102/D102*100,0)</f>
        <v>104</v>
      </c>
      <c r="P102" s="30">
        <f>IFERROR(ROUND(E102/L102,2),0)</f>
        <v>63.11</v>
      </c>
      <c r="Q102" s="32" t="s">
        <v>8315</v>
      </c>
      <c r="R102" s="27" t="s">
        <v>8316</v>
      </c>
      <c r="S102" s="33">
        <f>(((J102/60)/60)/24)+DATE(1970,1,1)</f>
        <v>41827.605057870373</v>
      </c>
      <c r="T102" s="33">
        <f>(((I102/60)/60)/24)+DATE(1970,1,1)</f>
        <v>41848.605057870373</v>
      </c>
    </row>
    <row r="103" spans="1:20" ht="45" x14ac:dyDescent="0.25">
      <c r="A103" s="27">
        <v>3209</v>
      </c>
      <c r="B103" s="28" t="s">
        <v>3209</v>
      </c>
      <c r="C103" s="29" t="s">
        <v>7319</v>
      </c>
      <c r="D103" s="30">
        <v>9500</v>
      </c>
      <c r="E103" s="31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f>ROUND(E103/D103*100,0)</f>
        <v>119</v>
      </c>
      <c r="P103" s="30">
        <f>IFERROR(ROUND(E103/L103,2),0)</f>
        <v>50.16</v>
      </c>
      <c r="Q103" s="32" t="s">
        <v>8315</v>
      </c>
      <c r="R103" s="27" t="s">
        <v>8316</v>
      </c>
      <c r="S103" s="33">
        <f>(((J103/60)/60)/24)+DATE(1970,1,1)</f>
        <v>41778.637245370373</v>
      </c>
      <c r="T103" s="33">
        <f>(((I103/60)/60)/24)+DATE(1970,1,1)</f>
        <v>41810.958333333336</v>
      </c>
    </row>
    <row r="104" spans="1:20" ht="45" x14ac:dyDescent="0.25">
      <c r="A104" s="27">
        <v>3210</v>
      </c>
      <c r="B104" s="28" t="s">
        <v>3210</v>
      </c>
      <c r="C104" s="29" t="s">
        <v>7320</v>
      </c>
      <c r="D104" s="30">
        <v>3000</v>
      </c>
      <c r="E104" s="31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f>ROUND(E104/D104*100,0)</f>
        <v>126</v>
      </c>
      <c r="P104" s="30">
        <f>IFERROR(ROUND(E104/L104,2),0)</f>
        <v>62.88</v>
      </c>
      <c r="Q104" s="32" t="s">
        <v>8315</v>
      </c>
      <c r="R104" s="27" t="s">
        <v>8316</v>
      </c>
      <c r="S104" s="33">
        <f>(((J104/60)/60)/24)+DATE(1970,1,1)</f>
        <v>41013.936562499999</v>
      </c>
      <c r="T104" s="33">
        <f>(((I104/60)/60)/24)+DATE(1970,1,1)</f>
        <v>41061.165972222225</v>
      </c>
    </row>
    <row r="105" spans="1:20" ht="45" x14ac:dyDescent="0.25">
      <c r="A105" s="27">
        <v>3211</v>
      </c>
      <c r="B105" s="28" t="s">
        <v>3211</v>
      </c>
      <c r="C105" s="29" t="s">
        <v>7321</v>
      </c>
      <c r="D105" s="30">
        <v>23000</v>
      </c>
      <c r="E105" s="31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f>ROUND(E105/D105*100,0)</f>
        <v>120</v>
      </c>
      <c r="P105" s="30">
        <f>IFERROR(ROUND(E105/L105,2),0)</f>
        <v>85.53</v>
      </c>
      <c r="Q105" s="32" t="s">
        <v>8315</v>
      </c>
      <c r="R105" s="27" t="s">
        <v>8316</v>
      </c>
      <c r="S105" s="33">
        <f>(((J105/60)/60)/24)+DATE(1970,1,1)</f>
        <v>41834.586574074077</v>
      </c>
      <c r="T105" s="33">
        <f>(((I105/60)/60)/24)+DATE(1970,1,1)</f>
        <v>41866.083333333336</v>
      </c>
    </row>
    <row r="106" spans="1:20" ht="30" x14ac:dyDescent="0.25">
      <c r="A106" s="27">
        <v>3212</v>
      </c>
      <c r="B106" s="28" t="s">
        <v>3212</v>
      </c>
      <c r="C106" s="29" t="s">
        <v>7322</v>
      </c>
      <c r="D106" s="30">
        <v>4000</v>
      </c>
      <c r="E106" s="31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f>ROUND(E106/D106*100,0)</f>
        <v>126</v>
      </c>
      <c r="P106" s="30">
        <f>IFERROR(ROUND(E106/L106,2),0)</f>
        <v>53.72</v>
      </c>
      <c r="Q106" s="32" t="s">
        <v>8315</v>
      </c>
      <c r="R106" s="27" t="s">
        <v>8316</v>
      </c>
      <c r="S106" s="33">
        <f>(((J106/60)/60)/24)+DATE(1970,1,1)</f>
        <v>41829.795729166668</v>
      </c>
      <c r="T106" s="33">
        <f>(((I106/60)/60)/24)+DATE(1970,1,1)</f>
        <v>41859.795729166668</v>
      </c>
    </row>
    <row r="107" spans="1:20" ht="60" x14ac:dyDescent="0.25">
      <c r="A107" s="27">
        <v>3215</v>
      </c>
      <c r="B107" s="28" t="s">
        <v>3215</v>
      </c>
      <c r="C107" s="29" t="s">
        <v>7325</v>
      </c>
      <c r="D107" s="30">
        <v>35000</v>
      </c>
      <c r="E107" s="31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f>ROUND(E107/D107*100,0)</f>
        <v>100</v>
      </c>
      <c r="P107" s="30">
        <f>IFERROR(ROUND(E107/L107,2),0)</f>
        <v>262.11</v>
      </c>
      <c r="Q107" s="32" t="s">
        <v>8315</v>
      </c>
      <c r="R107" s="27" t="s">
        <v>8316</v>
      </c>
      <c r="S107" s="33">
        <f>(((J107/60)/60)/24)+DATE(1970,1,1)</f>
        <v>42219.665173611109</v>
      </c>
      <c r="T107" s="33">
        <f>(((I107/60)/60)/24)+DATE(1970,1,1)</f>
        <v>42257.165972222225</v>
      </c>
    </row>
    <row r="108" spans="1:20" ht="30" x14ac:dyDescent="0.25">
      <c r="A108" s="27">
        <v>3217</v>
      </c>
      <c r="B108" s="28" t="s">
        <v>3217</v>
      </c>
      <c r="C108" s="29" t="s">
        <v>7327</v>
      </c>
      <c r="D108" s="30">
        <v>4500</v>
      </c>
      <c r="E108" s="31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f>ROUND(E108/D108*100,0)</f>
        <v>116</v>
      </c>
      <c r="P108" s="30">
        <f>IFERROR(ROUND(E108/L108,2),0)</f>
        <v>50.2</v>
      </c>
      <c r="Q108" s="32" t="s">
        <v>8315</v>
      </c>
      <c r="R108" s="27" t="s">
        <v>8316</v>
      </c>
      <c r="S108" s="33">
        <f>(((J108/60)/60)/24)+DATE(1970,1,1)</f>
        <v>42648.546111111107</v>
      </c>
      <c r="T108" s="33">
        <f>(((I108/60)/60)/24)+DATE(1970,1,1)</f>
        <v>42678.546111111107</v>
      </c>
    </row>
    <row r="109" spans="1:20" ht="45" x14ac:dyDescent="0.25">
      <c r="A109" s="27">
        <v>3219</v>
      </c>
      <c r="B109" s="28" t="s">
        <v>3219</v>
      </c>
      <c r="C109" s="29" t="s">
        <v>7329</v>
      </c>
      <c r="D109" s="30">
        <v>20000</v>
      </c>
      <c r="E109" s="31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f>ROUND(E109/D109*100,0)</f>
        <v>100</v>
      </c>
      <c r="P109" s="30">
        <f>IFERROR(ROUND(E109/L109,2),0)</f>
        <v>168.25</v>
      </c>
      <c r="Q109" s="32" t="s">
        <v>8315</v>
      </c>
      <c r="R109" s="27" t="s">
        <v>8316</v>
      </c>
      <c r="S109" s="33">
        <f>(((J109/60)/60)/24)+DATE(1970,1,1)</f>
        <v>42050.983182870375</v>
      </c>
      <c r="T109" s="33">
        <f>(((I109/60)/60)/24)+DATE(1970,1,1)</f>
        <v>42085.941516203704</v>
      </c>
    </row>
    <row r="110" spans="1:20" ht="30" x14ac:dyDescent="0.25">
      <c r="A110" s="27">
        <v>3220</v>
      </c>
      <c r="B110" s="28" t="s">
        <v>3220</v>
      </c>
      <c r="C110" s="29" t="s">
        <v>7330</v>
      </c>
      <c r="D110" s="30">
        <v>15000</v>
      </c>
      <c r="E110" s="31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f>ROUND(E110/D110*100,0)</f>
        <v>101</v>
      </c>
      <c r="P110" s="30">
        <f>IFERROR(ROUND(E110/L110,2),0)</f>
        <v>256.37</v>
      </c>
      <c r="Q110" s="32" t="s">
        <v>8315</v>
      </c>
      <c r="R110" s="27" t="s">
        <v>8316</v>
      </c>
      <c r="S110" s="33">
        <f>(((J110/60)/60)/24)+DATE(1970,1,1)</f>
        <v>42772.833379629628</v>
      </c>
      <c r="T110" s="33">
        <f>(((I110/60)/60)/24)+DATE(1970,1,1)</f>
        <v>42806.875</v>
      </c>
    </row>
    <row r="111" spans="1:20" ht="45" x14ac:dyDescent="0.25">
      <c r="A111" s="27">
        <v>3222</v>
      </c>
      <c r="B111" s="28" t="s">
        <v>3222</v>
      </c>
      <c r="C111" s="29" t="s">
        <v>7332</v>
      </c>
      <c r="D111" s="30">
        <v>2500</v>
      </c>
      <c r="E111" s="31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f>ROUND(E111/D111*100,0)</f>
        <v>125</v>
      </c>
      <c r="P111" s="30">
        <f>IFERROR(ROUND(E111/L111,2),0)</f>
        <v>37.14</v>
      </c>
      <c r="Q111" s="32" t="s">
        <v>8315</v>
      </c>
      <c r="R111" s="27" t="s">
        <v>8316</v>
      </c>
      <c r="S111" s="33">
        <f>(((J111/60)/60)/24)+DATE(1970,1,1)</f>
        <v>42270.582141203704</v>
      </c>
      <c r="T111" s="33">
        <f>(((I111/60)/60)/24)+DATE(1970,1,1)</f>
        <v>42301.895138888889</v>
      </c>
    </row>
    <row r="112" spans="1:20" ht="45" x14ac:dyDescent="0.25">
      <c r="A112" s="27">
        <v>3223</v>
      </c>
      <c r="B112" s="28" t="s">
        <v>3223</v>
      </c>
      <c r="C112" s="29" t="s">
        <v>7333</v>
      </c>
      <c r="D112" s="30">
        <v>3100</v>
      </c>
      <c r="E112" s="31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f>ROUND(E112/D112*100,0)</f>
        <v>110</v>
      </c>
      <c r="P112" s="30">
        <f>IFERROR(ROUND(E112/L112,2),0)</f>
        <v>45.88</v>
      </c>
      <c r="Q112" s="32" t="s">
        <v>8315</v>
      </c>
      <c r="R112" s="27" t="s">
        <v>8316</v>
      </c>
      <c r="S112" s="33">
        <f>(((J112/60)/60)/24)+DATE(1970,1,1)</f>
        <v>42206.835370370376</v>
      </c>
      <c r="T112" s="33">
        <f>(((I112/60)/60)/24)+DATE(1970,1,1)</f>
        <v>42236.835370370376</v>
      </c>
    </row>
    <row r="113" spans="1:20" ht="60" x14ac:dyDescent="0.25">
      <c r="A113" s="27">
        <v>3224</v>
      </c>
      <c r="B113" s="28" t="s">
        <v>3224</v>
      </c>
      <c r="C113" s="29" t="s">
        <v>7334</v>
      </c>
      <c r="D113" s="30">
        <v>30000</v>
      </c>
      <c r="E113" s="31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f>ROUND(E113/D113*100,0)</f>
        <v>102</v>
      </c>
      <c r="P113" s="30">
        <f>IFERROR(ROUND(E113/L113,2),0)</f>
        <v>141.71</v>
      </c>
      <c r="Q113" s="32" t="s">
        <v>8315</v>
      </c>
      <c r="R113" s="27" t="s">
        <v>8316</v>
      </c>
      <c r="S113" s="33">
        <f>(((J113/60)/60)/24)+DATE(1970,1,1)</f>
        <v>42697.850844907407</v>
      </c>
      <c r="T113" s="33">
        <f>(((I113/60)/60)/24)+DATE(1970,1,1)</f>
        <v>42745.208333333328</v>
      </c>
    </row>
    <row r="114" spans="1:20" ht="45" x14ac:dyDescent="0.25">
      <c r="A114" s="27">
        <v>3225</v>
      </c>
      <c r="B114" s="28" t="s">
        <v>3225</v>
      </c>
      <c r="C114" s="29" t="s">
        <v>7335</v>
      </c>
      <c r="D114" s="30">
        <v>2000</v>
      </c>
      <c r="E114" s="31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f>ROUND(E114/D114*100,0)</f>
        <v>102</v>
      </c>
      <c r="P114" s="30">
        <f>IFERROR(ROUND(E114/L114,2),0)</f>
        <v>52.49</v>
      </c>
      <c r="Q114" s="32" t="s">
        <v>8315</v>
      </c>
      <c r="R114" s="27" t="s">
        <v>8316</v>
      </c>
      <c r="S114" s="33">
        <f>(((J114/60)/60)/24)+DATE(1970,1,1)</f>
        <v>42503.559467592597</v>
      </c>
      <c r="T114" s="33">
        <f>(((I114/60)/60)/24)+DATE(1970,1,1)</f>
        <v>42524.875</v>
      </c>
    </row>
    <row r="115" spans="1:20" ht="30" x14ac:dyDescent="0.25">
      <c r="A115" s="27">
        <v>3228</v>
      </c>
      <c r="B115" s="28" t="s">
        <v>3228</v>
      </c>
      <c r="C115" s="29" t="s">
        <v>7338</v>
      </c>
      <c r="D115" s="30">
        <v>7000</v>
      </c>
      <c r="E115" s="31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f>ROUND(E115/D115*100,0)</f>
        <v>102</v>
      </c>
      <c r="P115" s="30">
        <f>IFERROR(ROUND(E115/L115,2),0)</f>
        <v>193.62</v>
      </c>
      <c r="Q115" s="32" t="s">
        <v>8315</v>
      </c>
      <c r="R115" s="27" t="s">
        <v>8316</v>
      </c>
      <c r="S115" s="33">
        <f>(((J115/60)/60)/24)+DATE(1970,1,1)</f>
        <v>42323.70930555556</v>
      </c>
      <c r="T115" s="33">
        <f>(((I115/60)/60)/24)+DATE(1970,1,1)</f>
        <v>42355.207638888889</v>
      </c>
    </row>
    <row r="116" spans="1:20" ht="45" x14ac:dyDescent="0.25">
      <c r="A116" s="27">
        <v>3229</v>
      </c>
      <c r="B116" s="28" t="s">
        <v>3229</v>
      </c>
      <c r="C116" s="29" t="s">
        <v>7339</v>
      </c>
      <c r="D116" s="30">
        <v>20000</v>
      </c>
      <c r="E116" s="31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f>ROUND(E116/D116*100,0)</f>
        <v>108</v>
      </c>
      <c r="P116" s="30">
        <f>IFERROR(ROUND(E116/L116,2),0)</f>
        <v>106.8</v>
      </c>
      <c r="Q116" s="32" t="s">
        <v>8315</v>
      </c>
      <c r="R116" s="27" t="s">
        <v>8316</v>
      </c>
      <c r="S116" s="33">
        <f>(((J116/60)/60)/24)+DATE(1970,1,1)</f>
        <v>41933.291643518518</v>
      </c>
      <c r="T116" s="33">
        <f>(((I116/60)/60)/24)+DATE(1970,1,1)</f>
        <v>41963.333310185189</v>
      </c>
    </row>
    <row r="117" spans="1:20" ht="45" x14ac:dyDescent="0.25">
      <c r="A117" s="27">
        <v>3230</v>
      </c>
      <c r="B117" s="28" t="s">
        <v>3230</v>
      </c>
      <c r="C117" s="29" t="s">
        <v>7340</v>
      </c>
      <c r="D117" s="30">
        <v>2600</v>
      </c>
      <c r="E117" s="31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f>ROUND(E117/D117*100,0)</f>
        <v>110</v>
      </c>
      <c r="P117" s="30">
        <f>IFERROR(ROUND(E117/L117,2),0)</f>
        <v>77.22</v>
      </c>
      <c r="Q117" s="32" t="s">
        <v>8315</v>
      </c>
      <c r="R117" s="27" t="s">
        <v>8316</v>
      </c>
      <c r="S117" s="33">
        <f>(((J117/60)/60)/24)+DATE(1970,1,1)</f>
        <v>41898.168125000004</v>
      </c>
      <c r="T117" s="33">
        <f>(((I117/60)/60)/24)+DATE(1970,1,1)</f>
        <v>41913.165972222225</v>
      </c>
    </row>
    <row r="118" spans="1:20" ht="45" x14ac:dyDescent="0.25">
      <c r="A118" s="27">
        <v>3231</v>
      </c>
      <c r="B118" s="28" t="s">
        <v>3231</v>
      </c>
      <c r="C118" s="29" t="s">
        <v>7341</v>
      </c>
      <c r="D118" s="30">
        <v>1000</v>
      </c>
      <c r="E118" s="31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f>ROUND(E118/D118*100,0)</f>
        <v>161</v>
      </c>
      <c r="P118" s="30">
        <f>IFERROR(ROUND(E118/L118,2),0)</f>
        <v>57.5</v>
      </c>
      <c r="Q118" s="32" t="s">
        <v>8315</v>
      </c>
      <c r="R118" s="27" t="s">
        <v>8316</v>
      </c>
      <c r="S118" s="33">
        <f>(((J118/60)/60)/24)+DATE(1970,1,1)</f>
        <v>42446.943831018521</v>
      </c>
      <c r="T118" s="33">
        <f>(((I118/60)/60)/24)+DATE(1970,1,1)</f>
        <v>42476.943831018521</v>
      </c>
    </row>
    <row r="119" spans="1:20" ht="45" x14ac:dyDescent="0.25">
      <c r="A119" s="27">
        <v>3232</v>
      </c>
      <c r="B119" s="28" t="s">
        <v>3232</v>
      </c>
      <c r="C119" s="29" t="s">
        <v>7342</v>
      </c>
      <c r="D119" s="30">
        <v>1000</v>
      </c>
      <c r="E119" s="31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f>ROUND(E119/D119*100,0)</f>
        <v>131</v>
      </c>
      <c r="P119" s="30">
        <f>IFERROR(ROUND(E119/L119,2),0)</f>
        <v>50.46</v>
      </c>
      <c r="Q119" s="32" t="s">
        <v>8315</v>
      </c>
      <c r="R119" s="27" t="s">
        <v>8316</v>
      </c>
      <c r="S119" s="33">
        <f>(((J119/60)/60)/24)+DATE(1970,1,1)</f>
        <v>42463.81385416667</v>
      </c>
      <c r="T119" s="33">
        <f>(((I119/60)/60)/24)+DATE(1970,1,1)</f>
        <v>42494.165972222225</v>
      </c>
    </row>
    <row r="120" spans="1:20" ht="45" x14ac:dyDescent="0.25">
      <c r="A120" s="27">
        <v>3233</v>
      </c>
      <c r="B120" s="28" t="s">
        <v>3233</v>
      </c>
      <c r="C120" s="29" t="s">
        <v>7343</v>
      </c>
      <c r="D120" s="30">
        <v>5000</v>
      </c>
      <c r="E120" s="31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f>ROUND(E120/D120*100,0)</f>
        <v>119</v>
      </c>
      <c r="P120" s="30">
        <f>IFERROR(ROUND(E120/L120,2),0)</f>
        <v>97.38</v>
      </c>
      <c r="Q120" s="32" t="s">
        <v>8315</v>
      </c>
      <c r="R120" s="27" t="s">
        <v>8316</v>
      </c>
      <c r="S120" s="33">
        <f>(((J120/60)/60)/24)+DATE(1970,1,1)</f>
        <v>42766.805034722223</v>
      </c>
      <c r="T120" s="33">
        <f>(((I120/60)/60)/24)+DATE(1970,1,1)</f>
        <v>42796.805034722223</v>
      </c>
    </row>
    <row r="121" spans="1:20" ht="45" x14ac:dyDescent="0.25">
      <c r="A121" s="27">
        <v>3235</v>
      </c>
      <c r="B121" s="28" t="s">
        <v>3235</v>
      </c>
      <c r="C121" s="29" t="s">
        <v>7345</v>
      </c>
      <c r="D121" s="30">
        <v>15000</v>
      </c>
      <c r="E121" s="31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f>ROUND(E121/D121*100,0)</f>
        <v>103</v>
      </c>
      <c r="P121" s="30">
        <f>IFERROR(ROUND(E121/L121,2),0)</f>
        <v>85.53</v>
      </c>
      <c r="Q121" s="32" t="s">
        <v>8315</v>
      </c>
      <c r="R121" s="27" t="s">
        <v>8316</v>
      </c>
      <c r="S121" s="33">
        <f>(((J121/60)/60)/24)+DATE(1970,1,1)</f>
        <v>42522.347812499997</v>
      </c>
      <c r="T121" s="33">
        <f>(((I121/60)/60)/24)+DATE(1970,1,1)</f>
        <v>42552.347812499997</v>
      </c>
    </row>
    <row r="122" spans="1:20" ht="45" x14ac:dyDescent="0.25">
      <c r="A122" s="27">
        <v>3236</v>
      </c>
      <c r="B122" s="28" t="s">
        <v>3236</v>
      </c>
      <c r="C122" s="29" t="s">
        <v>7346</v>
      </c>
      <c r="D122" s="30">
        <v>20000</v>
      </c>
      <c r="E122" s="31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f>ROUND(E122/D122*100,0)</f>
        <v>101</v>
      </c>
      <c r="P122" s="30">
        <f>IFERROR(ROUND(E122/L122,2),0)</f>
        <v>182.91</v>
      </c>
      <c r="Q122" s="32" t="s">
        <v>8315</v>
      </c>
      <c r="R122" s="27" t="s">
        <v>8316</v>
      </c>
      <c r="S122" s="33">
        <f>(((J122/60)/60)/24)+DATE(1970,1,1)</f>
        <v>42702.917048611111</v>
      </c>
      <c r="T122" s="33">
        <f>(((I122/60)/60)/24)+DATE(1970,1,1)</f>
        <v>42732.917048611111</v>
      </c>
    </row>
    <row r="123" spans="1:20" ht="45" x14ac:dyDescent="0.25">
      <c r="A123" s="27">
        <v>3237</v>
      </c>
      <c r="B123" s="28" t="s">
        <v>3237</v>
      </c>
      <c r="C123" s="29" t="s">
        <v>7347</v>
      </c>
      <c r="D123" s="30">
        <v>35000</v>
      </c>
      <c r="E123" s="31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f>ROUND(E123/D123*100,0)</f>
        <v>101</v>
      </c>
      <c r="P123" s="30">
        <f>IFERROR(ROUND(E123/L123,2),0)</f>
        <v>131.13999999999999</v>
      </c>
      <c r="Q123" s="32" t="s">
        <v>8315</v>
      </c>
      <c r="R123" s="27" t="s">
        <v>8316</v>
      </c>
      <c r="S123" s="33">
        <f>(((J123/60)/60)/24)+DATE(1970,1,1)</f>
        <v>42252.474351851852</v>
      </c>
      <c r="T123" s="33">
        <f>(((I123/60)/60)/24)+DATE(1970,1,1)</f>
        <v>42276.165972222225</v>
      </c>
    </row>
    <row r="124" spans="1:20" ht="60" x14ac:dyDescent="0.25">
      <c r="A124" s="27">
        <v>3241</v>
      </c>
      <c r="B124" s="28" t="s">
        <v>3241</v>
      </c>
      <c r="C124" s="29" t="s">
        <v>7351</v>
      </c>
      <c r="D124" s="30">
        <v>8500</v>
      </c>
      <c r="E124" s="31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f>ROUND(E124/D124*100,0)</f>
        <v>115</v>
      </c>
      <c r="P124" s="30">
        <f>IFERROR(ROUND(E124/L124,2),0)</f>
        <v>58.69</v>
      </c>
      <c r="Q124" s="32" t="s">
        <v>8315</v>
      </c>
      <c r="R124" s="27" t="s">
        <v>8316</v>
      </c>
      <c r="S124" s="33">
        <f>(((J124/60)/60)/24)+DATE(1970,1,1)</f>
        <v>41893.324884259258</v>
      </c>
      <c r="T124" s="33">
        <f>(((I124/60)/60)/24)+DATE(1970,1,1)</f>
        <v>41926.290972222225</v>
      </c>
    </row>
    <row r="125" spans="1:20" ht="30" x14ac:dyDescent="0.25">
      <c r="A125" s="27">
        <v>3242</v>
      </c>
      <c r="B125" s="28" t="s">
        <v>3242</v>
      </c>
      <c r="C125" s="29" t="s">
        <v>7352</v>
      </c>
      <c r="D125" s="30">
        <v>10000</v>
      </c>
      <c r="E125" s="31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f>ROUND(E125/D125*100,0)</f>
        <v>127</v>
      </c>
      <c r="P125" s="30">
        <f>IFERROR(ROUND(E125/L125,2),0)</f>
        <v>69.569999999999993</v>
      </c>
      <c r="Q125" s="32" t="s">
        <v>8315</v>
      </c>
      <c r="R125" s="27" t="s">
        <v>8316</v>
      </c>
      <c r="S125" s="33">
        <f>(((J125/60)/60)/24)+DATE(1970,1,1)</f>
        <v>41871.755694444444</v>
      </c>
      <c r="T125" s="33">
        <f>(((I125/60)/60)/24)+DATE(1970,1,1)</f>
        <v>41901.755694444444</v>
      </c>
    </row>
    <row r="126" spans="1:20" ht="45" x14ac:dyDescent="0.25">
      <c r="A126" s="27">
        <v>3243</v>
      </c>
      <c r="B126" s="28" t="s">
        <v>3243</v>
      </c>
      <c r="C126" s="29" t="s">
        <v>7353</v>
      </c>
      <c r="D126" s="30">
        <v>8000</v>
      </c>
      <c r="E126" s="31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f>ROUND(E126/D126*100,0)</f>
        <v>103</v>
      </c>
      <c r="P126" s="30">
        <f>IFERROR(ROUND(E126/L126,2),0)</f>
        <v>115.87</v>
      </c>
      <c r="Q126" s="32" t="s">
        <v>8315</v>
      </c>
      <c r="R126" s="27" t="s">
        <v>8316</v>
      </c>
      <c r="S126" s="33">
        <f>(((J126/60)/60)/24)+DATE(1970,1,1)</f>
        <v>42262.096782407403</v>
      </c>
      <c r="T126" s="33">
        <f>(((I126/60)/60)/24)+DATE(1970,1,1)</f>
        <v>42286</v>
      </c>
    </row>
    <row r="127" spans="1:20" ht="45" x14ac:dyDescent="0.25">
      <c r="A127" s="27">
        <v>3245</v>
      </c>
      <c r="B127" s="28" t="s">
        <v>3245</v>
      </c>
      <c r="C127" s="29" t="s">
        <v>7355</v>
      </c>
      <c r="D127" s="30">
        <v>21000</v>
      </c>
      <c r="E127" s="31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f>ROUND(E127/D127*100,0)</f>
        <v>104</v>
      </c>
      <c r="P127" s="30">
        <f>IFERROR(ROUND(E127/L127,2),0)</f>
        <v>81.13</v>
      </c>
      <c r="Q127" s="32" t="s">
        <v>8315</v>
      </c>
      <c r="R127" s="27" t="s">
        <v>8316</v>
      </c>
      <c r="S127" s="33">
        <f>(((J127/60)/60)/24)+DATE(1970,1,1)</f>
        <v>42135.60020833333</v>
      </c>
      <c r="T127" s="33">
        <f>(((I127/60)/60)/24)+DATE(1970,1,1)</f>
        <v>42167.083333333328</v>
      </c>
    </row>
    <row r="128" spans="1:20" ht="45" x14ac:dyDescent="0.25">
      <c r="A128" s="27">
        <v>3246</v>
      </c>
      <c r="B128" s="28" t="s">
        <v>3246</v>
      </c>
      <c r="C128" s="29" t="s">
        <v>7356</v>
      </c>
      <c r="D128" s="30">
        <v>10000</v>
      </c>
      <c r="E128" s="31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f>ROUND(E128/D128*100,0)</f>
        <v>111</v>
      </c>
      <c r="P128" s="30">
        <f>IFERROR(ROUND(E128/L128,2),0)</f>
        <v>57.63</v>
      </c>
      <c r="Q128" s="32" t="s">
        <v>8315</v>
      </c>
      <c r="R128" s="27" t="s">
        <v>8316</v>
      </c>
      <c r="S128" s="33">
        <f>(((J128/60)/60)/24)+DATE(1970,1,1)</f>
        <v>42230.472222222219</v>
      </c>
      <c r="T128" s="33">
        <f>(((I128/60)/60)/24)+DATE(1970,1,1)</f>
        <v>42259.165972222225</v>
      </c>
    </row>
    <row r="129" spans="1:20" ht="30" x14ac:dyDescent="0.25">
      <c r="A129" s="27">
        <v>3248</v>
      </c>
      <c r="B129" s="28" t="s">
        <v>3248</v>
      </c>
      <c r="C129" s="29" t="s">
        <v>7358</v>
      </c>
      <c r="D129" s="30">
        <v>12000</v>
      </c>
      <c r="E129" s="31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f>ROUND(E129/D129*100,0)</f>
        <v>101</v>
      </c>
      <c r="P129" s="30">
        <f>IFERROR(ROUND(E129/L129,2),0)</f>
        <v>60.48</v>
      </c>
      <c r="Q129" s="32" t="s">
        <v>8315</v>
      </c>
      <c r="R129" s="27" t="s">
        <v>8316</v>
      </c>
      <c r="S129" s="33">
        <f>(((J129/60)/60)/24)+DATE(1970,1,1)</f>
        <v>42068.888391203705</v>
      </c>
      <c r="T129" s="33">
        <f>(((I129/60)/60)/24)+DATE(1970,1,1)</f>
        <v>42098.846724537041</v>
      </c>
    </row>
    <row r="130" spans="1:20" ht="45" x14ac:dyDescent="0.25">
      <c r="A130" s="27">
        <v>3249</v>
      </c>
      <c r="B130" s="28" t="s">
        <v>3249</v>
      </c>
      <c r="C130" s="29" t="s">
        <v>7359</v>
      </c>
      <c r="D130" s="30">
        <v>5500</v>
      </c>
      <c r="E130" s="31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f>ROUND(E130/D130*100,0)</f>
        <v>105</v>
      </c>
      <c r="P130" s="30">
        <f>IFERROR(ROUND(E130/L130,2),0)</f>
        <v>65.58</v>
      </c>
      <c r="Q130" s="32" t="s">
        <v>8315</v>
      </c>
      <c r="R130" s="27" t="s">
        <v>8316</v>
      </c>
      <c r="S130" s="33">
        <f>(((J130/60)/60)/24)+DATE(1970,1,1)</f>
        <v>42145.746689814812</v>
      </c>
      <c r="T130" s="33">
        <f>(((I130/60)/60)/24)+DATE(1970,1,1)</f>
        <v>42175.746689814812</v>
      </c>
    </row>
    <row r="131" spans="1:20" ht="60" x14ac:dyDescent="0.25">
      <c r="A131" s="27">
        <v>3250</v>
      </c>
      <c r="B131" s="28" t="s">
        <v>3250</v>
      </c>
      <c r="C131" s="29" t="s">
        <v>7360</v>
      </c>
      <c r="D131" s="30">
        <v>25000</v>
      </c>
      <c r="E131" s="31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f>ROUND(E131/D131*100,0)</f>
        <v>102</v>
      </c>
      <c r="P131" s="30">
        <f>IFERROR(ROUND(E131/L131,2),0)</f>
        <v>119.19</v>
      </c>
      <c r="Q131" s="32" t="s">
        <v>8315</v>
      </c>
      <c r="R131" s="27" t="s">
        <v>8316</v>
      </c>
      <c r="S131" s="33">
        <f>(((J131/60)/60)/24)+DATE(1970,1,1)</f>
        <v>41918.742175925923</v>
      </c>
      <c r="T131" s="33">
        <f>(((I131/60)/60)/24)+DATE(1970,1,1)</f>
        <v>41948.783842592595</v>
      </c>
    </row>
    <row r="132" spans="1:20" ht="45" x14ac:dyDescent="0.25">
      <c r="A132" s="27">
        <v>3251</v>
      </c>
      <c r="B132" s="28" t="s">
        <v>3251</v>
      </c>
      <c r="C132" s="29" t="s">
        <v>7361</v>
      </c>
      <c r="D132" s="30">
        <v>1500</v>
      </c>
      <c r="E132" s="31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f>ROUND(E132/D132*100,0)</f>
        <v>111</v>
      </c>
      <c r="P132" s="30">
        <f>IFERROR(ROUND(E132/L132,2),0)</f>
        <v>83.05</v>
      </c>
      <c r="Q132" s="32" t="s">
        <v>8315</v>
      </c>
      <c r="R132" s="27" t="s">
        <v>8316</v>
      </c>
      <c r="S132" s="33">
        <f>(((J132/60)/60)/24)+DATE(1970,1,1)</f>
        <v>42146.731087962966</v>
      </c>
      <c r="T132" s="33">
        <f>(((I132/60)/60)/24)+DATE(1970,1,1)</f>
        <v>42176.731087962966</v>
      </c>
    </row>
    <row r="133" spans="1:20" ht="45" x14ac:dyDescent="0.25">
      <c r="A133" s="27">
        <v>3253</v>
      </c>
      <c r="B133" s="28" t="s">
        <v>3253</v>
      </c>
      <c r="C133" s="29" t="s">
        <v>7363</v>
      </c>
      <c r="D133" s="30">
        <v>20000</v>
      </c>
      <c r="E133" s="31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f>ROUND(E133/D133*100,0)</f>
        <v>102</v>
      </c>
      <c r="P133" s="30">
        <f>IFERROR(ROUND(E133/L133,2),0)</f>
        <v>177.09</v>
      </c>
      <c r="Q133" s="32" t="s">
        <v>8315</v>
      </c>
      <c r="R133" s="27" t="s">
        <v>8316</v>
      </c>
      <c r="S133" s="33">
        <f>(((J133/60)/60)/24)+DATE(1970,1,1)</f>
        <v>42602.576712962968</v>
      </c>
      <c r="T133" s="33">
        <f>(((I133/60)/60)/24)+DATE(1970,1,1)</f>
        <v>42621.15625</v>
      </c>
    </row>
    <row r="134" spans="1:20" ht="45" x14ac:dyDescent="0.25">
      <c r="A134" s="27">
        <v>3256</v>
      </c>
      <c r="B134" s="28" t="s">
        <v>3256</v>
      </c>
      <c r="C134" s="29" t="s">
        <v>7366</v>
      </c>
      <c r="D134" s="30">
        <v>10000</v>
      </c>
      <c r="E134" s="31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f>ROUND(E134/D134*100,0)</f>
        <v>128</v>
      </c>
      <c r="P134" s="30">
        <f>IFERROR(ROUND(E134/L134,2),0)</f>
        <v>72.760000000000005</v>
      </c>
      <c r="Q134" s="32" t="s">
        <v>8315</v>
      </c>
      <c r="R134" s="27" t="s">
        <v>8316</v>
      </c>
      <c r="S134" s="33">
        <f>(((J134/60)/60)/24)+DATE(1970,1,1)</f>
        <v>42144.573807870373</v>
      </c>
      <c r="T134" s="33">
        <f>(((I134/60)/60)/24)+DATE(1970,1,1)</f>
        <v>42166.165972222225</v>
      </c>
    </row>
    <row r="135" spans="1:20" ht="45" x14ac:dyDescent="0.25">
      <c r="A135" s="27">
        <v>3258</v>
      </c>
      <c r="B135" s="28" t="s">
        <v>3258</v>
      </c>
      <c r="C135" s="29" t="s">
        <v>7368</v>
      </c>
      <c r="D135" s="30">
        <v>7000</v>
      </c>
      <c r="E135" s="31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f>ROUND(E135/D135*100,0)</f>
        <v>105</v>
      </c>
      <c r="P135" s="30">
        <f>IFERROR(ROUND(E135/L135,2),0)</f>
        <v>98.2</v>
      </c>
      <c r="Q135" s="32" t="s">
        <v>8315</v>
      </c>
      <c r="R135" s="27" t="s">
        <v>8316</v>
      </c>
      <c r="S135" s="33">
        <f>(((J135/60)/60)/24)+DATE(1970,1,1)</f>
        <v>41982.887280092589</v>
      </c>
      <c r="T135" s="33">
        <f>(((I135/60)/60)/24)+DATE(1970,1,1)</f>
        <v>42012.887280092589</v>
      </c>
    </row>
    <row r="136" spans="1:20" ht="45" x14ac:dyDescent="0.25">
      <c r="A136" s="27">
        <v>3259</v>
      </c>
      <c r="B136" s="28" t="s">
        <v>3259</v>
      </c>
      <c r="C136" s="29" t="s">
        <v>7369</v>
      </c>
      <c r="D136" s="30">
        <v>23000</v>
      </c>
      <c r="E136" s="31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f>ROUND(E136/D136*100,0)</f>
        <v>106</v>
      </c>
      <c r="P136" s="30">
        <f>IFERROR(ROUND(E136/L136,2),0)</f>
        <v>251.74</v>
      </c>
      <c r="Q136" s="32" t="s">
        <v>8315</v>
      </c>
      <c r="R136" s="27" t="s">
        <v>8316</v>
      </c>
      <c r="S136" s="33">
        <f>(((J136/60)/60)/24)+DATE(1970,1,1)</f>
        <v>42614.760937500003</v>
      </c>
      <c r="T136" s="33">
        <f>(((I136/60)/60)/24)+DATE(1970,1,1)</f>
        <v>42644.165972222225</v>
      </c>
    </row>
    <row r="137" spans="1:20" ht="45" x14ac:dyDescent="0.25">
      <c r="A137" s="27">
        <v>3260</v>
      </c>
      <c r="B137" s="28" t="s">
        <v>3260</v>
      </c>
      <c r="C137" s="29" t="s">
        <v>7370</v>
      </c>
      <c r="D137" s="30">
        <v>5000</v>
      </c>
      <c r="E137" s="31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f>ROUND(E137/D137*100,0)</f>
        <v>109</v>
      </c>
      <c r="P137" s="30">
        <f>IFERROR(ROUND(E137/L137,2),0)</f>
        <v>74.819999999999993</v>
      </c>
      <c r="Q137" s="32" t="s">
        <v>8315</v>
      </c>
      <c r="R137" s="27" t="s">
        <v>8316</v>
      </c>
      <c r="S137" s="33">
        <f>(((J137/60)/60)/24)+DATE(1970,1,1)</f>
        <v>42303.672662037032</v>
      </c>
      <c r="T137" s="33">
        <f>(((I137/60)/60)/24)+DATE(1970,1,1)</f>
        <v>42338.714328703703</v>
      </c>
    </row>
    <row r="138" spans="1:20" ht="45" x14ac:dyDescent="0.25">
      <c r="A138" s="27">
        <v>3261</v>
      </c>
      <c r="B138" s="28" t="s">
        <v>3261</v>
      </c>
      <c r="C138" s="29" t="s">
        <v>7371</v>
      </c>
      <c r="D138" s="30">
        <v>3300</v>
      </c>
      <c r="E138" s="31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f>ROUND(E138/D138*100,0)</f>
        <v>100</v>
      </c>
      <c r="P138" s="30">
        <f>IFERROR(ROUND(E138/L138,2),0)</f>
        <v>67.650000000000006</v>
      </c>
      <c r="Q138" s="32" t="s">
        <v>8315</v>
      </c>
      <c r="R138" s="27" t="s">
        <v>8316</v>
      </c>
      <c r="S138" s="33">
        <f>(((J138/60)/60)/24)+DATE(1970,1,1)</f>
        <v>42171.725416666668</v>
      </c>
      <c r="T138" s="33">
        <f>(((I138/60)/60)/24)+DATE(1970,1,1)</f>
        <v>42201.725416666668</v>
      </c>
    </row>
    <row r="139" spans="1:20" ht="30" x14ac:dyDescent="0.25">
      <c r="A139" s="27">
        <v>3262</v>
      </c>
      <c r="B139" s="28" t="s">
        <v>3262</v>
      </c>
      <c r="C139" s="29" t="s">
        <v>7372</v>
      </c>
      <c r="D139" s="30">
        <v>12200</v>
      </c>
      <c r="E139" s="31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f>ROUND(E139/D139*100,0)</f>
        <v>103</v>
      </c>
      <c r="P139" s="30">
        <f>IFERROR(ROUND(E139/L139,2),0)</f>
        <v>93.81</v>
      </c>
      <c r="Q139" s="32" t="s">
        <v>8315</v>
      </c>
      <c r="R139" s="27" t="s">
        <v>8316</v>
      </c>
      <c r="S139" s="33">
        <f>(((J139/60)/60)/24)+DATE(1970,1,1)</f>
        <v>41964.315532407403</v>
      </c>
      <c r="T139" s="33">
        <f>(((I139/60)/60)/24)+DATE(1970,1,1)</f>
        <v>41995.166666666672</v>
      </c>
    </row>
    <row r="140" spans="1:20" ht="30" x14ac:dyDescent="0.25">
      <c r="A140" s="27">
        <v>3263</v>
      </c>
      <c r="B140" s="28" t="s">
        <v>3263</v>
      </c>
      <c r="C140" s="29" t="s">
        <v>7373</v>
      </c>
      <c r="D140" s="30">
        <v>2500</v>
      </c>
      <c r="E140" s="31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f>ROUND(E140/D140*100,0)</f>
        <v>112</v>
      </c>
      <c r="P140" s="30">
        <f>IFERROR(ROUND(E140/L140,2),0)</f>
        <v>41.24</v>
      </c>
      <c r="Q140" s="32" t="s">
        <v>8315</v>
      </c>
      <c r="R140" s="27" t="s">
        <v>8316</v>
      </c>
      <c r="S140" s="33">
        <f>(((J140/60)/60)/24)+DATE(1970,1,1)</f>
        <v>42284.516064814816</v>
      </c>
      <c r="T140" s="33">
        <f>(((I140/60)/60)/24)+DATE(1970,1,1)</f>
        <v>42307.875</v>
      </c>
    </row>
    <row r="141" spans="1:20" ht="30" x14ac:dyDescent="0.25">
      <c r="A141" s="27">
        <v>3264</v>
      </c>
      <c r="B141" s="28" t="s">
        <v>3264</v>
      </c>
      <c r="C141" s="29" t="s">
        <v>7374</v>
      </c>
      <c r="D141" s="30">
        <v>2500</v>
      </c>
      <c r="E141" s="31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f>ROUND(E141/D141*100,0)</f>
        <v>103</v>
      </c>
      <c r="P141" s="30">
        <f>IFERROR(ROUND(E141/L141,2),0)</f>
        <v>52.55</v>
      </c>
      <c r="Q141" s="32" t="s">
        <v>8315</v>
      </c>
      <c r="R141" s="27" t="s">
        <v>8316</v>
      </c>
      <c r="S141" s="33">
        <f>(((J141/60)/60)/24)+DATE(1970,1,1)</f>
        <v>42016.800208333334</v>
      </c>
      <c r="T141" s="33">
        <f>(((I141/60)/60)/24)+DATE(1970,1,1)</f>
        <v>42032.916666666672</v>
      </c>
    </row>
    <row r="142" spans="1:20" ht="45" x14ac:dyDescent="0.25">
      <c r="A142" s="27">
        <v>3266</v>
      </c>
      <c r="B142" s="28" t="s">
        <v>3266</v>
      </c>
      <c r="C142" s="29" t="s">
        <v>7376</v>
      </c>
      <c r="D142" s="30">
        <v>6000</v>
      </c>
      <c r="E142" s="31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f>ROUND(E142/D142*100,0)</f>
        <v>131</v>
      </c>
      <c r="P142" s="30">
        <f>IFERROR(ROUND(E142/L142,2),0)</f>
        <v>48.33</v>
      </c>
      <c r="Q142" s="32" t="s">
        <v>8315</v>
      </c>
      <c r="R142" s="27" t="s">
        <v>8316</v>
      </c>
      <c r="S142" s="33">
        <f>(((J142/60)/60)/24)+DATE(1970,1,1)</f>
        <v>42136.536134259266</v>
      </c>
      <c r="T142" s="33">
        <f>(((I142/60)/60)/24)+DATE(1970,1,1)</f>
        <v>42167.875</v>
      </c>
    </row>
    <row r="143" spans="1:20" ht="45" x14ac:dyDescent="0.25">
      <c r="A143" s="27">
        <v>3267</v>
      </c>
      <c r="B143" s="28" t="s">
        <v>3267</v>
      </c>
      <c r="C143" s="29" t="s">
        <v>7377</v>
      </c>
      <c r="D143" s="30">
        <v>15000</v>
      </c>
      <c r="E143" s="31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f>ROUND(E143/D143*100,0)</f>
        <v>102</v>
      </c>
      <c r="P143" s="30">
        <f>IFERROR(ROUND(E143/L143,2),0)</f>
        <v>53.18</v>
      </c>
      <c r="Q143" s="32" t="s">
        <v>8315</v>
      </c>
      <c r="R143" s="27" t="s">
        <v>8316</v>
      </c>
      <c r="S143" s="33">
        <f>(((J143/60)/60)/24)+DATE(1970,1,1)</f>
        <v>42172.757638888885</v>
      </c>
      <c r="T143" s="33">
        <f>(((I143/60)/60)/24)+DATE(1970,1,1)</f>
        <v>42202.757638888885</v>
      </c>
    </row>
    <row r="144" spans="1:20" ht="45" x14ac:dyDescent="0.25">
      <c r="A144" s="27">
        <v>3268</v>
      </c>
      <c r="B144" s="28" t="s">
        <v>3268</v>
      </c>
      <c r="C144" s="29" t="s">
        <v>7378</v>
      </c>
      <c r="D144" s="30">
        <v>2000</v>
      </c>
      <c r="E144" s="31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f>ROUND(E144/D144*100,0)</f>
        <v>128</v>
      </c>
      <c r="P144" s="30">
        <f>IFERROR(ROUND(E144/L144,2),0)</f>
        <v>60.95</v>
      </c>
      <c r="Q144" s="32" t="s">
        <v>8315</v>
      </c>
      <c r="R144" s="27" t="s">
        <v>8316</v>
      </c>
      <c r="S144" s="33">
        <f>(((J144/60)/60)/24)+DATE(1970,1,1)</f>
        <v>42590.90425925926</v>
      </c>
      <c r="T144" s="33">
        <f>(((I144/60)/60)/24)+DATE(1970,1,1)</f>
        <v>42606.90425925926</v>
      </c>
    </row>
    <row r="145" spans="1:20" ht="45" x14ac:dyDescent="0.25">
      <c r="A145" s="27">
        <v>3272</v>
      </c>
      <c r="B145" s="28" t="s">
        <v>3272</v>
      </c>
      <c r="C145" s="29" t="s">
        <v>7382</v>
      </c>
      <c r="D145" s="30">
        <v>10000</v>
      </c>
      <c r="E145" s="31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f>ROUND(E145/D145*100,0)</f>
        <v>154</v>
      </c>
      <c r="P145" s="30">
        <f>IFERROR(ROUND(E145/L145,2),0)</f>
        <v>106.5</v>
      </c>
      <c r="Q145" s="32" t="s">
        <v>8315</v>
      </c>
      <c r="R145" s="27" t="s">
        <v>8316</v>
      </c>
      <c r="S145" s="33">
        <f>(((J145/60)/60)/24)+DATE(1970,1,1)</f>
        <v>42284.500104166669</v>
      </c>
      <c r="T145" s="33">
        <f>(((I145/60)/60)/24)+DATE(1970,1,1)</f>
        <v>42314.541770833333</v>
      </c>
    </row>
    <row r="146" spans="1:20" ht="60" x14ac:dyDescent="0.25">
      <c r="A146" s="27">
        <v>3273</v>
      </c>
      <c r="B146" s="28" t="s">
        <v>3273</v>
      </c>
      <c r="C146" s="29" t="s">
        <v>7383</v>
      </c>
      <c r="D146" s="30">
        <v>4000</v>
      </c>
      <c r="E146" s="31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f>ROUND(E146/D146*100,0)</f>
        <v>107</v>
      </c>
      <c r="P146" s="30">
        <f>IFERROR(ROUND(E146/L146,2),0)</f>
        <v>204.57</v>
      </c>
      <c r="Q146" s="32" t="s">
        <v>8315</v>
      </c>
      <c r="R146" s="27" t="s">
        <v>8316</v>
      </c>
      <c r="S146" s="33">
        <f>(((J146/60)/60)/24)+DATE(1970,1,1)</f>
        <v>42611.801412037035</v>
      </c>
      <c r="T146" s="33">
        <f>(((I146/60)/60)/24)+DATE(1970,1,1)</f>
        <v>42627.791666666672</v>
      </c>
    </row>
    <row r="147" spans="1:20" ht="45" x14ac:dyDescent="0.25">
      <c r="A147" s="27">
        <v>3274</v>
      </c>
      <c r="B147" s="28" t="s">
        <v>3274</v>
      </c>
      <c r="C147" s="29" t="s">
        <v>7384</v>
      </c>
      <c r="D147" s="30">
        <v>15500</v>
      </c>
      <c r="E147" s="31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f>ROUND(E147/D147*100,0)</f>
        <v>101</v>
      </c>
      <c r="P147" s="30">
        <f>IFERROR(ROUND(E147/L147,2),0)</f>
        <v>54.91</v>
      </c>
      <c r="Q147" s="32" t="s">
        <v>8315</v>
      </c>
      <c r="R147" s="27" t="s">
        <v>8316</v>
      </c>
      <c r="S147" s="33">
        <f>(((J147/60)/60)/24)+DATE(1970,1,1)</f>
        <v>42400.704537037032</v>
      </c>
      <c r="T147" s="33">
        <f>(((I147/60)/60)/24)+DATE(1970,1,1)</f>
        <v>42444.875</v>
      </c>
    </row>
    <row r="148" spans="1:20" ht="45" x14ac:dyDescent="0.25">
      <c r="A148" s="27">
        <v>3275</v>
      </c>
      <c r="B148" s="28" t="s">
        <v>3275</v>
      </c>
      <c r="C148" s="29" t="s">
        <v>7385</v>
      </c>
      <c r="D148" s="30">
        <v>1800</v>
      </c>
      <c r="E148" s="31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f>ROUND(E148/D148*100,0)</f>
        <v>100</v>
      </c>
      <c r="P148" s="30">
        <f>IFERROR(ROUND(E148/L148,2),0)</f>
        <v>150.41999999999999</v>
      </c>
      <c r="Q148" s="32" t="s">
        <v>8315</v>
      </c>
      <c r="R148" s="27" t="s">
        <v>8316</v>
      </c>
      <c r="S148" s="33">
        <f>(((J148/60)/60)/24)+DATE(1970,1,1)</f>
        <v>42017.88045138889</v>
      </c>
      <c r="T148" s="33">
        <f>(((I148/60)/60)/24)+DATE(1970,1,1)</f>
        <v>42044.1875</v>
      </c>
    </row>
    <row r="149" spans="1:20" ht="60" x14ac:dyDescent="0.25">
      <c r="A149" s="27">
        <v>3279</v>
      </c>
      <c r="B149" s="28" t="s">
        <v>3279</v>
      </c>
      <c r="C149" s="29" t="s">
        <v>7389</v>
      </c>
      <c r="D149" s="30">
        <v>5800</v>
      </c>
      <c r="E149" s="31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f>ROUND(E149/D149*100,0)</f>
        <v>114</v>
      </c>
      <c r="P149" s="30">
        <f>IFERROR(ROUND(E149/L149,2),0)</f>
        <v>105.21</v>
      </c>
      <c r="Q149" s="32" t="s">
        <v>8315</v>
      </c>
      <c r="R149" s="27" t="s">
        <v>8316</v>
      </c>
      <c r="S149" s="33">
        <f>(((J149/60)/60)/24)+DATE(1970,1,1)</f>
        <v>42431.102534722217</v>
      </c>
      <c r="T149" s="33">
        <f>(((I149/60)/60)/24)+DATE(1970,1,1)</f>
        <v>42461.06086805556</v>
      </c>
    </row>
    <row r="150" spans="1:20" ht="45" x14ac:dyDescent="0.25">
      <c r="A150" s="27">
        <v>3280</v>
      </c>
      <c r="B150" s="28" t="s">
        <v>3280</v>
      </c>
      <c r="C150" s="29" t="s">
        <v>7390</v>
      </c>
      <c r="D150" s="30">
        <v>2000</v>
      </c>
      <c r="E150" s="31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f>ROUND(E150/D150*100,0)</f>
        <v>103</v>
      </c>
      <c r="P150" s="30">
        <f>IFERROR(ROUND(E150/L150,2),0)</f>
        <v>68.67</v>
      </c>
      <c r="Q150" s="32" t="s">
        <v>8315</v>
      </c>
      <c r="R150" s="27" t="s">
        <v>8316</v>
      </c>
      <c r="S150" s="33">
        <f>(((J150/60)/60)/24)+DATE(1970,1,1)</f>
        <v>42121.756921296299</v>
      </c>
      <c r="T150" s="33">
        <f>(((I150/60)/60)/24)+DATE(1970,1,1)</f>
        <v>42156.208333333328</v>
      </c>
    </row>
    <row r="151" spans="1:20" ht="45" x14ac:dyDescent="0.25">
      <c r="A151" s="27">
        <v>3281</v>
      </c>
      <c r="B151" s="28" t="s">
        <v>3281</v>
      </c>
      <c r="C151" s="29" t="s">
        <v>7391</v>
      </c>
      <c r="D151" s="30">
        <v>5000</v>
      </c>
      <c r="E151" s="31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f>ROUND(E151/D151*100,0)</f>
        <v>122</v>
      </c>
      <c r="P151" s="30">
        <f>IFERROR(ROUND(E151/L151,2),0)</f>
        <v>129.36000000000001</v>
      </c>
      <c r="Q151" s="32" t="s">
        <v>8315</v>
      </c>
      <c r="R151" s="27" t="s">
        <v>8316</v>
      </c>
      <c r="S151" s="33">
        <f>(((J151/60)/60)/24)+DATE(1970,1,1)</f>
        <v>42219.019733796296</v>
      </c>
      <c r="T151" s="33">
        <f>(((I151/60)/60)/24)+DATE(1970,1,1)</f>
        <v>42249.019733796296</v>
      </c>
    </row>
    <row r="152" spans="1:20" ht="45" x14ac:dyDescent="0.25">
      <c r="A152" s="27">
        <v>3282</v>
      </c>
      <c r="B152" s="28" t="s">
        <v>3282</v>
      </c>
      <c r="C152" s="29" t="s">
        <v>7392</v>
      </c>
      <c r="D152" s="30">
        <v>31000</v>
      </c>
      <c r="E152" s="31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f>ROUND(E152/D152*100,0)</f>
        <v>103</v>
      </c>
      <c r="P152" s="30">
        <f>IFERROR(ROUND(E152/L152,2),0)</f>
        <v>134.26</v>
      </c>
      <c r="Q152" s="32" t="s">
        <v>8315</v>
      </c>
      <c r="R152" s="27" t="s">
        <v>8316</v>
      </c>
      <c r="S152" s="33">
        <f>(((J152/60)/60)/24)+DATE(1970,1,1)</f>
        <v>42445.19430555556</v>
      </c>
      <c r="T152" s="33">
        <f>(((I152/60)/60)/24)+DATE(1970,1,1)</f>
        <v>42489.19430555556</v>
      </c>
    </row>
    <row r="153" spans="1:20" ht="45" x14ac:dyDescent="0.25">
      <c r="A153" s="27">
        <v>3284</v>
      </c>
      <c r="B153" s="28" t="s">
        <v>3284</v>
      </c>
      <c r="C153" s="29" t="s">
        <v>7394</v>
      </c>
      <c r="D153" s="30">
        <v>3000</v>
      </c>
      <c r="E153" s="31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f>ROUND(E153/D153*100,0)</f>
        <v>102</v>
      </c>
      <c r="P153" s="30">
        <f>IFERROR(ROUND(E153/L153,2),0)</f>
        <v>203.2</v>
      </c>
      <c r="Q153" s="32" t="s">
        <v>8315</v>
      </c>
      <c r="R153" s="27" t="s">
        <v>8316</v>
      </c>
      <c r="S153" s="33">
        <f>(((J153/60)/60)/24)+DATE(1970,1,1)</f>
        <v>42380.884872685187</v>
      </c>
      <c r="T153" s="33">
        <f>(((I153/60)/60)/24)+DATE(1970,1,1)</f>
        <v>42398.249305555553</v>
      </c>
    </row>
    <row r="154" spans="1:20" ht="15.75" x14ac:dyDescent="0.25">
      <c r="A154" s="27">
        <v>3285</v>
      </c>
      <c r="B154" s="28" t="s">
        <v>3285</v>
      </c>
      <c r="C154" s="29" t="s">
        <v>7395</v>
      </c>
      <c r="D154" s="30">
        <v>4999</v>
      </c>
      <c r="E154" s="31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f>ROUND(E154/D154*100,0)</f>
        <v>112</v>
      </c>
      <c r="P154" s="30">
        <f>IFERROR(ROUND(E154/L154,2),0)</f>
        <v>69.19</v>
      </c>
      <c r="Q154" s="32" t="s">
        <v>8315</v>
      </c>
      <c r="R154" s="27" t="s">
        <v>8316</v>
      </c>
      <c r="S154" s="33">
        <f>(((J154/60)/60)/24)+DATE(1970,1,1)</f>
        <v>42762.942430555559</v>
      </c>
      <c r="T154" s="33">
        <f>(((I154/60)/60)/24)+DATE(1970,1,1)</f>
        <v>42794.208333333328</v>
      </c>
    </row>
    <row r="155" spans="1:20" ht="45" x14ac:dyDescent="0.25">
      <c r="A155" s="27">
        <v>3286</v>
      </c>
      <c r="B155" s="28" t="s">
        <v>3286</v>
      </c>
      <c r="C155" s="29" t="s">
        <v>7396</v>
      </c>
      <c r="D155" s="30">
        <v>15000</v>
      </c>
      <c r="E155" s="31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f>ROUND(E155/D155*100,0)</f>
        <v>102</v>
      </c>
      <c r="P155" s="30">
        <f>IFERROR(ROUND(E155/L155,2),0)</f>
        <v>125.12</v>
      </c>
      <c r="Q155" s="32" t="s">
        <v>8315</v>
      </c>
      <c r="R155" s="27" t="s">
        <v>8316</v>
      </c>
      <c r="S155" s="33">
        <f>(((J155/60)/60)/24)+DATE(1970,1,1)</f>
        <v>42567.840069444443</v>
      </c>
      <c r="T155" s="33">
        <f>(((I155/60)/60)/24)+DATE(1970,1,1)</f>
        <v>42597.840069444443</v>
      </c>
    </row>
    <row r="156" spans="1:20" ht="45" x14ac:dyDescent="0.25">
      <c r="A156" s="27">
        <v>3291</v>
      </c>
      <c r="B156" s="28" t="s">
        <v>3291</v>
      </c>
      <c r="C156" s="29" t="s">
        <v>7401</v>
      </c>
      <c r="D156" s="30">
        <v>500</v>
      </c>
      <c r="E156" s="31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f>ROUND(E156/D156*100,0)</f>
        <v>114</v>
      </c>
      <c r="P156" s="30">
        <f>IFERROR(ROUND(E156/L156,2),0)</f>
        <v>40.71</v>
      </c>
      <c r="Q156" s="32" t="s">
        <v>8315</v>
      </c>
      <c r="R156" s="27" t="s">
        <v>8316</v>
      </c>
      <c r="S156" s="33">
        <f>(((J156/60)/60)/24)+DATE(1970,1,1)</f>
        <v>42232.702546296292</v>
      </c>
      <c r="T156" s="33">
        <f>(((I156/60)/60)/24)+DATE(1970,1,1)</f>
        <v>42264.165972222225</v>
      </c>
    </row>
    <row r="157" spans="1:20" ht="45" x14ac:dyDescent="0.25">
      <c r="A157" s="27">
        <v>3298</v>
      </c>
      <c r="B157" s="28" t="s">
        <v>3298</v>
      </c>
      <c r="C157" s="29" t="s">
        <v>7408</v>
      </c>
      <c r="D157" s="30">
        <v>10000</v>
      </c>
      <c r="E157" s="31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f>ROUND(E157/D157*100,0)</f>
        <v>102</v>
      </c>
      <c r="P157" s="30">
        <f>IFERROR(ROUND(E157/L157,2),0)</f>
        <v>141.29</v>
      </c>
      <c r="Q157" s="32" t="s">
        <v>8315</v>
      </c>
      <c r="R157" s="27" t="s">
        <v>8316</v>
      </c>
      <c r="S157" s="33">
        <f>(((J157/60)/60)/24)+DATE(1970,1,1)</f>
        <v>42239.957962962959</v>
      </c>
      <c r="T157" s="33">
        <f>(((I157/60)/60)/24)+DATE(1970,1,1)</f>
        <v>42260</v>
      </c>
    </row>
    <row r="158" spans="1:20" ht="45" x14ac:dyDescent="0.25">
      <c r="A158" s="27">
        <v>3299</v>
      </c>
      <c r="B158" s="28" t="s">
        <v>3299</v>
      </c>
      <c r="C158" s="29" t="s">
        <v>7409</v>
      </c>
      <c r="D158" s="30">
        <v>3000</v>
      </c>
      <c r="E158" s="31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f>ROUND(E158/D158*100,0)</f>
        <v>116</v>
      </c>
      <c r="P158" s="30">
        <f>IFERROR(ROUND(E158/L158,2),0)</f>
        <v>55.33</v>
      </c>
      <c r="Q158" s="32" t="s">
        <v>8315</v>
      </c>
      <c r="R158" s="27" t="s">
        <v>8316</v>
      </c>
      <c r="S158" s="33">
        <f>(((J158/60)/60)/24)+DATE(1970,1,1)</f>
        <v>42261.917395833334</v>
      </c>
      <c r="T158" s="33">
        <f>(((I158/60)/60)/24)+DATE(1970,1,1)</f>
        <v>42291.917395833334</v>
      </c>
    </row>
    <row r="159" spans="1:20" ht="45" x14ac:dyDescent="0.25">
      <c r="A159" s="27">
        <v>3300</v>
      </c>
      <c r="B159" s="28" t="s">
        <v>3300</v>
      </c>
      <c r="C159" s="29" t="s">
        <v>7410</v>
      </c>
      <c r="D159" s="30">
        <v>3000</v>
      </c>
      <c r="E159" s="31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f>ROUND(E159/D159*100,0)</f>
        <v>136</v>
      </c>
      <c r="P159" s="30">
        <f>IFERROR(ROUND(E159/L159,2),0)</f>
        <v>46.42</v>
      </c>
      <c r="Q159" s="32" t="s">
        <v>8315</v>
      </c>
      <c r="R159" s="27" t="s">
        <v>8316</v>
      </c>
      <c r="S159" s="33">
        <f>(((J159/60)/60)/24)+DATE(1970,1,1)</f>
        <v>42102.743773148148</v>
      </c>
      <c r="T159" s="33">
        <f>(((I159/60)/60)/24)+DATE(1970,1,1)</f>
        <v>42123.743773148148</v>
      </c>
    </row>
    <row r="160" spans="1:20" ht="45" x14ac:dyDescent="0.25">
      <c r="A160" s="27">
        <v>3301</v>
      </c>
      <c r="B160" s="28" t="s">
        <v>3301</v>
      </c>
      <c r="C160" s="29" t="s">
        <v>7411</v>
      </c>
      <c r="D160" s="30">
        <v>3000</v>
      </c>
      <c r="E160" s="31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f>ROUND(E160/D160*100,0)</f>
        <v>133</v>
      </c>
      <c r="P160" s="30">
        <f>IFERROR(ROUND(E160/L160,2),0)</f>
        <v>57.2</v>
      </c>
      <c r="Q160" s="32" t="s">
        <v>8315</v>
      </c>
      <c r="R160" s="27" t="s">
        <v>8316</v>
      </c>
      <c r="S160" s="33">
        <f>(((J160/60)/60)/24)+DATE(1970,1,1)</f>
        <v>42538.73583333334</v>
      </c>
      <c r="T160" s="33">
        <f>(((I160/60)/60)/24)+DATE(1970,1,1)</f>
        <v>42583.290972222225</v>
      </c>
    </row>
    <row r="161" spans="1:20" ht="45" x14ac:dyDescent="0.25">
      <c r="A161" s="27">
        <v>3303</v>
      </c>
      <c r="B161" s="28" t="s">
        <v>3303</v>
      </c>
      <c r="C161" s="29" t="s">
        <v>7413</v>
      </c>
      <c r="D161" s="30">
        <v>1800</v>
      </c>
      <c r="E161" s="31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f>ROUND(E161/D161*100,0)</f>
        <v>116</v>
      </c>
      <c r="P161" s="30">
        <f>IFERROR(ROUND(E161/L161,2),0)</f>
        <v>59.6</v>
      </c>
      <c r="Q161" s="32" t="s">
        <v>8315</v>
      </c>
      <c r="R161" s="27" t="s">
        <v>8316</v>
      </c>
      <c r="S161" s="33">
        <f>(((J161/60)/60)/24)+DATE(1970,1,1)</f>
        <v>42056.65143518518</v>
      </c>
      <c r="T161" s="33">
        <f>(((I161/60)/60)/24)+DATE(1970,1,1)</f>
        <v>42091.609768518523</v>
      </c>
    </row>
    <row r="162" spans="1:20" ht="45" x14ac:dyDescent="0.25">
      <c r="A162" s="27">
        <v>3304</v>
      </c>
      <c r="B162" s="28" t="s">
        <v>3304</v>
      </c>
      <c r="C162" s="29" t="s">
        <v>7414</v>
      </c>
      <c r="D162" s="30">
        <v>15000</v>
      </c>
      <c r="E162" s="31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f>ROUND(E162/D162*100,0)</f>
        <v>105</v>
      </c>
      <c r="P162" s="30">
        <f>IFERROR(ROUND(E162/L162,2),0)</f>
        <v>89.59</v>
      </c>
      <c r="Q162" s="32" t="s">
        <v>8315</v>
      </c>
      <c r="R162" s="27" t="s">
        <v>8316</v>
      </c>
      <c r="S162" s="33">
        <f>(((J162/60)/60)/24)+DATE(1970,1,1)</f>
        <v>42696.624444444446</v>
      </c>
      <c r="T162" s="33">
        <f>(((I162/60)/60)/24)+DATE(1970,1,1)</f>
        <v>42726.624444444446</v>
      </c>
    </row>
    <row r="163" spans="1:20" ht="45" x14ac:dyDescent="0.25">
      <c r="A163" s="27">
        <v>3305</v>
      </c>
      <c r="B163" s="28" t="s">
        <v>3305</v>
      </c>
      <c r="C163" s="29" t="s">
        <v>7415</v>
      </c>
      <c r="D163" s="30">
        <v>4000</v>
      </c>
      <c r="E163" s="31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f>ROUND(E163/D163*100,0)</f>
        <v>102</v>
      </c>
      <c r="P163" s="30">
        <f>IFERROR(ROUND(E163/L163,2),0)</f>
        <v>204.05</v>
      </c>
      <c r="Q163" s="32" t="s">
        <v>8315</v>
      </c>
      <c r="R163" s="27" t="s">
        <v>8316</v>
      </c>
      <c r="S163" s="33">
        <f>(((J163/60)/60)/24)+DATE(1970,1,1)</f>
        <v>42186.855879629627</v>
      </c>
      <c r="T163" s="33">
        <f>(((I163/60)/60)/24)+DATE(1970,1,1)</f>
        <v>42216.855879629627</v>
      </c>
    </row>
    <row r="164" spans="1:20" ht="60" x14ac:dyDescent="0.25">
      <c r="A164" s="27">
        <v>3306</v>
      </c>
      <c r="B164" s="28" t="s">
        <v>3306</v>
      </c>
      <c r="C164" s="29" t="s">
        <v>7416</v>
      </c>
      <c r="D164" s="30">
        <v>1500</v>
      </c>
      <c r="E164" s="31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f>ROUND(E164/D164*100,0)</f>
        <v>175</v>
      </c>
      <c r="P164" s="30">
        <f>IFERROR(ROUND(E164/L164,2),0)</f>
        <v>48.7</v>
      </c>
      <c r="Q164" s="32" t="s">
        <v>8315</v>
      </c>
      <c r="R164" s="27" t="s">
        <v>8316</v>
      </c>
      <c r="S164" s="33">
        <f>(((J164/60)/60)/24)+DATE(1970,1,1)</f>
        <v>42493.219236111108</v>
      </c>
      <c r="T164" s="33">
        <f>(((I164/60)/60)/24)+DATE(1970,1,1)</f>
        <v>42531.125</v>
      </c>
    </row>
    <row r="165" spans="1:20" ht="45" x14ac:dyDescent="0.25">
      <c r="A165" s="27">
        <v>3307</v>
      </c>
      <c r="B165" s="28" t="s">
        <v>3307</v>
      </c>
      <c r="C165" s="29" t="s">
        <v>7417</v>
      </c>
      <c r="D165" s="30">
        <v>1000</v>
      </c>
      <c r="E165" s="31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f>ROUND(E165/D165*100,0)</f>
        <v>107</v>
      </c>
      <c r="P165" s="30">
        <f>IFERROR(ROUND(E165/L165,2),0)</f>
        <v>53.34</v>
      </c>
      <c r="Q165" s="32" t="s">
        <v>8315</v>
      </c>
      <c r="R165" s="27" t="s">
        <v>8316</v>
      </c>
      <c r="S165" s="33">
        <f>(((J165/60)/60)/24)+DATE(1970,1,1)</f>
        <v>42475.057164351849</v>
      </c>
      <c r="T165" s="33">
        <f>(((I165/60)/60)/24)+DATE(1970,1,1)</f>
        <v>42505.057164351849</v>
      </c>
    </row>
    <row r="166" spans="1:20" ht="45" x14ac:dyDescent="0.25">
      <c r="A166" s="27">
        <v>3308</v>
      </c>
      <c r="B166" s="28" t="s">
        <v>3308</v>
      </c>
      <c r="C166" s="29" t="s">
        <v>7418</v>
      </c>
      <c r="D166" s="30">
        <v>3500</v>
      </c>
      <c r="E166" s="31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f>ROUND(E166/D166*100,0)</f>
        <v>122</v>
      </c>
      <c r="P166" s="30">
        <f>IFERROR(ROUND(E166/L166,2),0)</f>
        <v>75.09</v>
      </c>
      <c r="Q166" s="32" t="s">
        <v>8315</v>
      </c>
      <c r="R166" s="27" t="s">
        <v>8316</v>
      </c>
      <c r="S166" s="33">
        <f>(((J166/60)/60)/24)+DATE(1970,1,1)</f>
        <v>42452.876909722225</v>
      </c>
      <c r="T166" s="33">
        <f>(((I166/60)/60)/24)+DATE(1970,1,1)</f>
        <v>42473.876909722225</v>
      </c>
    </row>
    <row r="167" spans="1:20" ht="30" x14ac:dyDescent="0.25">
      <c r="A167" s="27">
        <v>3310</v>
      </c>
      <c r="B167" s="28" t="s">
        <v>3310</v>
      </c>
      <c r="C167" s="29" t="s">
        <v>7420</v>
      </c>
      <c r="D167" s="30">
        <v>6500</v>
      </c>
      <c r="E167" s="31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f>ROUND(E167/D167*100,0)</f>
        <v>100</v>
      </c>
      <c r="P167" s="30">
        <f>IFERROR(ROUND(E167/L167,2),0)</f>
        <v>209.84</v>
      </c>
      <c r="Q167" s="32" t="s">
        <v>8315</v>
      </c>
      <c r="R167" s="27" t="s">
        <v>8316</v>
      </c>
      <c r="S167" s="33">
        <f>(((J167/60)/60)/24)+DATE(1970,1,1)</f>
        <v>42253.928530092591</v>
      </c>
      <c r="T167" s="33">
        <f>(((I167/60)/60)/24)+DATE(1970,1,1)</f>
        <v>42283.928530092591</v>
      </c>
    </row>
    <row r="168" spans="1:20" ht="45" x14ac:dyDescent="0.25">
      <c r="A168" s="27">
        <v>3311</v>
      </c>
      <c r="B168" s="28" t="s">
        <v>3311</v>
      </c>
      <c r="C168" s="29" t="s">
        <v>7421</v>
      </c>
      <c r="D168" s="30">
        <v>2500</v>
      </c>
      <c r="E168" s="31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f>ROUND(E168/D168*100,0)</f>
        <v>110</v>
      </c>
      <c r="P168" s="30">
        <f>IFERROR(ROUND(E168/L168,2),0)</f>
        <v>61.02</v>
      </c>
      <c r="Q168" s="32" t="s">
        <v>8315</v>
      </c>
      <c r="R168" s="27" t="s">
        <v>8316</v>
      </c>
      <c r="S168" s="33">
        <f>(((J168/60)/60)/24)+DATE(1970,1,1)</f>
        <v>42264.29178240741</v>
      </c>
      <c r="T168" s="33">
        <f>(((I168/60)/60)/24)+DATE(1970,1,1)</f>
        <v>42294.29178240741</v>
      </c>
    </row>
    <row r="169" spans="1:20" ht="45" x14ac:dyDescent="0.25">
      <c r="A169" s="27">
        <v>3312</v>
      </c>
      <c r="B169" s="28" t="s">
        <v>3312</v>
      </c>
      <c r="C169" s="29" t="s">
        <v>7422</v>
      </c>
      <c r="D169" s="30">
        <v>2500</v>
      </c>
      <c r="E169" s="31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f>ROUND(E169/D169*100,0)</f>
        <v>100</v>
      </c>
      <c r="P169" s="30">
        <f>IFERROR(ROUND(E169/L169,2),0)</f>
        <v>61</v>
      </c>
      <c r="Q169" s="32" t="s">
        <v>8315</v>
      </c>
      <c r="R169" s="27" t="s">
        <v>8316</v>
      </c>
      <c r="S169" s="33">
        <f>(((J169/60)/60)/24)+DATE(1970,1,1)</f>
        <v>42664.809560185182</v>
      </c>
      <c r="T169" s="33">
        <f>(((I169/60)/60)/24)+DATE(1970,1,1)</f>
        <v>42685.916666666672</v>
      </c>
    </row>
    <row r="170" spans="1:20" ht="45" x14ac:dyDescent="0.25">
      <c r="A170" s="27">
        <v>3313</v>
      </c>
      <c r="B170" s="28" t="s">
        <v>3313</v>
      </c>
      <c r="C170" s="29" t="s">
        <v>7423</v>
      </c>
      <c r="D170" s="30">
        <v>2000</v>
      </c>
      <c r="E170" s="31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f>ROUND(E170/D170*100,0)</f>
        <v>116</v>
      </c>
      <c r="P170" s="30">
        <f>IFERROR(ROUND(E170/L170,2),0)</f>
        <v>80.03</v>
      </c>
      <c r="Q170" s="32" t="s">
        <v>8315</v>
      </c>
      <c r="R170" s="27" t="s">
        <v>8316</v>
      </c>
      <c r="S170" s="33">
        <f>(((J170/60)/60)/24)+DATE(1970,1,1)</f>
        <v>42382.244409722218</v>
      </c>
      <c r="T170" s="33">
        <f>(((I170/60)/60)/24)+DATE(1970,1,1)</f>
        <v>42396.041666666672</v>
      </c>
    </row>
    <row r="171" spans="1:20" ht="75" x14ac:dyDescent="0.25">
      <c r="A171" s="27">
        <v>3316</v>
      </c>
      <c r="B171" s="28" t="s">
        <v>3316</v>
      </c>
      <c r="C171" s="29" t="s">
        <v>7426</v>
      </c>
      <c r="D171" s="30">
        <v>11737</v>
      </c>
      <c r="E171" s="31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f>ROUND(E171/D171*100,0)</f>
        <v>100</v>
      </c>
      <c r="P171" s="30">
        <f>IFERROR(ROUND(E171/L171,2),0)</f>
        <v>93.98</v>
      </c>
      <c r="Q171" s="32" t="s">
        <v>8315</v>
      </c>
      <c r="R171" s="27" t="s">
        <v>8316</v>
      </c>
      <c r="S171" s="33">
        <f>(((J171/60)/60)/24)+DATE(1970,1,1)</f>
        <v>41826.871238425927</v>
      </c>
      <c r="T171" s="33">
        <f>(((I171/60)/60)/24)+DATE(1970,1,1)</f>
        <v>41859.57916666667</v>
      </c>
    </row>
    <row r="172" spans="1:20" ht="45" x14ac:dyDescent="0.25">
      <c r="A172" s="27">
        <v>3317</v>
      </c>
      <c r="B172" s="28" t="s">
        <v>3317</v>
      </c>
      <c r="C172" s="29" t="s">
        <v>7427</v>
      </c>
      <c r="D172" s="30">
        <v>1050</v>
      </c>
      <c r="E172" s="31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f>ROUND(E172/D172*100,0)</f>
        <v>106</v>
      </c>
      <c r="P172" s="30">
        <f>IFERROR(ROUND(E172/L172,2),0)</f>
        <v>61.94</v>
      </c>
      <c r="Q172" s="32" t="s">
        <v>8315</v>
      </c>
      <c r="R172" s="27" t="s">
        <v>8316</v>
      </c>
      <c r="S172" s="33">
        <f>(((J172/60)/60)/24)+DATE(1970,1,1)</f>
        <v>42499.039629629624</v>
      </c>
      <c r="T172" s="33">
        <f>(((I172/60)/60)/24)+DATE(1970,1,1)</f>
        <v>42529.039629629624</v>
      </c>
    </row>
    <row r="173" spans="1:20" ht="45" x14ac:dyDescent="0.25">
      <c r="A173" s="27">
        <v>3320</v>
      </c>
      <c r="B173" s="28" t="s">
        <v>3320</v>
      </c>
      <c r="C173" s="29" t="s">
        <v>7430</v>
      </c>
      <c r="D173" s="30">
        <v>2500</v>
      </c>
      <c r="E173" s="31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f>ROUND(E173/D173*100,0)</f>
        <v>101</v>
      </c>
      <c r="P173" s="30">
        <f>IFERROR(ROUND(E173/L173,2),0)</f>
        <v>66.45</v>
      </c>
      <c r="Q173" s="32" t="s">
        <v>8315</v>
      </c>
      <c r="R173" s="27" t="s">
        <v>8316</v>
      </c>
      <c r="S173" s="33">
        <f>(((J173/60)/60)/24)+DATE(1970,1,1)</f>
        <v>42513.045798611114</v>
      </c>
      <c r="T173" s="33">
        <f>(((I173/60)/60)/24)+DATE(1970,1,1)</f>
        <v>42543.045798611114</v>
      </c>
    </row>
    <row r="174" spans="1:20" ht="60" x14ac:dyDescent="0.25">
      <c r="A174" s="27">
        <v>3321</v>
      </c>
      <c r="B174" s="28" t="s">
        <v>3321</v>
      </c>
      <c r="C174" s="29" t="s">
        <v>7431</v>
      </c>
      <c r="D174" s="30">
        <v>500</v>
      </c>
      <c r="E174" s="31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f>ROUND(E174/D174*100,0)</f>
        <v>107</v>
      </c>
      <c r="P174" s="30">
        <f>IFERROR(ROUND(E174/L174,2),0)</f>
        <v>35.799999999999997</v>
      </c>
      <c r="Q174" s="32" t="s">
        <v>8315</v>
      </c>
      <c r="R174" s="27" t="s">
        <v>8316</v>
      </c>
      <c r="S174" s="33">
        <f>(((J174/60)/60)/24)+DATE(1970,1,1)</f>
        <v>41914.100289351853</v>
      </c>
      <c r="T174" s="33">
        <f>(((I174/60)/60)/24)+DATE(1970,1,1)</f>
        <v>41928.165972222225</v>
      </c>
    </row>
    <row r="175" spans="1:20" ht="45" x14ac:dyDescent="0.25">
      <c r="A175" s="27">
        <v>3322</v>
      </c>
      <c r="B175" s="28" t="s">
        <v>3322</v>
      </c>
      <c r="C175" s="29" t="s">
        <v>7432</v>
      </c>
      <c r="D175" s="30">
        <v>3300</v>
      </c>
      <c r="E175" s="31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f>ROUND(E175/D175*100,0)</f>
        <v>102</v>
      </c>
      <c r="P175" s="30">
        <f>IFERROR(ROUND(E175/L175,2),0)</f>
        <v>145.65</v>
      </c>
      <c r="Q175" s="32" t="s">
        <v>8315</v>
      </c>
      <c r="R175" s="27" t="s">
        <v>8316</v>
      </c>
      <c r="S175" s="33">
        <f>(((J175/60)/60)/24)+DATE(1970,1,1)</f>
        <v>42521.010370370372</v>
      </c>
      <c r="T175" s="33">
        <f>(((I175/60)/60)/24)+DATE(1970,1,1)</f>
        <v>42543.163194444445</v>
      </c>
    </row>
    <row r="176" spans="1:20" ht="45" x14ac:dyDescent="0.25">
      <c r="A176" s="27">
        <v>3326</v>
      </c>
      <c r="B176" s="28" t="s">
        <v>3326</v>
      </c>
      <c r="C176" s="29" t="s">
        <v>7436</v>
      </c>
      <c r="D176" s="30">
        <v>8000</v>
      </c>
      <c r="E176" s="31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f>ROUND(E176/D176*100,0)</f>
        <v>101</v>
      </c>
      <c r="P176" s="30">
        <f>IFERROR(ROUND(E176/L176,2),0)</f>
        <v>142.28</v>
      </c>
      <c r="Q176" s="32" t="s">
        <v>8315</v>
      </c>
      <c r="R176" s="27" t="s">
        <v>8316</v>
      </c>
      <c r="S176" s="33">
        <f>(((J176/60)/60)/24)+DATE(1970,1,1)</f>
        <v>42041.714178240742</v>
      </c>
      <c r="T176" s="33">
        <f>(((I176/60)/60)/24)+DATE(1970,1,1)</f>
        <v>42071.67251157407</v>
      </c>
    </row>
    <row r="177" spans="1:20" ht="45" x14ac:dyDescent="0.25">
      <c r="A177" s="27">
        <v>3328</v>
      </c>
      <c r="B177" s="28" t="s">
        <v>3328</v>
      </c>
      <c r="C177" s="29" t="s">
        <v>7438</v>
      </c>
      <c r="D177" s="30">
        <v>1800</v>
      </c>
      <c r="E177" s="31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f>ROUND(E177/D177*100,0)</f>
        <v>146</v>
      </c>
      <c r="P177" s="30">
        <f>IFERROR(ROUND(E177/L177,2),0)</f>
        <v>292.77999999999997</v>
      </c>
      <c r="Q177" s="32" t="s">
        <v>8315</v>
      </c>
      <c r="R177" s="27" t="s">
        <v>8316</v>
      </c>
      <c r="S177" s="33">
        <f>(((J177/60)/60)/24)+DATE(1970,1,1)</f>
        <v>41822.57503472222</v>
      </c>
      <c r="T177" s="33">
        <f>(((I177/60)/60)/24)+DATE(1970,1,1)</f>
        <v>41825.041666666664</v>
      </c>
    </row>
    <row r="178" spans="1:20" ht="45" x14ac:dyDescent="0.25">
      <c r="A178" s="27">
        <v>3331</v>
      </c>
      <c r="B178" s="28" t="s">
        <v>3331</v>
      </c>
      <c r="C178" s="29" t="s">
        <v>7441</v>
      </c>
      <c r="D178" s="30">
        <v>5000</v>
      </c>
      <c r="E178" s="31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f>ROUND(E178/D178*100,0)</f>
        <v>105</v>
      </c>
      <c r="P178" s="30">
        <f>IFERROR(ROUND(E178/L178,2),0)</f>
        <v>80.400000000000006</v>
      </c>
      <c r="Q178" s="32" t="s">
        <v>8315</v>
      </c>
      <c r="R178" s="27" t="s">
        <v>8316</v>
      </c>
      <c r="S178" s="33">
        <f>(((J178/60)/60)/24)+DATE(1970,1,1)</f>
        <v>42248.697754629626</v>
      </c>
      <c r="T178" s="33">
        <f>(((I178/60)/60)/24)+DATE(1970,1,1)</f>
        <v>42283.697754629626</v>
      </c>
    </row>
    <row r="179" spans="1:20" ht="45" x14ac:dyDescent="0.25">
      <c r="A179" s="27">
        <v>3332</v>
      </c>
      <c r="B179" s="28" t="s">
        <v>3332</v>
      </c>
      <c r="C179" s="29" t="s">
        <v>7442</v>
      </c>
      <c r="D179" s="30">
        <v>6000</v>
      </c>
      <c r="E179" s="31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f>ROUND(E179/D179*100,0)</f>
        <v>100</v>
      </c>
      <c r="P179" s="30">
        <f>IFERROR(ROUND(E179/L179,2),0)</f>
        <v>72.290000000000006</v>
      </c>
      <c r="Q179" s="32" t="s">
        <v>8315</v>
      </c>
      <c r="R179" s="27" t="s">
        <v>8316</v>
      </c>
      <c r="S179" s="33">
        <f>(((J179/60)/60)/24)+DATE(1970,1,1)</f>
        <v>41809.860300925924</v>
      </c>
      <c r="T179" s="33">
        <f>(((I179/60)/60)/24)+DATE(1970,1,1)</f>
        <v>41839.860300925924</v>
      </c>
    </row>
    <row r="180" spans="1:20" ht="45" x14ac:dyDescent="0.25">
      <c r="A180" s="27">
        <v>3333</v>
      </c>
      <c r="B180" s="28" t="s">
        <v>3333</v>
      </c>
      <c r="C180" s="29" t="s">
        <v>7443</v>
      </c>
      <c r="D180" s="30">
        <v>3500</v>
      </c>
      <c r="E180" s="31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f>ROUND(E180/D180*100,0)</f>
        <v>105</v>
      </c>
      <c r="P180" s="30">
        <f>IFERROR(ROUND(E180/L180,2),0)</f>
        <v>32.97</v>
      </c>
      <c r="Q180" s="32" t="s">
        <v>8315</v>
      </c>
      <c r="R180" s="27" t="s">
        <v>8316</v>
      </c>
      <c r="S180" s="33">
        <f>(((J180/60)/60)/24)+DATE(1970,1,1)</f>
        <v>42148.676851851851</v>
      </c>
      <c r="T180" s="33">
        <f>(((I180/60)/60)/24)+DATE(1970,1,1)</f>
        <v>42170.676851851851</v>
      </c>
    </row>
    <row r="181" spans="1:20" ht="45" x14ac:dyDescent="0.25">
      <c r="A181" s="27">
        <v>3334</v>
      </c>
      <c r="B181" s="28" t="s">
        <v>3334</v>
      </c>
      <c r="C181" s="29" t="s">
        <v>7444</v>
      </c>
      <c r="D181" s="30">
        <v>3871</v>
      </c>
      <c r="E181" s="31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f>ROUND(E181/D181*100,0)</f>
        <v>139</v>
      </c>
      <c r="P181" s="30">
        <f>IFERROR(ROUND(E181/L181,2),0)</f>
        <v>116.65</v>
      </c>
      <c r="Q181" s="32" t="s">
        <v>8315</v>
      </c>
      <c r="R181" s="27" t="s">
        <v>8316</v>
      </c>
      <c r="S181" s="33">
        <f>(((J181/60)/60)/24)+DATE(1970,1,1)</f>
        <v>42185.521087962959</v>
      </c>
      <c r="T181" s="33">
        <f>(((I181/60)/60)/24)+DATE(1970,1,1)</f>
        <v>42215.521087962959</v>
      </c>
    </row>
    <row r="182" spans="1:20" ht="30" x14ac:dyDescent="0.25">
      <c r="A182" s="27">
        <v>3338</v>
      </c>
      <c r="B182" s="28" t="s">
        <v>3338</v>
      </c>
      <c r="C182" s="29" t="s">
        <v>7448</v>
      </c>
      <c r="D182" s="30">
        <v>15000</v>
      </c>
      <c r="E182" s="31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f>ROUND(E182/D182*100,0)</f>
        <v>102</v>
      </c>
      <c r="P182" s="30">
        <f>IFERROR(ROUND(E182/L182,2),0)</f>
        <v>136.85</v>
      </c>
      <c r="Q182" s="32" t="s">
        <v>8315</v>
      </c>
      <c r="R182" s="27" t="s">
        <v>8316</v>
      </c>
      <c r="S182" s="33">
        <f>(((J182/60)/60)/24)+DATE(1970,1,1)</f>
        <v>42769.574999999997</v>
      </c>
      <c r="T182" s="33">
        <f>(((I182/60)/60)/24)+DATE(1970,1,1)</f>
        <v>42790.574999999997</v>
      </c>
    </row>
    <row r="183" spans="1:20" ht="45" x14ac:dyDescent="0.25">
      <c r="A183" s="27">
        <v>3339</v>
      </c>
      <c r="B183" s="28" t="s">
        <v>3339</v>
      </c>
      <c r="C183" s="29" t="s">
        <v>7449</v>
      </c>
      <c r="D183" s="30">
        <v>8000</v>
      </c>
      <c r="E183" s="31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f>ROUND(E183/D183*100,0)</f>
        <v>104</v>
      </c>
      <c r="P183" s="30">
        <f>IFERROR(ROUND(E183/L183,2),0)</f>
        <v>177.62</v>
      </c>
      <c r="Q183" s="32" t="s">
        <v>8315</v>
      </c>
      <c r="R183" s="27" t="s">
        <v>8316</v>
      </c>
      <c r="S183" s="33">
        <f>(((J183/60)/60)/24)+DATE(1970,1,1)</f>
        <v>42549.665717592594</v>
      </c>
      <c r="T183" s="33">
        <f>(((I183/60)/60)/24)+DATE(1970,1,1)</f>
        <v>42579.665717592594</v>
      </c>
    </row>
    <row r="184" spans="1:20" ht="45" x14ac:dyDescent="0.25">
      <c r="A184" s="27">
        <v>3340</v>
      </c>
      <c r="B184" s="28" t="s">
        <v>3340</v>
      </c>
      <c r="C184" s="29" t="s">
        <v>7450</v>
      </c>
      <c r="D184" s="30">
        <v>3000</v>
      </c>
      <c r="E184" s="31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f>ROUND(E184/D184*100,0)</f>
        <v>138</v>
      </c>
      <c r="P184" s="30">
        <f>IFERROR(ROUND(E184/L184,2),0)</f>
        <v>109.08</v>
      </c>
      <c r="Q184" s="32" t="s">
        <v>8315</v>
      </c>
      <c r="R184" s="27" t="s">
        <v>8316</v>
      </c>
      <c r="S184" s="33">
        <f>(((J184/60)/60)/24)+DATE(1970,1,1)</f>
        <v>42685.974004629628</v>
      </c>
      <c r="T184" s="33">
        <f>(((I184/60)/60)/24)+DATE(1970,1,1)</f>
        <v>42710.974004629628</v>
      </c>
    </row>
    <row r="185" spans="1:20" ht="45" x14ac:dyDescent="0.25">
      <c r="A185" s="27">
        <v>3342</v>
      </c>
      <c r="B185" s="28" t="s">
        <v>3342</v>
      </c>
      <c r="C185" s="29" t="s">
        <v>7452</v>
      </c>
      <c r="D185" s="30">
        <v>6000</v>
      </c>
      <c r="E185" s="31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f>ROUND(E185/D185*100,0)</f>
        <v>102</v>
      </c>
      <c r="P185" s="30">
        <f>IFERROR(ROUND(E185/L185,2),0)</f>
        <v>78.209999999999994</v>
      </c>
      <c r="Q185" s="32" t="s">
        <v>8315</v>
      </c>
      <c r="R185" s="27" t="s">
        <v>8316</v>
      </c>
      <c r="S185" s="33">
        <f>(((J185/60)/60)/24)+DATE(1970,1,1)</f>
        <v>42062.296412037031</v>
      </c>
      <c r="T185" s="33">
        <f>(((I185/60)/60)/24)+DATE(1970,1,1)</f>
        <v>42095.207638888889</v>
      </c>
    </row>
    <row r="186" spans="1:20" ht="45" x14ac:dyDescent="0.25">
      <c r="A186" s="27">
        <v>3344</v>
      </c>
      <c r="B186" s="28" t="s">
        <v>3344</v>
      </c>
      <c r="C186" s="29" t="s">
        <v>7454</v>
      </c>
      <c r="D186" s="30">
        <v>4500</v>
      </c>
      <c r="E186" s="31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f>ROUND(E186/D186*100,0)</f>
        <v>101</v>
      </c>
      <c r="P186" s="30">
        <f>IFERROR(ROUND(E186/L186,2),0)</f>
        <v>114.13</v>
      </c>
      <c r="Q186" s="32" t="s">
        <v>8315</v>
      </c>
      <c r="R186" s="27" t="s">
        <v>8316</v>
      </c>
      <c r="S186" s="33">
        <f>(((J186/60)/60)/24)+DATE(1970,1,1)</f>
        <v>41851.200150462959</v>
      </c>
      <c r="T186" s="33">
        <f>(((I186/60)/60)/24)+DATE(1970,1,1)</f>
        <v>41881.200150462959</v>
      </c>
    </row>
    <row r="187" spans="1:20" ht="45" x14ac:dyDescent="0.25">
      <c r="A187" s="27">
        <v>3345</v>
      </c>
      <c r="B187" s="28" t="s">
        <v>3345</v>
      </c>
      <c r="C187" s="29" t="s">
        <v>7455</v>
      </c>
      <c r="D187" s="30">
        <v>500</v>
      </c>
      <c r="E187" s="31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f>ROUND(E187/D187*100,0)</f>
        <v>130</v>
      </c>
      <c r="P187" s="30">
        <f>IFERROR(ROUND(E187/L187,2),0)</f>
        <v>50</v>
      </c>
      <c r="Q187" s="32" t="s">
        <v>8315</v>
      </c>
      <c r="R187" s="27" t="s">
        <v>8316</v>
      </c>
      <c r="S187" s="33">
        <f>(((J187/60)/60)/24)+DATE(1970,1,1)</f>
        <v>42053.106111111112</v>
      </c>
      <c r="T187" s="33">
        <f>(((I187/60)/60)/24)+DATE(1970,1,1)</f>
        <v>42112.025694444441</v>
      </c>
    </row>
    <row r="188" spans="1:20" ht="45" x14ac:dyDescent="0.25">
      <c r="A188" s="27">
        <v>3346</v>
      </c>
      <c r="B188" s="28" t="s">
        <v>3346</v>
      </c>
      <c r="C188" s="29" t="s">
        <v>7456</v>
      </c>
      <c r="D188" s="30">
        <v>1500</v>
      </c>
      <c r="E188" s="31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f>ROUND(E188/D188*100,0)</f>
        <v>110</v>
      </c>
      <c r="P188" s="30">
        <f>IFERROR(ROUND(E188/L188,2),0)</f>
        <v>91.67</v>
      </c>
      <c r="Q188" s="32" t="s">
        <v>8315</v>
      </c>
      <c r="R188" s="27" t="s">
        <v>8316</v>
      </c>
      <c r="S188" s="33">
        <f>(((J188/60)/60)/24)+DATE(1970,1,1)</f>
        <v>42054.024421296301</v>
      </c>
      <c r="T188" s="33">
        <f>(((I188/60)/60)/24)+DATE(1970,1,1)</f>
        <v>42061.024421296301</v>
      </c>
    </row>
    <row r="189" spans="1:20" ht="45" x14ac:dyDescent="0.25">
      <c r="A189" s="27">
        <v>3348</v>
      </c>
      <c r="B189" s="28" t="s">
        <v>3266</v>
      </c>
      <c r="C189" s="29" t="s">
        <v>7458</v>
      </c>
      <c r="D189" s="30">
        <v>5500</v>
      </c>
      <c r="E189" s="31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f>ROUND(E189/D189*100,0)</f>
        <v>100</v>
      </c>
      <c r="P189" s="30">
        <f>IFERROR(ROUND(E189/L189,2),0)</f>
        <v>69.819999999999993</v>
      </c>
      <c r="Q189" s="32" t="s">
        <v>8315</v>
      </c>
      <c r="R189" s="27" t="s">
        <v>8316</v>
      </c>
      <c r="S189" s="33">
        <f>(((J189/60)/60)/24)+DATE(1970,1,1)</f>
        <v>42466.558796296296</v>
      </c>
      <c r="T189" s="33">
        <f>(((I189/60)/60)/24)+DATE(1970,1,1)</f>
        <v>42490.165972222225</v>
      </c>
    </row>
    <row r="190" spans="1:20" ht="45" x14ac:dyDescent="0.25">
      <c r="A190" s="27">
        <v>3349</v>
      </c>
      <c r="B190" s="28" t="s">
        <v>3348</v>
      </c>
      <c r="C190" s="29" t="s">
        <v>7459</v>
      </c>
      <c r="D190" s="30">
        <v>1000</v>
      </c>
      <c r="E190" s="31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f>ROUND(E190/D190*100,0)</f>
        <v>153</v>
      </c>
      <c r="P190" s="30">
        <f>IFERROR(ROUND(E190/L190,2),0)</f>
        <v>109.57</v>
      </c>
      <c r="Q190" s="32" t="s">
        <v>8315</v>
      </c>
      <c r="R190" s="27" t="s">
        <v>8316</v>
      </c>
      <c r="S190" s="33">
        <f>(((J190/60)/60)/24)+DATE(1970,1,1)</f>
        <v>42513.110787037032</v>
      </c>
      <c r="T190" s="33">
        <f>(((I190/60)/60)/24)+DATE(1970,1,1)</f>
        <v>42534.708333333328</v>
      </c>
    </row>
    <row r="191" spans="1:20" ht="30" x14ac:dyDescent="0.25">
      <c r="A191" s="27">
        <v>3354</v>
      </c>
      <c r="B191" s="28" t="s">
        <v>3353</v>
      </c>
      <c r="C191" s="29" t="s">
        <v>7464</v>
      </c>
      <c r="D191" s="30">
        <v>3000</v>
      </c>
      <c r="E191" s="31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f>ROUND(E191/D191*100,0)</f>
        <v>102</v>
      </c>
      <c r="P191" s="30">
        <f>IFERROR(ROUND(E191/L191,2),0)</f>
        <v>55.6</v>
      </c>
      <c r="Q191" s="32" t="s">
        <v>8315</v>
      </c>
      <c r="R191" s="27" t="s">
        <v>8316</v>
      </c>
      <c r="S191" s="33">
        <f>(((J191/60)/60)/24)+DATE(1970,1,1)</f>
        <v>42270.7269212963</v>
      </c>
      <c r="T191" s="33">
        <f>(((I191/60)/60)/24)+DATE(1970,1,1)</f>
        <v>42306.167361111111</v>
      </c>
    </row>
    <row r="192" spans="1:20" ht="45" x14ac:dyDescent="0.25">
      <c r="A192" s="27">
        <v>3358</v>
      </c>
      <c r="B192" s="28" t="s">
        <v>3357</v>
      </c>
      <c r="C192" s="29" t="s">
        <v>7468</v>
      </c>
      <c r="D192" s="30">
        <v>10000</v>
      </c>
      <c r="E192" s="31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f>ROUND(E192/D192*100,0)</f>
        <v>103</v>
      </c>
      <c r="P192" s="30">
        <f>IFERROR(ROUND(E192/L192,2),0)</f>
        <v>63.57</v>
      </c>
      <c r="Q192" s="32" t="s">
        <v>8315</v>
      </c>
      <c r="R192" s="27" t="s">
        <v>8316</v>
      </c>
      <c r="S192" s="33">
        <f>(((J192/60)/60)/24)+DATE(1970,1,1)</f>
        <v>41932.311099537037</v>
      </c>
      <c r="T192" s="33">
        <f>(((I192/60)/60)/24)+DATE(1970,1,1)</f>
        <v>41962.352766203709</v>
      </c>
    </row>
    <row r="193" spans="1:20" ht="45" x14ac:dyDescent="0.25">
      <c r="A193" s="27">
        <v>3359</v>
      </c>
      <c r="B193" s="28" t="s">
        <v>3358</v>
      </c>
      <c r="C193" s="29" t="s">
        <v>7469</v>
      </c>
      <c r="D193" s="30">
        <v>4000</v>
      </c>
      <c r="E193" s="31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f>ROUND(E193/D193*100,0)</f>
        <v>106</v>
      </c>
      <c r="P193" s="30">
        <f>IFERROR(ROUND(E193/L193,2),0)</f>
        <v>184.78</v>
      </c>
      <c r="Q193" s="32" t="s">
        <v>8315</v>
      </c>
      <c r="R193" s="27" t="s">
        <v>8316</v>
      </c>
      <c r="S193" s="33">
        <f>(((J193/60)/60)/24)+DATE(1970,1,1)</f>
        <v>42746.057106481487</v>
      </c>
      <c r="T193" s="33">
        <f>(((I193/60)/60)/24)+DATE(1970,1,1)</f>
        <v>42791.057106481487</v>
      </c>
    </row>
    <row r="194" spans="1:20" ht="60" x14ac:dyDescent="0.25">
      <c r="A194" s="27">
        <v>3361</v>
      </c>
      <c r="B194" s="28" t="s">
        <v>3360</v>
      </c>
      <c r="C194" s="29" t="s">
        <v>7471</v>
      </c>
      <c r="D194" s="30">
        <v>5000</v>
      </c>
      <c r="E194" s="31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f>ROUND(E194/D194*100,0)</f>
        <v>113</v>
      </c>
      <c r="P194" s="30">
        <f>IFERROR(ROUND(E194/L194,2),0)</f>
        <v>83.43</v>
      </c>
      <c r="Q194" s="32" t="s">
        <v>8315</v>
      </c>
      <c r="R194" s="27" t="s">
        <v>8316</v>
      </c>
      <c r="S194" s="33">
        <f>(((J194/60)/60)/24)+DATE(1970,1,1)</f>
        <v>41866.025347222225</v>
      </c>
      <c r="T194" s="33">
        <f>(((I194/60)/60)/24)+DATE(1970,1,1)</f>
        <v>41883.665972222225</v>
      </c>
    </row>
    <row r="195" spans="1:20" ht="45" x14ac:dyDescent="0.25">
      <c r="A195" s="27">
        <v>3362</v>
      </c>
      <c r="B195" s="28" t="s">
        <v>3361</v>
      </c>
      <c r="C195" s="29" t="s">
        <v>7472</v>
      </c>
      <c r="D195" s="30">
        <v>500</v>
      </c>
      <c r="E195" s="31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f>ROUND(E195/D195*100,0)</f>
        <v>218</v>
      </c>
      <c r="P195" s="30">
        <f>IFERROR(ROUND(E195/L195,2),0)</f>
        <v>54.5</v>
      </c>
      <c r="Q195" s="32" t="s">
        <v>8315</v>
      </c>
      <c r="R195" s="27" t="s">
        <v>8316</v>
      </c>
      <c r="S195" s="33">
        <f>(((J195/60)/60)/24)+DATE(1970,1,1)</f>
        <v>42056.091631944444</v>
      </c>
      <c r="T195" s="33">
        <f>(((I195/60)/60)/24)+DATE(1970,1,1)</f>
        <v>42070.204861111109</v>
      </c>
    </row>
    <row r="196" spans="1:20" ht="45" x14ac:dyDescent="0.25">
      <c r="A196" s="27">
        <v>3363</v>
      </c>
      <c r="B196" s="28" t="s">
        <v>3362</v>
      </c>
      <c r="C196" s="29" t="s">
        <v>7473</v>
      </c>
      <c r="D196" s="30">
        <v>7750</v>
      </c>
      <c r="E196" s="31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f>ROUND(E196/D196*100,0)</f>
        <v>101</v>
      </c>
      <c r="P196" s="30">
        <f>IFERROR(ROUND(E196/L196,2),0)</f>
        <v>302.31</v>
      </c>
      <c r="Q196" s="32" t="s">
        <v>8315</v>
      </c>
      <c r="R196" s="27" t="s">
        <v>8316</v>
      </c>
      <c r="S196" s="33">
        <f>(((J196/60)/60)/24)+DATE(1970,1,1)</f>
        <v>41851.771354166667</v>
      </c>
      <c r="T196" s="33">
        <f>(((I196/60)/60)/24)+DATE(1970,1,1)</f>
        <v>41870.666666666664</v>
      </c>
    </row>
    <row r="197" spans="1:20" ht="45" x14ac:dyDescent="0.25">
      <c r="A197" s="27">
        <v>3365</v>
      </c>
      <c r="B197" s="28" t="s">
        <v>3364</v>
      </c>
      <c r="C197" s="29" t="s">
        <v>7475</v>
      </c>
      <c r="D197" s="30">
        <v>2500</v>
      </c>
      <c r="E197" s="31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f>ROUND(E197/D197*100,0)</f>
        <v>104</v>
      </c>
      <c r="P197" s="30">
        <f>IFERROR(ROUND(E197/L197,2),0)</f>
        <v>866.67</v>
      </c>
      <c r="Q197" s="32" t="s">
        <v>8315</v>
      </c>
      <c r="R197" s="27" t="s">
        <v>8316</v>
      </c>
      <c r="S197" s="33">
        <f>(((J197/60)/60)/24)+DATE(1970,1,1)</f>
        <v>42321.101759259262</v>
      </c>
      <c r="T197" s="33">
        <f>(((I197/60)/60)/24)+DATE(1970,1,1)</f>
        <v>42351.101759259262</v>
      </c>
    </row>
    <row r="198" spans="1:20" ht="45" x14ac:dyDescent="0.25">
      <c r="A198" s="27">
        <v>3366</v>
      </c>
      <c r="B198" s="28" t="s">
        <v>3365</v>
      </c>
      <c r="C198" s="29" t="s">
        <v>7476</v>
      </c>
      <c r="D198" s="30">
        <v>500</v>
      </c>
      <c r="E198" s="31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f>ROUND(E198/D198*100,0)</f>
        <v>221</v>
      </c>
      <c r="P198" s="30">
        <f>IFERROR(ROUND(E198/L198,2),0)</f>
        <v>61.39</v>
      </c>
      <c r="Q198" s="32" t="s">
        <v>8315</v>
      </c>
      <c r="R198" s="27" t="s">
        <v>8316</v>
      </c>
      <c r="S198" s="33">
        <f>(((J198/60)/60)/24)+DATE(1970,1,1)</f>
        <v>42107.067557870367</v>
      </c>
      <c r="T198" s="33">
        <f>(((I198/60)/60)/24)+DATE(1970,1,1)</f>
        <v>42137.067557870367</v>
      </c>
    </row>
    <row r="199" spans="1:20" ht="45" x14ac:dyDescent="0.25">
      <c r="A199" s="27">
        <v>3368</v>
      </c>
      <c r="B199" s="28" t="s">
        <v>3367</v>
      </c>
      <c r="C199" s="29" t="s">
        <v>7478</v>
      </c>
      <c r="D199" s="30">
        <v>1000</v>
      </c>
      <c r="E199" s="31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f>ROUND(E199/D199*100,0)</f>
        <v>105</v>
      </c>
      <c r="P199" s="30">
        <f>IFERROR(ROUND(E199/L199,2),0)</f>
        <v>45.48</v>
      </c>
      <c r="Q199" s="32" t="s">
        <v>8315</v>
      </c>
      <c r="R199" s="27" t="s">
        <v>8316</v>
      </c>
      <c r="S199" s="33">
        <f>(((J199/60)/60)/24)+DATE(1970,1,1)</f>
        <v>41969.199756944443</v>
      </c>
      <c r="T199" s="33">
        <f>(((I199/60)/60)/24)+DATE(1970,1,1)</f>
        <v>42005.208333333328</v>
      </c>
    </row>
    <row r="200" spans="1:20" ht="45" x14ac:dyDescent="0.25">
      <c r="A200" s="27">
        <v>3370</v>
      </c>
      <c r="B200" s="28" t="s">
        <v>3369</v>
      </c>
      <c r="C200" s="29" t="s">
        <v>7480</v>
      </c>
      <c r="D200" s="30">
        <v>1500</v>
      </c>
      <c r="E200" s="31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f>ROUND(E200/D200*100,0)</f>
        <v>118</v>
      </c>
      <c r="P200" s="30">
        <f>IFERROR(ROUND(E200/L200,2),0)</f>
        <v>67.92</v>
      </c>
      <c r="Q200" s="32" t="s">
        <v>8315</v>
      </c>
      <c r="R200" s="27" t="s">
        <v>8316</v>
      </c>
      <c r="S200" s="33">
        <f>(((J200/60)/60)/24)+DATE(1970,1,1)</f>
        <v>42690.334317129629</v>
      </c>
      <c r="T200" s="33">
        <f>(((I200/60)/60)/24)+DATE(1970,1,1)</f>
        <v>42721.333333333328</v>
      </c>
    </row>
    <row r="201" spans="1:20" ht="30" x14ac:dyDescent="0.25">
      <c r="A201" s="27">
        <v>3371</v>
      </c>
      <c r="B201" s="28" t="s">
        <v>3370</v>
      </c>
      <c r="C201" s="29" t="s">
        <v>7481</v>
      </c>
      <c r="D201" s="30">
        <v>200</v>
      </c>
      <c r="E201" s="31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f>ROUND(E201/D201*100,0)</f>
        <v>139</v>
      </c>
      <c r="P201" s="30">
        <f>IFERROR(ROUND(E201/L201,2),0)</f>
        <v>30.78</v>
      </c>
      <c r="Q201" s="32" t="s">
        <v>8315</v>
      </c>
      <c r="R201" s="27" t="s">
        <v>8316</v>
      </c>
      <c r="S201" s="33">
        <f>(((J201/60)/60)/24)+DATE(1970,1,1)</f>
        <v>42312.874594907407</v>
      </c>
      <c r="T201" s="33">
        <f>(((I201/60)/60)/24)+DATE(1970,1,1)</f>
        <v>42340.874594907407</v>
      </c>
    </row>
    <row r="202" spans="1:20" ht="45" x14ac:dyDescent="0.25">
      <c r="A202" s="27">
        <v>3372</v>
      </c>
      <c r="B202" s="28" t="s">
        <v>3371</v>
      </c>
      <c r="C202" s="29" t="s">
        <v>7482</v>
      </c>
      <c r="D202" s="30">
        <v>1000</v>
      </c>
      <c r="E202" s="31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f>ROUND(E202/D202*100,0)</f>
        <v>104</v>
      </c>
      <c r="P202" s="30">
        <f>IFERROR(ROUND(E202/L202,2),0)</f>
        <v>38.33</v>
      </c>
      <c r="Q202" s="32" t="s">
        <v>8315</v>
      </c>
      <c r="R202" s="27" t="s">
        <v>8316</v>
      </c>
      <c r="S202" s="33">
        <f>(((J202/60)/60)/24)+DATE(1970,1,1)</f>
        <v>41855.548101851848</v>
      </c>
      <c r="T202" s="33">
        <f>(((I202/60)/60)/24)+DATE(1970,1,1)</f>
        <v>41876.207638888889</v>
      </c>
    </row>
    <row r="203" spans="1:20" ht="45" x14ac:dyDescent="0.25">
      <c r="A203" s="27">
        <v>3376</v>
      </c>
      <c r="B203" s="28" t="s">
        <v>3375</v>
      </c>
      <c r="C203" s="29" t="s">
        <v>7486</v>
      </c>
      <c r="D203" s="30">
        <v>8000</v>
      </c>
      <c r="E203" s="31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f>ROUND(E203/D203*100,0)</f>
        <v>100</v>
      </c>
      <c r="P203" s="30">
        <f>IFERROR(ROUND(E203/L203,2),0)</f>
        <v>421.11</v>
      </c>
      <c r="Q203" s="32" t="s">
        <v>8315</v>
      </c>
      <c r="R203" s="27" t="s">
        <v>8316</v>
      </c>
      <c r="S203" s="33">
        <f>(((J203/60)/60)/24)+DATE(1970,1,1)</f>
        <v>42059.701319444444</v>
      </c>
      <c r="T203" s="33">
        <f>(((I203/60)/60)/24)+DATE(1970,1,1)</f>
        <v>42119.659652777773</v>
      </c>
    </row>
    <row r="204" spans="1:20" ht="60" x14ac:dyDescent="0.25">
      <c r="A204" s="27">
        <v>3380</v>
      </c>
      <c r="B204" s="28" t="s">
        <v>3379</v>
      </c>
      <c r="C204" s="29" t="s">
        <v>7490</v>
      </c>
      <c r="D204" s="30">
        <v>3000</v>
      </c>
      <c r="E204" s="31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f>ROUND(E204/D204*100,0)</f>
        <v>104</v>
      </c>
      <c r="P204" s="30">
        <f>IFERROR(ROUND(E204/L204,2),0)</f>
        <v>111.89</v>
      </c>
      <c r="Q204" s="32" t="s">
        <v>8315</v>
      </c>
      <c r="R204" s="27" t="s">
        <v>8316</v>
      </c>
      <c r="S204" s="33">
        <f>(((J204/60)/60)/24)+DATE(1970,1,1)</f>
        <v>41937.95344907407</v>
      </c>
      <c r="T204" s="33">
        <f>(((I204/60)/60)/24)+DATE(1970,1,1)</f>
        <v>41972.995115740734</v>
      </c>
    </row>
    <row r="205" spans="1:20" ht="45" x14ac:dyDescent="0.25">
      <c r="A205" s="27">
        <v>3381</v>
      </c>
      <c r="B205" s="28" t="s">
        <v>3380</v>
      </c>
      <c r="C205" s="29" t="s">
        <v>7491</v>
      </c>
      <c r="D205" s="30">
        <v>4000</v>
      </c>
      <c r="E205" s="31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f>ROUND(E205/D205*100,0)</f>
        <v>102</v>
      </c>
      <c r="P205" s="30">
        <f>IFERROR(ROUND(E205/L205,2),0)</f>
        <v>85.21</v>
      </c>
      <c r="Q205" s="32" t="s">
        <v>8315</v>
      </c>
      <c r="R205" s="27" t="s">
        <v>8316</v>
      </c>
      <c r="S205" s="33">
        <f>(((J205/60)/60)/24)+DATE(1970,1,1)</f>
        <v>42044.184988425928</v>
      </c>
      <c r="T205" s="33">
        <f>(((I205/60)/60)/24)+DATE(1970,1,1)</f>
        <v>42074.143321759257</v>
      </c>
    </row>
    <row r="206" spans="1:20" ht="45" x14ac:dyDescent="0.25">
      <c r="A206" s="27">
        <v>3383</v>
      </c>
      <c r="B206" s="28" t="s">
        <v>3382</v>
      </c>
      <c r="C206" s="29" t="s">
        <v>7493</v>
      </c>
      <c r="D206" s="30">
        <v>1750</v>
      </c>
      <c r="E206" s="31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f>ROUND(E206/D206*100,0)</f>
        <v>112</v>
      </c>
      <c r="P206" s="30">
        <f>IFERROR(ROUND(E206/L206,2),0)</f>
        <v>65.17</v>
      </c>
      <c r="Q206" s="32" t="s">
        <v>8315</v>
      </c>
      <c r="R206" s="27" t="s">
        <v>8316</v>
      </c>
      <c r="S206" s="33">
        <f>(((J206/60)/60)/24)+DATE(1970,1,1)</f>
        <v>42524.782638888893</v>
      </c>
      <c r="T206" s="33">
        <f>(((I206/60)/60)/24)+DATE(1970,1,1)</f>
        <v>42544.782638888893</v>
      </c>
    </row>
    <row r="207" spans="1:20" ht="45" x14ac:dyDescent="0.25">
      <c r="A207" s="27">
        <v>3384</v>
      </c>
      <c r="B207" s="28" t="s">
        <v>3383</v>
      </c>
      <c r="C207" s="29" t="s">
        <v>7494</v>
      </c>
      <c r="D207" s="30">
        <v>6000</v>
      </c>
      <c r="E207" s="31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f>ROUND(E207/D207*100,0)</f>
        <v>100</v>
      </c>
      <c r="P207" s="30">
        <f>IFERROR(ROUND(E207/L207,2),0)</f>
        <v>93.76</v>
      </c>
      <c r="Q207" s="32" t="s">
        <v>8315</v>
      </c>
      <c r="R207" s="27" t="s">
        <v>8316</v>
      </c>
      <c r="S207" s="33">
        <f>(((J207/60)/60)/24)+DATE(1970,1,1)</f>
        <v>42292.087592592594</v>
      </c>
      <c r="T207" s="33">
        <f>(((I207/60)/60)/24)+DATE(1970,1,1)</f>
        <v>42329.125</v>
      </c>
    </row>
    <row r="208" spans="1:20" ht="45" x14ac:dyDescent="0.25">
      <c r="A208" s="27">
        <v>3385</v>
      </c>
      <c r="B208" s="28" t="s">
        <v>3384</v>
      </c>
      <c r="C208" s="29" t="s">
        <v>7495</v>
      </c>
      <c r="D208" s="30">
        <v>2000</v>
      </c>
      <c r="E208" s="31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f>ROUND(E208/D208*100,0)</f>
        <v>100</v>
      </c>
      <c r="P208" s="30">
        <f>IFERROR(ROUND(E208/L208,2),0)</f>
        <v>133.33000000000001</v>
      </c>
      <c r="Q208" s="32" t="s">
        <v>8315</v>
      </c>
      <c r="R208" s="27" t="s">
        <v>8316</v>
      </c>
      <c r="S208" s="33">
        <f>(((J208/60)/60)/24)+DATE(1970,1,1)</f>
        <v>41953.8675</v>
      </c>
      <c r="T208" s="33">
        <f>(((I208/60)/60)/24)+DATE(1970,1,1)</f>
        <v>41983.8675</v>
      </c>
    </row>
    <row r="209" spans="1:20" ht="45" x14ac:dyDescent="0.25">
      <c r="A209" s="27">
        <v>3386</v>
      </c>
      <c r="B209" s="28" t="s">
        <v>3385</v>
      </c>
      <c r="C209" s="29" t="s">
        <v>7496</v>
      </c>
      <c r="D209" s="30">
        <v>2000</v>
      </c>
      <c r="E209" s="31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f>ROUND(E209/D209*100,0)</f>
        <v>105</v>
      </c>
      <c r="P209" s="30">
        <f>IFERROR(ROUND(E209/L209,2),0)</f>
        <v>51.22</v>
      </c>
      <c r="Q209" s="32" t="s">
        <v>8315</v>
      </c>
      <c r="R209" s="27" t="s">
        <v>8316</v>
      </c>
      <c r="S209" s="33">
        <f>(((J209/60)/60)/24)+DATE(1970,1,1)</f>
        <v>41946.644745370373</v>
      </c>
      <c r="T209" s="33">
        <f>(((I209/60)/60)/24)+DATE(1970,1,1)</f>
        <v>41976.644745370373</v>
      </c>
    </row>
    <row r="210" spans="1:20" ht="60" x14ac:dyDescent="0.25">
      <c r="A210" s="27">
        <v>3387</v>
      </c>
      <c r="B210" s="28" t="s">
        <v>3386</v>
      </c>
      <c r="C210" s="29" t="s">
        <v>7497</v>
      </c>
      <c r="D210" s="30">
        <v>3000</v>
      </c>
      <c r="E210" s="31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f>ROUND(E210/D210*100,0)</f>
        <v>117</v>
      </c>
      <c r="P210" s="30">
        <f>IFERROR(ROUND(E210/L210,2),0)</f>
        <v>100.17</v>
      </c>
      <c r="Q210" s="32" t="s">
        <v>8315</v>
      </c>
      <c r="R210" s="27" t="s">
        <v>8316</v>
      </c>
      <c r="S210" s="33">
        <f>(((J210/60)/60)/24)+DATE(1970,1,1)</f>
        <v>41947.762592592589</v>
      </c>
      <c r="T210" s="33">
        <f>(((I210/60)/60)/24)+DATE(1970,1,1)</f>
        <v>41987.762592592597</v>
      </c>
    </row>
    <row r="211" spans="1:20" ht="45" x14ac:dyDescent="0.25">
      <c r="A211" s="27">
        <v>3389</v>
      </c>
      <c r="B211" s="28" t="s">
        <v>3388</v>
      </c>
      <c r="C211" s="29" t="s">
        <v>7499</v>
      </c>
      <c r="D211" s="30">
        <v>10000</v>
      </c>
      <c r="E211" s="31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f>ROUND(E211/D211*100,0)</f>
        <v>115</v>
      </c>
      <c r="P211" s="30">
        <f>IFERROR(ROUND(E211/L211,2),0)</f>
        <v>184.68</v>
      </c>
      <c r="Q211" s="32" t="s">
        <v>8315</v>
      </c>
      <c r="R211" s="27" t="s">
        <v>8316</v>
      </c>
      <c r="S211" s="33">
        <f>(((J211/60)/60)/24)+DATE(1970,1,1)</f>
        <v>42494.563449074078</v>
      </c>
      <c r="T211" s="33">
        <f>(((I211/60)/60)/24)+DATE(1970,1,1)</f>
        <v>42524.563449074078</v>
      </c>
    </row>
    <row r="212" spans="1:20" ht="45" x14ac:dyDescent="0.25">
      <c r="A212" s="27">
        <v>3390</v>
      </c>
      <c r="B212" s="28" t="s">
        <v>3389</v>
      </c>
      <c r="C212" s="29" t="s">
        <v>7500</v>
      </c>
      <c r="D212" s="30">
        <v>1500</v>
      </c>
      <c r="E212" s="31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f>ROUND(E212/D212*100,0)</f>
        <v>102</v>
      </c>
      <c r="P212" s="30">
        <f>IFERROR(ROUND(E212/L212,2),0)</f>
        <v>69.819999999999993</v>
      </c>
      <c r="Q212" s="32" t="s">
        <v>8315</v>
      </c>
      <c r="R212" s="27" t="s">
        <v>8316</v>
      </c>
      <c r="S212" s="33">
        <f>(((J212/60)/60)/24)+DATE(1970,1,1)</f>
        <v>41815.774826388886</v>
      </c>
      <c r="T212" s="33">
        <f>(((I212/60)/60)/24)+DATE(1970,1,1)</f>
        <v>41830.774826388886</v>
      </c>
    </row>
    <row r="213" spans="1:20" ht="60" x14ac:dyDescent="0.25">
      <c r="A213" s="27">
        <v>3391</v>
      </c>
      <c r="B213" s="28" t="s">
        <v>3390</v>
      </c>
      <c r="C213" s="29" t="s">
        <v>7501</v>
      </c>
      <c r="D213" s="30">
        <v>500</v>
      </c>
      <c r="E213" s="31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f>ROUND(E213/D213*100,0)</f>
        <v>223</v>
      </c>
      <c r="P213" s="30">
        <f>IFERROR(ROUND(E213/L213,2),0)</f>
        <v>61.94</v>
      </c>
      <c r="Q213" s="32" t="s">
        <v>8315</v>
      </c>
      <c r="R213" s="27" t="s">
        <v>8316</v>
      </c>
      <c r="S213" s="33">
        <f>(((J213/60)/60)/24)+DATE(1970,1,1)</f>
        <v>41830.545694444445</v>
      </c>
      <c r="T213" s="33">
        <f>(((I213/60)/60)/24)+DATE(1970,1,1)</f>
        <v>41859.936111111114</v>
      </c>
    </row>
    <row r="214" spans="1:20" ht="45" x14ac:dyDescent="0.25">
      <c r="A214" s="27">
        <v>3393</v>
      </c>
      <c r="B214" s="28" t="s">
        <v>3392</v>
      </c>
      <c r="C214" s="29" t="s">
        <v>7503</v>
      </c>
      <c r="D214" s="30">
        <v>1500</v>
      </c>
      <c r="E214" s="31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f>ROUND(E214/D214*100,0)</f>
        <v>106</v>
      </c>
      <c r="P214" s="30">
        <f>IFERROR(ROUND(E214/L214,2),0)</f>
        <v>36.07</v>
      </c>
      <c r="Q214" s="32" t="s">
        <v>8315</v>
      </c>
      <c r="R214" s="27" t="s">
        <v>8316</v>
      </c>
      <c r="S214" s="33">
        <f>(((J214/60)/60)/24)+DATE(1970,1,1)</f>
        <v>41923.921643518523</v>
      </c>
      <c r="T214" s="33">
        <f>(((I214/60)/60)/24)+DATE(1970,1,1)</f>
        <v>41949.031944444447</v>
      </c>
    </row>
    <row r="215" spans="1:20" ht="45" x14ac:dyDescent="0.25">
      <c r="A215" s="27">
        <v>3396</v>
      </c>
      <c r="B215" s="28" t="s">
        <v>3395</v>
      </c>
      <c r="C215" s="29" t="s">
        <v>7506</v>
      </c>
      <c r="D215" s="30">
        <v>1500</v>
      </c>
      <c r="E215" s="31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f>ROUND(E215/D215*100,0)</f>
        <v>104</v>
      </c>
      <c r="P215" s="30">
        <f>IFERROR(ROUND(E215/L215,2),0)</f>
        <v>55.89</v>
      </c>
      <c r="Q215" s="32" t="s">
        <v>8315</v>
      </c>
      <c r="R215" s="27" t="s">
        <v>8316</v>
      </c>
      <c r="S215" s="33">
        <f>(((J215/60)/60)/24)+DATE(1970,1,1)</f>
        <v>41764.44663194444</v>
      </c>
      <c r="T215" s="33">
        <f>(((I215/60)/60)/24)+DATE(1970,1,1)</f>
        <v>41791.165972222225</v>
      </c>
    </row>
    <row r="216" spans="1:20" ht="45" x14ac:dyDescent="0.25">
      <c r="A216" s="27">
        <v>3398</v>
      </c>
      <c r="B216" s="28" t="s">
        <v>3397</v>
      </c>
      <c r="C216" s="29" t="s">
        <v>7508</v>
      </c>
      <c r="D216" s="30">
        <v>4000</v>
      </c>
      <c r="E216" s="31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f>ROUND(E216/D216*100,0)</f>
        <v>111</v>
      </c>
      <c r="P216" s="30">
        <f>IFERROR(ROUND(E216/L216,2),0)</f>
        <v>68.349999999999994</v>
      </c>
      <c r="Q216" s="32" t="s">
        <v>8315</v>
      </c>
      <c r="R216" s="27" t="s">
        <v>8316</v>
      </c>
      <c r="S216" s="33">
        <f>(((J216/60)/60)/24)+DATE(1970,1,1)</f>
        <v>41941.75203703704</v>
      </c>
      <c r="T216" s="33">
        <f>(((I216/60)/60)/24)+DATE(1970,1,1)</f>
        <v>41964.708333333328</v>
      </c>
    </row>
    <row r="217" spans="1:20" ht="45" x14ac:dyDescent="0.25">
      <c r="A217" s="27">
        <v>3400</v>
      </c>
      <c r="B217" s="28" t="s">
        <v>3399</v>
      </c>
      <c r="C217" s="29" t="s">
        <v>7510</v>
      </c>
      <c r="D217" s="30">
        <v>10000</v>
      </c>
      <c r="E217" s="31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f>ROUND(E217/D217*100,0)</f>
        <v>100</v>
      </c>
      <c r="P217" s="30">
        <f>IFERROR(ROUND(E217/L217,2),0)</f>
        <v>118.13</v>
      </c>
      <c r="Q217" s="32" t="s">
        <v>8315</v>
      </c>
      <c r="R217" s="27" t="s">
        <v>8316</v>
      </c>
      <c r="S217" s="33">
        <f>(((J217/60)/60)/24)+DATE(1970,1,1)</f>
        <v>41834.953865740739</v>
      </c>
      <c r="T217" s="33">
        <f>(((I217/60)/60)/24)+DATE(1970,1,1)</f>
        <v>41879.953865740739</v>
      </c>
    </row>
    <row r="218" spans="1:20" ht="45" x14ac:dyDescent="0.25">
      <c r="A218" s="27">
        <v>3402</v>
      </c>
      <c r="B218" s="28" t="s">
        <v>3401</v>
      </c>
      <c r="C218" s="29" t="s">
        <v>7512</v>
      </c>
      <c r="D218" s="30">
        <v>15000</v>
      </c>
      <c r="E218" s="31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f>ROUND(E218/D218*100,0)</f>
        <v>110</v>
      </c>
      <c r="P218" s="30">
        <f>IFERROR(ROUND(E218/L218,2),0)</f>
        <v>99.79</v>
      </c>
      <c r="Q218" s="32" t="s">
        <v>8315</v>
      </c>
      <c r="R218" s="27" t="s">
        <v>8316</v>
      </c>
      <c r="S218" s="33">
        <f>(((J218/60)/60)/24)+DATE(1970,1,1)</f>
        <v>42290.61855324074</v>
      </c>
      <c r="T218" s="33">
        <f>(((I218/60)/60)/24)+DATE(1970,1,1)</f>
        <v>42320.104861111111</v>
      </c>
    </row>
    <row r="219" spans="1:20" ht="60" x14ac:dyDescent="0.25">
      <c r="A219" s="27">
        <v>3404</v>
      </c>
      <c r="B219" s="28" t="s">
        <v>3403</v>
      </c>
      <c r="C219" s="29" t="s">
        <v>7514</v>
      </c>
      <c r="D219" s="30">
        <v>500</v>
      </c>
      <c r="E219" s="31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f>ROUND(E219/D219*100,0)</f>
        <v>122</v>
      </c>
      <c r="P219" s="30">
        <f>IFERROR(ROUND(E219/L219,2),0)</f>
        <v>203.33</v>
      </c>
      <c r="Q219" s="32" t="s">
        <v>8315</v>
      </c>
      <c r="R219" s="27" t="s">
        <v>8316</v>
      </c>
      <c r="S219" s="33">
        <f>(((J219/60)/60)/24)+DATE(1970,1,1)</f>
        <v>42152.503495370373</v>
      </c>
      <c r="T219" s="33">
        <f>(((I219/60)/60)/24)+DATE(1970,1,1)</f>
        <v>42172.503495370373</v>
      </c>
    </row>
    <row r="220" spans="1:20" ht="45" x14ac:dyDescent="0.25">
      <c r="A220" s="27">
        <v>3406</v>
      </c>
      <c r="B220" s="28" t="s">
        <v>3405</v>
      </c>
      <c r="C220" s="29" t="s">
        <v>7516</v>
      </c>
      <c r="D220" s="30">
        <v>10000</v>
      </c>
      <c r="E220" s="31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f>ROUND(E220/D220*100,0)</f>
        <v>100</v>
      </c>
      <c r="P220" s="30">
        <f>IFERROR(ROUND(E220/L220,2),0)</f>
        <v>110.23</v>
      </c>
      <c r="Q220" s="32" t="s">
        <v>8315</v>
      </c>
      <c r="R220" s="27" t="s">
        <v>8316</v>
      </c>
      <c r="S220" s="33">
        <f>(((J220/60)/60)/24)+DATE(1970,1,1)</f>
        <v>41791.492777777778</v>
      </c>
      <c r="T220" s="33">
        <f>(((I220/60)/60)/24)+DATE(1970,1,1)</f>
        <v>41836.492777777778</v>
      </c>
    </row>
    <row r="221" spans="1:20" ht="45" x14ac:dyDescent="0.25">
      <c r="A221" s="27">
        <v>3408</v>
      </c>
      <c r="B221" s="28" t="s">
        <v>3407</v>
      </c>
      <c r="C221" s="29" t="s">
        <v>7518</v>
      </c>
      <c r="D221" s="30">
        <v>500</v>
      </c>
      <c r="E221" s="31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f>ROUND(E221/D221*100,0)</f>
        <v>211</v>
      </c>
      <c r="P221" s="30">
        <f>IFERROR(ROUND(E221/L221,2),0)</f>
        <v>58.61</v>
      </c>
      <c r="Q221" s="32" t="s">
        <v>8315</v>
      </c>
      <c r="R221" s="27" t="s">
        <v>8316</v>
      </c>
      <c r="S221" s="33">
        <f>(((J221/60)/60)/24)+DATE(1970,1,1)</f>
        <v>41808.991944444446</v>
      </c>
      <c r="T221" s="33">
        <f>(((I221/60)/60)/24)+DATE(1970,1,1)</f>
        <v>41838.991944444446</v>
      </c>
    </row>
    <row r="222" spans="1:20" ht="45" x14ac:dyDescent="0.25">
      <c r="A222" s="27">
        <v>3410</v>
      </c>
      <c r="B222" s="28" t="s">
        <v>3409</v>
      </c>
      <c r="C222" s="29" t="s">
        <v>7520</v>
      </c>
      <c r="D222" s="30">
        <v>3000</v>
      </c>
      <c r="E222" s="31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f>ROUND(E222/D222*100,0)</f>
        <v>109</v>
      </c>
      <c r="P222" s="30">
        <f>IFERROR(ROUND(E222/L222,2),0)</f>
        <v>81.38</v>
      </c>
      <c r="Q222" s="32" t="s">
        <v>8315</v>
      </c>
      <c r="R222" s="27" t="s">
        <v>8316</v>
      </c>
      <c r="S222" s="33">
        <f>(((J222/60)/60)/24)+DATE(1970,1,1)</f>
        <v>42500.041550925926</v>
      </c>
      <c r="T222" s="33">
        <f>(((I222/60)/60)/24)+DATE(1970,1,1)</f>
        <v>42527.291666666672</v>
      </c>
    </row>
    <row r="223" spans="1:20" ht="45" x14ac:dyDescent="0.25">
      <c r="A223" s="27">
        <v>3411</v>
      </c>
      <c r="B223" s="28" t="s">
        <v>3410</v>
      </c>
      <c r="C223" s="29" t="s">
        <v>7521</v>
      </c>
      <c r="D223" s="30">
        <v>15000</v>
      </c>
      <c r="E223" s="31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f>ROUND(E223/D223*100,0)</f>
        <v>104</v>
      </c>
      <c r="P223" s="30">
        <f>IFERROR(ROUND(E223/L223,2),0)</f>
        <v>199.17</v>
      </c>
      <c r="Q223" s="32" t="s">
        <v>8315</v>
      </c>
      <c r="R223" s="27" t="s">
        <v>8316</v>
      </c>
      <c r="S223" s="33">
        <f>(((J223/60)/60)/24)+DATE(1970,1,1)</f>
        <v>42265.022824074069</v>
      </c>
      <c r="T223" s="33">
        <f>(((I223/60)/60)/24)+DATE(1970,1,1)</f>
        <v>42285.022824074069</v>
      </c>
    </row>
    <row r="224" spans="1:20" ht="60" x14ac:dyDescent="0.25">
      <c r="A224" s="27">
        <v>3413</v>
      </c>
      <c r="B224" s="28" t="s">
        <v>3412</v>
      </c>
      <c r="C224" s="29" t="s">
        <v>7523</v>
      </c>
      <c r="D224" s="30">
        <v>500</v>
      </c>
      <c r="E224" s="31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f>ROUND(E224/D224*100,0)</f>
        <v>130</v>
      </c>
      <c r="P224" s="30">
        <f>IFERROR(ROUND(E224/L224,2),0)</f>
        <v>46.43</v>
      </c>
      <c r="Q224" s="32" t="s">
        <v>8315</v>
      </c>
      <c r="R224" s="27" t="s">
        <v>8316</v>
      </c>
      <c r="S224" s="33">
        <f>(((J224/60)/60)/24)+DATE(1970,1,1)</f>
        <v>42053.733078703706</v>
      </c>
      <c r="T224" s="33">
        <f>(((I224/60)/60)/24)+DATE(1970,1,1)</f>
        <v>42063.207638888889</v>
      </c>
    </row>
    <row r="225" spans="1:20" ht="45" x14ac:dyDescent="0.25">
      <c r="A225" s="27">
        <v>3414</v>
      </c>
      <c r="B225" s="28" t="s">
        <v>3413</v>
      </c>
      <c r="C225" s="29" t="s">
        <v>7524</v>
      </c>
      <c r="D225" s="30">
        <v>3000</v>
      </c>
      <c r="E225" s="31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f>ROUND(E225/D225*100,0)</f>
        <v>104</v>
      </c>
      <c r="P225" s="30">
        <f>IFERROR(ROUND(E225/L225,2),0)</f>
        <v>70.569999999999993</v>
      </c>
      <c r="Q225" s="32" t="s">
        <v>8315</v>
      </c>
      <c r="R225" s="27" t="s">
        <v>8316</v>
      </c>
      <c r="S225" s="33">
        <f>(((J225/60)/60)/24)+DATE(1970,1,1)</f>
        <v>42675.832465277781</v>
      </c>
      <c r="T225" s="33">
        <f>(((I225/60)/60)/24)+DATE(1970,1,1)</f>
        <v>42705.332638888889</v>
      </c>
    </row>
    <row r="226" spans="1:20" ht="45" x14ac:dyDescent="0.25">
      <c r="A226" s="27">
        <v>3415</v>
      </c>
      <c r="B226" s="28" t="s">
        <v>3414</v>
      </c>
      <c r="C226" s="29" t="s">
        <v>7525</v>
      </c>
      <c r="D226" s="30">
        <v>200</v>
      </c>
      <c r="E226" s="31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f>ROUND(E226/D226*100,0)</f>
        <v>100</v>
      </c>
      <c r="P226" s="30">
        <f>IFERROR(ROUND(E226/L226,2),0)</f>
        <v>22.22</v>
      </c>
      <c r="Q226" s="32" t="s">
        <v>8315</v>
      </c>
      <c r="R226" s="27" t="s">
        <v>8316</v>
      </c>
      <c r="S226" s="33">
        <f>(((J226/60)/60)/24)+DATE(1970,1,1)</f>
        <v>42467.144166666665</v>
      </c>
      <c r="T226" s="33">
        <f>(((I226/60)/60)/24)+DATE(1970,1,1)</f>
        <v>42477.979166666672</v>
      </c>
    </row>
    <row r="227" spans="1:20" ht="45" x14ac:dyDescent="0.25">
      <c r="A227" s="27">
        <v>3417</v>
      </c>
      <c r="B227" s="28" t="s">
        <v>3416</v>
      </c>
      <c r="C227" s="29" t="s">
        <v>7527</v>
      </c>
      <c r="D227" s="30">
        <v>1700</v>
      </c>
      <c r="E227" s="31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f>ROUND(E227/D227*100,0)</f>
        <v>100</v>
      </c>
      <c r="P227" s="30">
        <f>IFERROR(ROUND(E227/L227,2),0)</f>
        <v>37.78</v>
      </c>
      <c r="Q227" s="32" t="s">
        <v>8315</v>
      </c>
      <c r="R227" s="27" t="s">
        <v>8316</v>
      </c>
      <c r="S227" s="33">
        <f>(((J227/60)/60)/24)+DATE(1970,1,1)</f>
        <v>41894.91375</v>
      </c>
      <c r="T227" s="33">
        <f>(((I227/60)/60)/24)+DATE(1970,1,1)</f>
        <v>41938.029861111114</v>
      </c>
    </row>
    <row r="228" spans="1:20" ht="45" x14ac:dyDescent="0.25">
      <c r="A228" s="27">
        <v>3418</v>
      </c>
      <c r="B228" s="28" t="s">
        <v>3417</v>
      </c>
      <c r="C228" s="29" t="s">
        <v>7528</v>
      </c>
      <c r="D228" s="30">
        <v>4000</v>
      </c>
      <c r="E228" s="31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f>ROUND(E228/D228*100,0)</f>
        <v>101</v>
      </c>
      <c r="P228" s="30">
        <f>IFERROR(ROUND(E228/L228,2),0)</f>
        <v>72.05</v>
      </c>
      <c r="Q228" s="32" t="s">
        <v>8315</v>
      </c>
      <c r="R228" s="27" t="s">
        <v>8316</v>
      </c>
      <c r="S228" s="33">
        <f>(((J228/60)/60)/24)+DATE(1970,1,1)</f>
        <v>41752.83457175926</v>
      </c>
      <c r="T228" s="33">
        <f>(((I228/60)/60)/24)+DATE(1970,1,1)</f>
        <v>41782.83457175926</v>
      </c>
    </row>
    <row r="229" spans="1:20" ht="45" x14ac:dyDescent="0.25">
      <c r="A229" s="27">
        <v>3421</v>
      </c>
      <c r="B229" s="28" t="s">
        <v>3420</v>
      </c>
      <c r="C229" s="29" t="s">
        <v>7531</v>
      </c>
      <c r="D229" s="30">
        <v>10000</v>
      </c>
      <c r="E229" s="31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f>ROUND(E229/D229*100,0)</f>
        <v>101</v>
      </c>
      <c r="P229" s="30">
        <f>IFERROR(ROUND(E229/L229,2),0)</f>
        <v>103.21</v>
      </c>
      <c r="Q229" s="32" t="s">
        <v>8315</v>
      </c>
      <c r="R229" s="27" t="s">
        <v>8316</v>
      </c>
      <c r="S229" s="33">
        <f>(((J229/60)/60)/24)+DATE(1970,1,1)</f>
        <v>42037.791238425925</v>
      </c>
      <c r="T229" s="33">
        <f>(((I229/60)/60)/24)+DATE(1970,1,1)</f>
        <v>42067.791238425925</v>
      </c>
    </row>
    <row r="230" spans="1:20" ht="45" x14ac:dyDescent="0.25">
      <c r="A230" s="27">
        <v>3423</v>
      </c>
      <c r="B230" s="28" t="s">
        <v>3422</v>
      </c>
      <c r="C230" s="29" t="s">
        <v>7533</v>
      </c>
      <c r="D230" s="30">
        <v>250</v>
      </c>
      <c r="E230" s="31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f>ROUND(E230/D230*100,0)</f>
        <v>140</v>
      </c>
      <c r="P230" s="30">
        <f>IFERROR(ROUND(E230/L230,2),0)</f>
        <v>35</v>
      </c>
      <c r="Q230" s="32" t="s">
        <v>8315</v>
      </c>
      <c r="R230" s="27" t="s">
        <v>8316</v>
      </c>
      <c r="S230" s="33">
        <f>(((J230/60)/60)/24)+DATE(1970,1,1)</f>
        <v>42088.911354166667</v>
      </c>
      <c r="T230" s="33">
        <f>(((I230/60)/60)/24)+DATE(1970,1,1)</f>
        <v>42118.911354166667</v>
      </c>
    </row>
    <row r="231" spans="1:20" ht="45" x14ac:dyDescent="0.25">
      <c r="A231" s="27">
        <v>3424</v>
      </c>
      <c r="B231" s="28" t="s">
        <v>3423</v>
      </c>
      <c r="C231" s="29" t="s">
        <v>7534</v>
      </c>
      <c r="D231" s="30">
        <v>6000</v>
      </c>
      <c r="E231" s="31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f>ROUND(E231/D231*100,0)</f>
        <v>104</v>
      </c>
      <c r="P231" s="30">
        <f>IFERROR(ROUND(E231/L231,2),0)</f>
        <v>81.78</v>
      </c>
      <c r="Q231" s="32" t="s">
        <v>8315</v>
      </c>
      <c r="R231" s="27" t="s">
        <v>8316</v>
      </c>
      <c r="S231" s="33">
        <f>(((J231/60)/60)/24)+DATE(1970,1,1)</f>
        <v>42018.676898148144</v>
      </c>
      <c r="T231" s="33">
        <f>(((I231/60)/60)/24)+DATE(1970,1,1)</f>
        <v>42040.290972222225</v>
      </c>
    </row>
    <row r="232" spans="1:20" ht="45" x14ac:dyDescent="0.25">
      <c r="A232" s="27">
        <v>3425</v>
      </c>
      <c r="B232" s="28" t="s">
        <v>3424</v>
      </c>
      <c r="C232" s="29" t="s">
        <v>7535</v>
      </c>
      <c r="D232" s="30">
        <v>30000</v>
      </c>
      <c r="E232" s="31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f>ROUND(E232/D232*100,0)</f>
        <v>103</v>
      </c>
      <c r="P232" s="30">
        <f>IFERROR(ROUND(E232/L232,2),0)</f>
        <v>297.02999999999997</v>
      </c>
      <c r="Q232" s="32" t="s">
        <v>8315</v>
      </c>
      <c r="R232" s="27" t="s">
        <v>8316</v>
      </c>
      <c r="S232" s="33">
        <f>(((J232/60)/60)/24)+DATE(1970,1,1)</f>
        <v>41884.617314814815</v>
      </c>
      <c r="T232" s="33">
        <f>(((I232/60)/60)/24)+DATE(1970,1,1)</f>
        <v>41916.617314814815</v>
      </c>
    </row>
    <row r="233" spans="1:20" ht="45" x14ac:dyDescent="0.25">
      <c r="A233" s="27">
        <v>3426</v>
      </c>
      <c r="B233" s="28" t="s">
        <v>3425</v>
      </c>
      <c r="C233" s="29" t="s">
        <v>7536</v>
      </c>
      <c r="D233" s="30">
        <v>3750</v>
      </c>
      <c r="E233" s="31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f>ROUND(E233/D233*100,0)</f>
        <v>108</v>
      </c>
      <c r="P233" s="30">
        <f>IFERROR(ROUND(E233/L233,2),0)</f>
        <v>46.61</v>
      </c>
      <c r="Q233" s="32" t="s">
        <v>8315</v>
      </c>
      <c r="R233" s="27" t="s">
        <v>8316</v>
      </c>
      <c r="S233" s="33">
        <f>(((J233/60)/60)/24)+DATE(1970,1,1)</f>
        <v>41884.056747685187</v>
      </c>
      <c r="T233" s="33">
        <f>(((I233/60)/60)/24)+DATE(1970,1,1)</f>
        <v>41903.083333333336</v>
      </c>
    </row>
    <row r="234" spans="1:20" ht="45" x14ac:dyDescent="0.25">
      <c r="A234" s="27">
        <v>3431</v>
      </c>
      <c r="B234" s="28" t="s">
        <v>3430</v>
      </c>
      <c r="C234" s="29" t="s">
        <v>7541</v>
      </c>
      <c r="D234" s="30">
        <v>2000</v>
      </c>
      <c r="E234" s="31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f>ROUND(E234/D234*100,0)</f>
        <v>100</v>
      </c>
      <c r="P234" s="30">
        <f>IFERROR(ROUND(E234/L234,2),0)</f>
        <v>95.24</v>
      </c>
      <c r="Q234" s="32" t="s">
        <v>8315</v>
      </c>
      <c r="R234" s="27" t="s">
        <v>8316</v>
      </c>
      <c r="S234" s="33">
        <f>(((J234/60)/60)/24)+DATE(1970,1,1)</f>
        <v>41839.730937500004</v>
      </c>
      <c r="T234" s="33">
        <f>(((I234/60)/60)/24)+DATE(1970,1,1)</f>
        <v>41869.730937500004</v>
      </c>
    </row>
    <row r="235" spans="1:20" ht="45" x14ac:dyDescent="0.25">
      <c r="A235" s="27">
        <v>3432</v>
      </c>
      <c r="B235" s="28" t="s">
        <v>3431</v>
      </c>
      <c r="C235" s="29" t="s">
        <v>7542</v>
      </c>
      <c r="D235" s="30">
        <v>2000</v>
      </c>
      <c r="E235" s="31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f>ROUND(E235/D235*100,0)</f>
        <v>110</v>
      </c>
      <c r="P235" s="30">
        <f>IFERROR(ROUND(E235/L235,2),0)</f>
        <v>52.21</v>
      </c>
      <c r="Q235" s="32" t="s">
        <v>8315</v>
      </c>
      <c r="R235" s="27" t="s">
        <v>8316</v>
      </c>
      <c r="S235" s="33">
        <f>(((J235/60)/60)/24)+DATE(1970,1,1)</f>
        <v>42380.581180555557</v>
      </c>
      <c r="T235" s="33">
        <f>(((I235/60)/60)/24)+DATE(1970,1,1)</f>
        <v>42405.916666666672</v>
      </c>
    </row>
    <row r="236" spans="1:20" ht="45" x14ac:dyDescent="0.25">
      <c r="A236" s="27">
        <v>3433</v>
      </c>
      <c r="B236" s="28" t="s">
        <v>3432</v>
      </c>
      <c r="C236" s="29" t="s">
        <v>7543</v>
      </c>
      <c r="D236" s="30">
        <v>9500</v>
      </c>
      <c r="E236" s="31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f>ROUND(E236/D236*100,0)</f>
        <v>100</v>
      </c>
      <c r="P236" s="30">
        <f>IFERROR(ROUND(E236/L236,2),0)</f>
        <v>134.15</v>
      </c>
      <c r="Q236" s="32" t="s">
        <v>8315</v>
      </c>
      <c r="R236" s="27" t="s">
        <v>8316</v>
      </c>
      <c r="S236" s="33">
        <f>(((J236/60)/60)/24)+DATE(1970,1,1)</f>
        <v>41776.063136574077</v>
      </c>
      <c r="T236" s="33">
        <f>(((I236/60)/60)/24)+DATE(1970,1,1)</f>
        <v>41807.125</v>
      </c>
    </row>
    <row r="237" spans="1:20" ht="45" x14ac:dyDescent="0.25">
      <c r="A237" s="27">
        <v>3434</v>
      </c>
      <c r="B237" s="28" t="s">
        <v>3433</v>
      </c>
      <c r="C237" s="29" t="s">
        <v>7544</v>
      </c>
      <c r="D237" s="30">
        <v>10000</v>
      </c>
      <c r="E237" s="31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f>ROUND(E237/D237*100,0)</f>
        <v>106</v>
      </c>
      <c r="P237" s="30">
        <f>IFERROR(ROUND(E237/L237,2),0)</f>
        <v>62.83</v>
      </c>
      <c r="Q237" s="32" t="s">
        <v>8315</v>
      </c>
      <c r="R237" s="27" t="s">
        <v>8316</v>
      </c>
      <c r="S237" s="33">
        <f>(((J237/60)/60)/24)+DATE(1970,1,1)</f>
        <v>41800.380428240744</v>
      </c>
      <c r="T237" s="33">
        <f>(((I237/60)/60)/24)+DATE(1970,1,1)</f>
        <v>41830.380428240744</v>
      </c>
    </row>
    <row r="238" spans="1:20" ht="45" x14ac:dyDescent="0.25">
      <c r="A238" s="27">
        <v>3435</v>
      </c>
      <c r="B238" s="28" t="s">
        <v>3434</v>
      </c>
      <c r="C238" s="29" t="s">
        <v>7545</v>
      </c>
      <c r="D238" s="30">
        <v>1000</v>
      </c>
      <c r="E238" s="31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f>ROUND(E238/D238*100,0)</f>
        <v>112</v>
      </c>
      <c r="P238" s="30">
        <f>IFERROR(ROUND(E238/L238,2),0)</f>
        <v>58.95</v>
      </c>
      <c r="Q238" s="32" t="s">
        <v>8315</v>
      </c>
      <c r="R238" s="27" t="s">
        <v>8316</v>
      </c>
      <c r="S238" s="33">
        <f>(((J238/60)/60)/24)+DATE(1970,1,1)</f>
        <v>42572.61681712963</v>
      </c>
      <c r="T238" s="33">
        <f>(((I238/60)/60)/24)+DATE(1970,1,1)</f>
        <v>42589.125</v>
      </c>
    </row>
    <row r="239" spans="1:20" ht="45" x14ac:dyDescent="0.25">
      <c r="A239" s="27">
        <v>3436</v>
      </c>
      <c r="B239" s="28" t="s">
        <v>3435</v>
      </c>
      <c r="C239" s="29" t="s">
        <v>7546</v>
      </c>
      <c r="D239" s="30">
        <v>5000</v>
      </c>
      <c r="E239" s="31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f>ROUND(E239/D239*100,0)</f>
        <v>106</v>
      </c>
      <c r="P239" s="30">
        <f>IFERROR(ROUND(E239/L239,2),0)</f>
        <v>143.11000000000001</v>
      </c>
      <c r="Q239" s="32" t="s">
        <v>8315</v>
      </c>
      <c r="R239" s="27" t="s">
        <v>8316</v>
      </c>
      <c r="S239" s="33">
        <f>(((J239/60)/60)/24)+DATE(1970,1,1)</f>
        <v>41851.541585648149</v>
      </c>
      <c r="T239" s="33">
        <f>(((I239/60)/60)/24)+DATE(1970,1,1)</f>
        <v>41872.686111111114</v>
      </c>
    </row>
    <row r="240" spans="1:20" ht="60" x14ac:dyDescent="0.25">
      <c r="A240" s="27">
        <v>3437</v>
      </c>
      <c r="B240" s="28" t="s">
        <v>3436</v>
      </c>
      <c r="C240" s="29" t="s">
        <v>7547</v>
      </c>
      <c r="D240" s="30">
        <v>3000</v>
      </c>
      <c r="E240" s="31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f>ROUND(E240/D240*100,0)</f>
        <v>101</v>
      </c>
      <c r="P240" s="30">
        <f>IFERROR(ROUND(E240/L240,2),0)</f>
        <v>84.17</v>
      </c>
      <c r="Q240" s="32" t="s">
        <v>8315</v>
      </c>
      <c r="R240" s="27" t="s">
        <v>8316</v>
      </c>
      <c r="S240" s="33">
        <f>(((J240/60)/60)/24)+DATE(1970,1,1)</f>
        <v>42205.710879629631</v>
      </c>
      <c r="T240" s="33">
        <f>(((I240/60)/60)/24)+DATE(1970,1,1)</f>
        <v>42235.710879629631</v>
      </c>
    </row>
    <row r="241" spans="1:20" ht="30" x14ac:dyDescent="0.25">
      <c r="A241" s="27">
        <v>3439</v>
      </c>
      <c r="B241" s="28" t="s">
        <v>3438</v>
      </c>
      <c r="C241" s="29" t="s">
        <v>7549</v>
      </c>
      <c r="D241" s="30">
        <v>1200</v>
      </c>
      <c r="E241" s="31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f>ROUND(E241/D241*100,0)</f>
        <v>135</v>
      </c>
      <c r="P241" s="30">
        <f>IFERROR(ROUND(E241/L241,2),0)</f>
        <v>89.79</v>
      </c>
      <c r="Q241" s="32" t="s">
        <v>8315</v>
      </c>
      <c r="R241" s="27" t="s">
        <v>8316</v>
      </c>
      <c r="S241" s="33">
        <f>(((J241/60)/60)/24)+DATE(1970,1,1)</f>
        <v>42374.911226851851</v>
      </c>
      <c r="T241" s="33">
        <f>(((I241/60)/60)/24)+DATE(1970,1,1)</f>
        <v>42388.207638888889</v>
      </c>
    </row>
    <row r="242" spans="1:20" ht="45" x14ac:dyDescent="0.25">
      <c r="A242" s="27">
        <v>3440</v>
      </c>
      <c r="B242" s="28" t="s">
        <v>3439</v>
      </c>
      <c r="C242" s="29" t="s">
        <v>7550</v>
      </c>
      <c r="D242" s="30">
        <v>5000</v>
      </c>
      <c r="E242" s="31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f>ROUND(E242/D242*100,0)</f>
        <v>105</v>
      </c>
      <c r="P242" s="30">
        <f>IFERROR(ROUND(E242/L242,2),0)</f>
        <v>64.16</v>
      </c>
      <c r="Q242" s="32" t="s">
        <v>8315</v>
      </c>
      <c r="R242" s="27" t="s">
        <v>8316</v>
      </c>
      <c r="S242" s="33">
        <f>(((J242/60)/60)/24)+DATE(1970,1,1)</f>
        <v>41809.12300925926</v>
      </c>
      <c r="T242" s="33">
        <f>(((I242/60)/60)/24)+DATE(1970,1,1)</f>
        <v>41831.677083333336</v>
      </c>
    </row>
    <row r="243" spans="1:20" ht="45" x14ac:dyDescent="0.25">
      <c r="A243" s="27">
        <v>3441</v>
      </c>
      <c r="B243" s="28" t="s">
        <v>3440</v>
      </c>
      <c r="C243" s="29" t="s">
        <v>7551</v>
      </c>
      <c r="D243" s="30">
        <v>2500</v>
      </c>
      <c r="E243" s="31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f>ROUND(E243/D243*100,0)</f>
        <v>103</v>
      </c>
      <c r="P243" s="30">
        <f>IFERROR(ROUND(E243/L243,2),0)</f>
        <v>59.65</v>
      </c>
      <c r="Q243" s="32" t="s">
        <v>8315</v>
      </c>
      <c r="R243" s="27" t="s">
        <v>8316</v>
      </c>
      <c r="S243" s="33">
        <f>(((J243/60)/60)/24)+DATE(1970,1,1)</f>
        <v>42294.429641203707</v>
      </c>
      <c r="T243" s="33">
        <f>(((I243/60)/60)/24)+DATE(1970,1,1)</f>
        <v>42321.845138888893</v>
      </c>
    </row>
    <row r="244" spans="1:20" ht="45" x14ac:dyDescent="0.25">
      <c r="A244" s="27">
        <v>3442</v>
      </c>
      <c r="B244" s="28" t="s">
        <v>3441</v>
      </c>
      <c r="C244" s="29" t="s">
        <v>7552</v>
      </c>
      <c r="D244" s="30">
        <v>250</v>
      </c>
      <c r="E244" s="31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f>ROUND(E244/D244*100,0)</f>
        <v>100</v>
      </c>
      <c r="P244" s="30">
        <f>IFERROR(ROUND(E244/L244,2),0)</f>
        <v>31.25</v>
      </c>
      <c r="Q244" s="32" t="s">
        <v>8315</v>
      </c>
      <c r="R244" s="27" t="s">
        <v>8316</v>
      </c>
      <c r="S244" s="33">
        <f>(((J244/60)/60)/24)+DATE(1970,1,1)</f>
        <v>42124.841111111105</v>
      </c>
      <c r="T244" s="33">
        <f>(((I244/60)/60)/24)+DATE(1970,1,1)</f>
        <v>42154.841111111105</v>
      </c>
    </row>
    <row r="245" spans="1:20" ht="45" x14ac:dyDescent="0.25">
      <c r="A245" s="27">
        <v>3443</v>
      </c>
      <c r="B245" s="28" t="s">
        <v>3442</v>
      </c>
      <c r="C245" s="29" t="s">
        <v>7553</v>
      </c>
      <c r="D245" s="30">
        <v>1000</v>
      </c>
      <c r="E245" s="31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f>ROUND(E245/D245*100,0)</f>
        <v>186</v>
      </c>
      <c r="P245" s="30">
        <f>IFERROR(ROUND(E245/L245,2),0)</f>
        <v>41.22</v>
      </c>
      <c r="Q245" s="32" t="s">
        <v>8315</v>
      </c>
      <c r="R245" s="27" t="s">
        <v>8316</v>
      </c>
      <c r="S245" s="33">
        <f>(((J245/60)/60)/24)+DATE(1970,1,1)</f>
        <v>41861.524837962963</v>
      </c>
      <c r="T245" s="33">
        <f>(((I245/60)/60)/24)+DATE(1970,1,1)</f>
        <v>41891.524837962963</v>
      </c>
    </row>
    <row r="246" spans="1:20" ht="30" x14ac:dyDescent="0.25">
      <c r="A246" s="27">
        <v>3447</v>
      </c>
      <c r="B246" s="28" t="s">
        <v>3446</v>
      </c>
      <c r="C246" s="29" t="s">
        <v>7557</v>
      </c>
      <c r="D246" s="30">
        <v>1000</v>
      </c>
      <c r="E246" s="31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f>ROUND(E246/D246*100,0)</f>
        <v>108</v>
      </c>
      <c r="P246" s="30">
        <f>IFERROR(ROUND(E246/L246,2),0)</f>
        <v>77</v>
      </c>
      <c r="Q246" s="32" t="s">
        <v>8315</v>
      </c>
      <c r="R246" s="27" t="s">
        <v>8316</v>
      </c>
      <c r="S246" s="33">
        <f>(((J246/60)/60)/24)+DATE(1970,1,1)</f>
        <v>42402.889027777783</v>
      </c>
      <c r="T246" s="33">
        <f>(((I246/60)/60)/24)+DATE(1970,1,1)</f>
        <v>42447.847361111111</v>
      </c>
    </row>
    <row r="247" spans="1:20" ht="45" x14ac:dyDescent="0.25">
      <c r="A247" s="27">
        <v>3448</v>
      </c>
      <c r="B247" s="28" t="s">
        <v>3447</v>
      </c>
      <c r="C247" s="29" t="s">
        <v>7558</v>
      </c>
      <c r="D247" s="30">
        <v>2100</v>
      </c>
      <c r="E247" s="31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f>ROUND(E247/D247*100,0)</f>
        <v>110</v>
      </c>
      <c r="P247" s="30">
        <f>IFERROR(ROUND(E247/L247,2),0)</f>
        <v>51.22</v>
      </c>
      <c r="Q247" s="32" t="s">
        <v>8315</v>
      </c>
      <c r="R247" s="27" t="s">
        <v>8316</v>
      </c>
      <c r="S247" s="33">
        <f>(((J247/60)/60)/24)+DATE(1970,1,1)</f>
        <v>41960.119085648148</v>
      </c>
      <c r="T247" s="33">
        <f>(((I247/60)/60)/24)+DATE(1970,1,1)</f>
        <v>41990.119085648148</v>
      </c>
    </row>
    <row r="248" spans="1:20" ht="45" x14ac:dyDescent="0.25">
      <c r="A248" s="27">
        <v>3449</v>
      </c>
      <c r="B248" s="28" t="s">
        <v>3448</v>
      </c>
      <c r="C248" s="29" t="s">
        <v>7559</v>
      </c>
      <c r="D248" s="30">
        <v>800</v>
      </c>
      <c r="E248" s="31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f>ROUND(E248/D248*100,0)</f>
        <v>171</v>
      </c>
      <c r="P248" s="30">
        <f>IFERROR(ROUND(E248/L248,2),0)</f>
        <v>68.25</v>
      </c>
      <c r="Q248" s="32" t="s">
        <v>8315</v>
      </c>
      <c r="R248" s="27" t="s">
        <v>8316</v>
      </c>
      <c r="S248" s="33">
        <f>(((J248/60)/60)/24)+DATE(1970,1,1)</f>
        <v>42532.052523148144</v>
      </c>
      <c r="T248" s="33">
        <f>(((I248/60)/60)/24)+DATE(1970,1,1)</f>
        <v>42560.166666666672</v>
      </c>
    </row>
    <row r="249" spans="1:20" ht="45" x14ac:dyDescent="0.25">
      <c r="A249" s="27">
        <v>3451</v>
      </c>
      <c r="B249" s="28" t="s">
        <v>3450</v>
      </c>
      <c r="C249" s="29" t="s">
        <v>7561</v>
      </c>
      <c r="D249" s="30">
        <v>650</v>
      </c>
      <c r="E249" s="31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f>ROUND(E249/D249*100,0)</f>
        <v>101</v>
      </c>
      <c r="P249" s="30">
        <f>IFERROR(ROUND(E249/L249,2),0)</f>
        <v>41.13</v>
      </c>
      <c r="Q249" s="32" t="s">
        <v>8315</v>
      </c>
      <c r="R249" s="27" t="s">
        <v>8316</v>
      </c>
      <c r="S249" s="33">
        <f>(((J249/60)/60)/24)+DATE(1970,1,1)</f>
        <v>42088.723692129628</v>
      </c>
      <c r="T249" s="33">
        <f>(((I249/60)/60)/24)+DATE(1970,1,1)</f>
        <v>42115.723692129628</v>
      </c>
    </row>
    <row r="250" spans="1:20" ht="45" x14ac:dyDescent="0.25">
      <c r="A250" s="27">
        <v>3452</v>
      </c>
      <c r="B250" s="28" t="s">
        <v>3451</v>
      </c>
      <c r="C250" s="29" t="s">
        <v>7562</v>
      </c>
      <c r="D250" s="30">
        <v>1000</v>
      </c>
      <c r="E250" s="31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f>ROUND(E250/D250*100,0)</f>
        <v>153</v>
      </c>
      <c r="P250" s="30">
        <f>IFERROR(ROUND(E250/L250,2),0)</f>
        <v>41.41</v>
      </c>
      <c r="Q250" s="32" t="s">
        <v>8315</v>
      </c>
      <c r="R250" s="27" t="s">
        <v>8316</v>
      </c>
      <c r="S250" s="33">
        <f>(((J250/60)/60)/24)+DATE(1970,1,1)</f>
        <v>41820.639189814814</v>
      </c>
      <c r="T250" s="33">
        <f>(((I250/60)/60)/24)+DATE(1970,1,1)</f>
        <v>41843.165972222225</v>
      </c>
    </row>
    <row r="251" spans="1:20" ht="45" x14ac:dyDescent="0.25">
      <c r="A251" s="27">
        <v>3455</v>
      </c>
      <c r="B251" s="28" t="s">
        <v>3454</v>
      </c>
      <c r="C251" s="29" t="s">
        <v>7565</v>
      </c>
      <c r="D251" s="30">
        <v>10000</v>
      </c>
      <c r="E251" s="31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f>ROUND(E251/D251*100,0)</f>
        <v>101</v>
      </c>
      <c r="P251" s="30">
        <f>IFERROR(ROUND(E251/L251,2),0)</f>
        <v>145.87</v>
      </c>
      <c r="Q251" s="32" t="s">
        <v>8315</v>
      </c>
      <c r="R251" s="27" t="s">
        <v>8316</v>
      </c>
      <c r="S251" s="33">
        <f>(((J251/60)/60)/24)+DATE(1970,1,1)</f>
        <v>42626.7503125</v>
      </c>
      <c r="T251" s="33">
        <f>(((I251/60)/60)/24)+DATE(1970,1,1)</f>
        <v>42656.7503125</v>
      </c>
    </row>
    <row r="252" spans="1:20" ht="45" x14ac:dyDescent="0.25">
      <c r="A252" s="27">
        <v>3456</v>
      </c>
      <c r="B252" s="28" t="s">
        <v>3455</v>
      </c>
      <c r="C252" s="29" t="s">
        <v>7566</v>
      </c>
      <c r="D252" s="30">
        <v>3000</v>
      </c>
      <c r="E252" s="31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f>ROUND(E252/D252*100,0)</f>
        <v>191</v>
      </c>
      <c r="P252" s="30">
        <f>IFERROR(ROUND(E252/L252,2),0)</f>
        <v>358.69</v>
      </c>
      <c r="Q252" s="32" t="s">
        <v>8315</v>
      </c>
      <c r="R252" s="27" t="s">
        <v>8316</v>
      </c>
      <c r="S252" s="33">
        <f>(((J252/60)/60)/24)+DATE(1970,1,1)</f>
        <v>41821.205636574072</v>
      </c>
      <c r="T252" s="33">
        <f>(((I252/60)/60)/24)+DATE(1970,1,1)</f>
        <v>41852.290972222225</v>
      </c>
    </row>
    <row r="253" spans="1:20" ht="30" x14ac:dyDescent="0.25">
      <c r="A253" s="27">
        <v>3457</v>
      </c>
      <c r="B253" s="28" t="s">
        <v>3456</v>
      </c>
      <c r="C253" s="29" t="s">
        <v>7567</v>
      </c>
      <c r="D253" s="30">
        <v>2000</v>
      </c>
      <c r="E253" s="31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f>ROUND(E253/D253*100,0)</f>
        <v>140</v>
      </c>
      <c r="P253" s="30">
        <f>IFERROR(ROUND(E253/L253,2),0)</f>
        <v>50.98</v>
      </c>
      <c r="Q253" s="32" t="s">
        <v>8315</v>
      </c>
      <c r="R253" s="27" t="s">
        <v>8316</v>
      </c>
      <c r="S253" s="33">
        <f>(((J253/60)/60)/24)+DATE(1970,1,1)</f>
        <v>42016.706678240742</v>
      </c>
      <c r="T253" s="33">
        <f>(((I253/60)/60)/24)+DATE(1970,1,1)</f>
        <v>42047.249305555553</v>
      </c>
    </row>
    <row r="254" spans="1:20" ht="45" x14ac:dyDescent="0.25">
      <c r="A254" s="27">
        <v>3458</v>
      </c>
      <c r="B254" s="28" t="s">
        <v>3457</v>
      </c>
      <c r="C254" s="29" t="s">
        <v>7568</v>
      </c>
      <c r="D254" s="30">
        <v>978</v>
      </c>
      <c r="E254" s="31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f>ROUND(E254/D254*100,0)</f>
        <v>124</v>
      </c>
      <c r="P254" s="30">
        <f>IFERROR(ROUND(E254/L254,2),0)</f>
        <v>45.04</v>
      </c>
      <c r="Q254" s="32" t="s">
        <v>8315</v>
      </c>
      <c r="R254" s="27" t="s">
        <v>8316</v>
      </c>
      <c r="S254" s="33">
        <f>(((J254/60)/60)/24)+DATE(1970,1,1)</f>
        <v>42011.202581018515</v>
      </c>
      <c r="T254" s="33">
        <f>(((I254/60)/60)/24)+DATE(1970,1,1)</f>
        <v>42038.185416666667</v>
      </c>
    </row>
    <row r="255" spans="1:20" ht="45" x14ac:dyDescent="0.25">
      <c r="A255" s="27">
        <v>3461</v>
      </c>
      <c r="B255" s="28" t="s">
        <v>3460</v>
      </c>
      <c r="C255" s="29" t="s">
        <v>7571</v>
      </c>
      <c r="D255" s="30">
        <v>500</v>
      </c>
      <c r="E255" s="31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f>ROUND(E255/D255*100,0)</f>
        <v>139</v>
      </c>
      <c r="P255" s="30">
        <f>IFERROR(ROUND(E255/L255,2),0)</f>
        <v>57.92</v>
      </c>
      <c r="Q255" s="32" t="s">
        <v>8315</v>
      </c>
      <c r="R255" s="27" t="s">
        <v>8316</v>
      </c>
      <c r="S255" s="33">
        <f>(((J255/60)/60)/24)+DATE(1970,1,1)</f>
        <v>42643.632858796293</v>
      </c>
      <c r="T255" s="33">
        <f>(((I255/60)/60)/24)+DATE(1970,1,1)</f>
        <v>42672.125</v>
      </c>
    </row>
    <row r="256" spans="1:20" ht="45" x14ac:dyDescent="0.25">
      <c r="A256" s="27">
        <v>3462</v>
      </c>
      <c r="B256" s="28" t="s">
        <v>3461</v>
      </c>
      <c r="C256" s="29" t="s">
        <v>7572</v>
      </c>
      <c r="D256" s="30">
        <v>250</v>
      </c>
      <c r="E256" s="31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f>ROUND(E256/D256*100,0)</f>
        <v>202</v>
      </c>
      <c r="P256" s="30">
        <f>IFERROR(ROUND(E256/L256,2),0)</f>
        <v>29.71</v>
      </c>
      <c r="Q256" s="32" t="s">
        <v>8315</v>
      </c>
      <c r="R256" s="27" t="s">
        <v>8316</v>
      </c>
      <c r="S256" s="33">
        <f>(((J256/60)/60)/24)+DATE(1970,1,1)</f>
        <v>42179.898472222223</v>
      </c>
      <c r="T256" s="33">
        <f>(((I256/60)/60)/24)+DATE(1970,1,1)</f>
        <v>42195.75</v>
      </c>
    </row>
    <row r="257" spans="1:20" ht="60" x14ac:dyDescent="0.25">
      <c r="A257" s="27">
        <v>3464</v>
      </c>
      <c r="B257" s="28" t="s">
        <v>3463</v>
      </c>
      <c r="C257" s="29" t="s">
        <v>7574</v>
      </c>
      <c r="D257" s="30">
        <v>5000</v>
      </c>
      <c r="E257" s="31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f>ROUND(E257/D257*100,0)</f>
        <v>102</v>
      </c>
      <c r="P257" s="30">
        <f>IFERROR(ROUND(E257/L257,2),0)</f>
        <v>55.01</v>
      </c>
      <c r="Q257" s="32" t="s">
        <v>8315</v>
      </c>
      <c r="R257" s="27" t="s">
        <v>8316</v>
      </c>
      <c r="S257" s="33">
        <f>(((J257/60)/60)/24)+DATE(1970,1,1)</f>
        <v>42575.130057870367</v>
      </c>
      <c r="T257" s="33">
        <f>(((I257/60)/60)/24)+DATE(1970,1,1)</f>
        <v>42605.130057870367</v>
      </c>
    </row>
    <row r="258" spans="1:20" ht="45" x14ac:dyDescent="0.25">
      <c r="A258" s="27">
        <v>3466</v>
      </c>
      <c r="B258" s="28" t="s">
        <v>3465</v>
      </c>
      <c r="C258" s="29" t="s">
        <v>7576</v>
      </c>
      <c r="D258" s="30">
        <v>3500</v>
      </c>
      <c r="E258" s="31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f>ROUND(E258/D258*100,0)</f>
        <v>127</v>
      </c>
      <c r="P258" s="30">
        <f>IFERROR(ROUND(E258/L258,2),0)</f>
        <v>72.95</v>
      </c>
      <c r="Q258" s="32" t="s">
        <v>8315</v>
      </c>
      <c r="R258" s="27" t="s">
        <v>8316</v>
      </c>
      <c r="S258" s="33">
        <f>(((J258/60)/60)/24)+DATE(1970,1,1)</f>
        <v>42420.019097222219</v>
      </c>
      <c r="T258" s="33">
        <f>(((I258/60)/60)/24)+DATE(1970,1,1)</f>
        <v>42479.977430555555</v>
      </c>
    </row>
    <row r="259" spans="1:20" ht="15.75" x14ac:dyDescent="0.25">
      <c r="A259" s="27">
        <v>3467</v>
      </c>
      <c r="B259" s="28" t="s">
        <v>3466</v>
      </c>
      <c r="C259" s="29" t="s">
        <v>7577</v>
      </c>
      <c r="D259" s="30">
        <v>3000</v>
      </c>
      <c r="E259" s="31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f>ROUND(E259/D259*100,0)</f>
        <v>101</v>
      </c>
      <c r="P259" s="30">
        <f>IFERROR(ROUND(E259/L259,2),0)</f>
        <v>64.47</v>
      </c>
      <c r="Q259" s="32" t="s">
        <v>8315</v>
      </c>
      <c r="R259" s="27" t="s">
        <v>8316</v>
      </c>
      <c r="S259" s="33">
        <f>(((J259/60)/60)/24)+DATE(1970,1,1)</f>
        <v>42053.671666666662</v>
      </c>
      <c r="T259" s="33">
        <f>(((I259/60)/60)/24)+DATE(1970,1,1)</f>
        <v>42083.630000000005</v>
      </c>
    </row>
    <row r="260" spans="1:20" ht="45" x14ac:dyDescent="0.25">
      <c r="A260" s="27">
        <v>3468</v>
      </c>
      <c r="B260" s="28" t="s">
        <v>3467</v>
      </c>
      <c r="C260" s="29" t="s">
        <v>7578</v>
      </c>
      <c r="D260" s="30">
        <v>10000</v>
      </c>
      <c r="E260" s="31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f>ROUND(E260/D260*100,0)</f>
        <v>122</v>
      </c>
      <c r="P260" s="30">
        <f>IFERROR(ROUND(E260/L260,2),0)</f>
        <v>716.35</v>
      </c>
      <c r="Q260" s="32" t="s">
        <v>8315</v>
      </c>
      <c r="R260" s="27" t="s">
        <v>8316</v>
      </c>
      <c r="S260" s="33">
        <f>(((J260/60)/60)/24)+DATE(1970,1,1)</f>
        <v>42605.765381944439</v>
      </c>
      <c r="T260" s="33">
        <f>(((I260/60)/60)/24)+DATE(1970,1,1)</f>
        <v>42634.125</v>
      </c>
    </row>
    <row r="261" spans="1:20" ht="60" x14ac:dyDescent="0.25">
      <c r="A261" s="27">
        <v>3469</v>
      </c>
      <c r="B261" s="28" t="s">
        <v>3468</v>
      </c>
      <c r="C261" s="29" t="s">
        <v>7579</v>
      </c>
      <c r="D261" s="30">
        <v>2800</v>
      </c>
      <c r="E261" s="31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f>ROUND(E261/D261*100,0)</f>
        <v>113</v>
      </c>
      <c r="P261" s="30">
        <f>IFERROR(ROUND(E261/L261,2),0)</f>
        <v>50.4</v>
      </c>
      <c r="Q261" s="32" t="s">
        <v>8315</v>
      </c>
      <c r="R261" s="27" t="s">
        <v>8316</v>
      </c>
      <c r="S261" s="33">
        <f>(((J261/60)/60)/24)+DATE(1970,1,1)</f>
        <v>42458.641724537039</v>
      </c>
      <c r="T261" s="33">
        <f>(((I261/60)/60)/24)+DATE(1970,1,1)</f>
        <v>42488.641724537039</v>
      </c>
    </row>
    <row r="262" spans="1:20" ht="30" x14ac:dyDescent="0.25">
      <c r="A262" s="27">
        <v>3470</v>
      </c>
      <c r="B262" s="28" t="s">
        <v>3469</v>
      </c>
      <c r="C262" s="29" t="s">
        <v>7580</v>
      </c>
      <c r="D262" s="30">
        <v>250</v>
      </c>
      <c r="E262" s="31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f>ROUND(E262/D262*100,0)</f>
        <v>150</v>
      </c>
      <c r="P262" s="30">
        <f>IFERROR(ROUND(E262/L262,2),0)</f>
        <v>41.67</v>
      </c>
      <c r="Q262" s="32" t="s">
        <v>8315</v>
      </c>
      <c r="R262" s="27" t="s">
        <v>8316</v>
      </c>
      <c r="S262" s="33">
        <f>(((J262/60)/60)/24)+DATE(1970,1,1)</f>
        <v>42529.022013888884</v>
      </c>
      <c r="T262" s="33">
        <f>(((I262/60)/60)/24)+DATE(1970,1,1)</f>
        <v>42566.901388888888</v>
      </c>
    </row>
    <row r="263" spans="1:20" ht="45" x14ac:dyDescent="0.25">
      <c r="A263" s="27">
        <v>3472</v>
      </c>
      <c r="B263" s="28" t="s">
        <v>3471</v>
      </c>
      <c r="C263" s="29" t="s">
        <v>7582</v>
      </c>
      <c r="D263" s="30">
        <v>2000</v>
      </c>
      <c r="E263" s="31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f>ROUND(E263/D263*100,0)</f>
        <v>102</v>
      </c>
      <c r="P263" s="30">
        <f>IFERROR(ROUND(E263/L263,2),0)</f>
        <v>88.74</v>
      </c>
      <c r="Q263" s="32" t="s">
        <v>8315</v>
      </c>
      <c r="R263" s="27" t="s">
        <v>8316</v>
      </c>
      <c r="S263" s="33">
        <f>(((J263/60)/60)/24)+DATE(1970,1,1)</f>
        <v>41928.170497685183</v>
      </c>
      <c r="T263" s="33">
        <f>(((I263/60)/60)/24)+DATE(1970,1,1)</f>
        <v>41949.249305555553</v>
      </c>
    </row>
    <row r="264" spans="1:20" ht="45" x14ac:dyDescent="0.25">
      <c r="A264" s="27">
        <v>3473</v>
      </c>
      <c r="B264" s="28" t="s">
        <v>3472</v>
      </c>
      <c r="C264" s="29" t="s">
        <v>7583</v>
      </c>
      <c r="D264" s="30">
        <v>4900</v>
      </c>
      <c r="E264" s="31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f>ROUND(E264/D264*100,0)</f>
        <v>100</v>
      </c>
      <c r="P264" s="30">
        <f>IFERROR(ROUND(E264/L264,2),0)</f>
        <v>148.47999999999999</v>
      </c>
      <c r="Q264" s="32" t="s">
        <v>8315</v>
      </c>
      <c r="R264" s="27" t="s">
        <v>8316</v>
      </c>
      <c r="S264" s="33">
        <f>(((J264/60)/60)/24)+DATE(1970,1,1)</f>
        <v>42062.834444444445</v>
      </c>
      <c r="T264" s="33">
        <f>(((I264/60)/60)/24)+DATE(1970,1,1)</f>
        <v>42083.852083333331</v>
      </c>
    </row>
    <row r="265" spans="1:20" ht="60" x14ac:dyDescent="0.25">
      <c r="A265" s="27">
        <v>3476</v>
      </c>
      <c r="B265" s="28" t="s">
        <v>3475</v>
      </c>
      <c r="C265" s="29" t="s">
        <v>7586</v>
      </c>
      <c r="D265" s="30">
        <v>300</v>
      </c>
      <c r="E265" s="31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f>ROUND(E265/D265*100,0)</f>
        <v>104</v>
      </c>
      <c r="P265" s="30">
        <f>IFERROR(ROUND(E265/L265,2),0)</f>
        <v>52</v>
      </c>
      <c r="Q265" s="32" t="s">
        <v>8315</v>
      </c>
      <c r="R265" s="27" t="s">
        <v>8316</v>
      </c>
      <c r="S265" s="33">
        <f>(((J265/60)/60)/24)+DATE(1970,1,1)</f>
        <v>41921.279976851853</v>
      </c>
      <c r="T265" s="33">
        <f>(((I265/60)/60)/24)+DATE(1970,1,1)</f>
        <v>41939.125</v>
      </c>
    </row>
    <row r="266" spans="1:20" ht="45" x14ac:dyDescent="0.25">
      <c r="A266" s="27">
        <v>3477</v>
      </c>
      <c r="B266" s="28" t="s">
        <v>3476</v>
      </c>
      <c r="C266" s="29" t="s">
        <v>7587</v>
      </c>
      <c r="D266" s="30">
        <v>1800</v>
      </c>
      <c r="E266" s="31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f>ROUND(E266/D266*100,0)</f>
        <v>115</v>
      </c>
      <c r="P266" s="30">
        <f>IFERROR(ROUND(E266/L266,2),0)</f>
        <v>53.23</v>
      </c>
      <c r="Q266" s="32" t="s">
        <v>8315</v>
      </c>
      <c r="R266" s="27" t="s">
        <v>8316</v>
      </c>
      <c r="S266" s="33">
        <f>(((J266/60)/60)/24)+DATE(1970,1,1)</f>
        <v>42128.736608796295</v>
      </c>
      <c r="T266" s="33">
        <f>(((I266/60)/60)/24)+DATE(1970,1,1)</f>
        <v>42141.125</v>
      </c>
    </row>
    <row r="267" spans="1:20" ht="45" x14ac:dyDescent="0.25">
      <c r="A267" s="27">
        <v>3478</v>
      </c>
      <c r="B267" s="28" t="s">
        <v>3477</v>
      </c>
      <c r="C267" s="29" t="s">
        <v>7588</v>
      </c>
      <c r="D267" s="30">
        <v>2000</v>
      </c>
      <c r="E267" s="31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f>ROUND(E267/D267*100,0)</f>
        <v>113</v>
      </c>
      <c r="P267" s="30">
        <f>IFERROR(ROUND(E267/L267,2),0)</f>
        <v>39.6</v>
      </c>
      <c r="Q267" s="32" t="s">
        <v>8315</v>
      </c>
      <c r="R267" s="27" t="s">
        <v>8316</v>
      </c>
      <c r="S267" s="33">
        <f>(((J267/60)/60)/24)+DATE(1970,1,1)</f>
        <v>42053.916921296302</v>
      </c>
      <c r="T267" s="33">
        <f>(((I267/60)/60)/24)+DATE(1970,1,1)</f>
        <v>42079.875</v>
      </c>
    </row>
    <row r="268" spans="1:20" ht="45" x14ac:dyDescent="0.25">
      <c r="A268" s="27">
        <v>3480</v>
      </c>
      <c r="B268" s="28" t="s">
        <v>3479</v>
      </c>
      <c r="C268" s="29" t="s">
        <v>7590</v>
      </c>
      <c r="D268" s="30">
        <v>1500</v>
      </c>
      <c r="E268" s="31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f>ROUND(E268/D268*100,0)</f>
        <v>143</v>
      </c>
      <c r="P268" s="30">
        <f>IFERROR(ROUND(E268/L268,2),0)</f>
        <v>164.62</v>
      </c>
      <c r="Q268" s="32" t="s">
        <v>8315</v>
      </c>
      <c r="R268" s="27" t="s">
        <v>8316</v>
      </c>
      <c r="S268" s="33">
        <f>(((J268/60)/60)/24)+DATE(1970,1,1)</f>
        <v>42171.317442129628</v>
      </c>
      <c r="T268" s="33">
        <f>(((I268/60)/60)/24)+DATE(1970,1,1)</f>
        <v>42195.875</v>
      </c>
    </row>
    <row r="269" spans="1:20" ht="45" x14ac:dyDescent="0.25">
      <c r="A269" s="27">
        <v>3483</v>
      </c>
      <c r="B269" s="28" t="s">
        <v>3482</v>
      </c>
      <c r="C269" s="29" t="s">
        <v>7593</v>
      </c>
      <c r="D269" s="30">
        <v>3350</v>
      </c>
      <c r="E269" s="31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f>ROUND(E269/D269*100,0)</f>
        <v>160</v>
      </c>
      <c r="P269" s="30">
        <f>IFERROR(ROUND(E269/L269,2),0)</f>
        <v>40.29</v>
      </c>
      <c r="Q269" s="32" t="s">
        <v>8315</v>
      </c>
      <c r="R269" s="27" t="s">
        <v>8316</v>
      </c>
      <c r="S269" s="33">
        <f>(((J269/60)/60)/24)+DATE(1970,1,1)</f>
        <v>41793.668761574074</v>
      </c>
      <c r="T269" s="33">
        <f>(((I269/60)/60)/24)+DATE(1970,1,1)</f>
        <v>41823.668761574074</v>
      </c>
    </row>
    <row r="270" spans="1:20" ht="60" x14ac:dyDescent="0.25">
      <c r="A270" s="27">
        <v>3484</v>
      </c>
      <c r="B270" s="28" t="s">
        <v>3483</v>
      </c>
      <c r="C270" s="29" t="s">
        <v>7594</v>
      </c>
      <c r="D270" s="30">
        <v>2500</v>
      </c>
      <c r="E270" s="31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f>ROUND(E270/D270*100,0)</f>
        <v>114</v>
      </c>
      <c r="P270" s="30">
        <f>IFERROR(ROUND(E270/L270,2),0)</f>
        <v>64.91</v>
      </c>
      <c r="Q270" s="32" t="s">
        <v>8315</v>
      </c>
      <c r="R270" s="27" t="s">
        <v>8316</v>
      </c>
      <c r="S270" s="33">
        <f>(((J270/60)/60)/24)+DATE(1970,1,1)</f>
        <v>42506.760405092587</v>
      </c>
      <c r="T270" s="33">
        <f>(((I270/60)/60)/24)+DATE(1970,1,1)</f>
        <v>42536.760405092587</v>
      </c>
    </row>
    <row r="271" spans="1:20" ht="45" x14ac:dyDescent="0.25">
      <c r="A271" s="27">
        <v>3485</v>
      </c>
      <c r="B271" s="28" t="s">
        <v>3484</v>
      </c>
      <c r="C271" s="29" t="s">
        <v>7595</v>
      </c>
      <c r="D271" s="30">
        <v>1650</v>
      </c>
      <c r="E271" s="31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f>ROUND(E271/D271*100,0)</f>
        <v>101</v>
      </c>
      <c r="P271" s="30">
        <f>IFERROR(ROUND(E271/L271,2),0)</f>
        <v>55.33</v>
      </c>
      <c r="Q271" s="32" t="s">
        <v>8315</v>
      </c>
      <c r="R271" s="27" t="s">
        <v>8316</v>
      </c>
      <c r="S271" s="33">
        <f>(((J271/60)/60)/24)+DATE(1970,1,1)</f>
        <v>42372.693055555559</v>
      </c>
      <c r="T271" s="33">
        <f>(((I271/60)/60)/24)+DATE(1970,1,1)</f>
        <v>42402.693055555559</v>
      </c>
    </row>
    <row r="272" spans="1:20" ht="45" x14ac:dyDescent="0.25">
      <c r="A272" s="27">
        <v>3486</v>
      </c>
      <c r="B272" s="28" t="s">
        <v>3485</v>
      </c>
      <c r="C272" s="29" t="s">
        <v>7596</v>
      </c>
      <c r="D272" s="30">
        <v>3000</v>
      </c>
      <c r="E272" s="31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f>ROUND(E272/D272*100,0)</f>
        <v>155</v>
      </c>
      <c r="P272" s="30">
        <f>IFERROR(ROUND(E272/L272,2),0)</f>
        <v>83.14</v>
      </c>
      <c r="Q272" s="32" t="s">
        <v>8315</v>
      </c>
      <c r="R272" s="27" t="s">
        <v>8316</v>
      </c>
      <c r="S272" s="33">
        <f>(((J272/60)/60)/24)+DATE(1970,1,1)</f>
        <v>42126.87501157407</v>
      </c>
      <c r="T272" s="33">
        <f>(((I272/60)/60)/24)+DATE(1970,1,1)</f>
        <v>42158.290972222225</v>
      </c>
    </row>
    <row r="273" spans="1:20" ht="45" x14ac:dyDescent="0.25">
      <c r="A273" s="27">
        <v>3488</v>
      </c>
      <c r="B273" s="28" t="s">
        <v>3487</v>
      </c>
      <c r="C273" s="29" t="s">
        <v>7598</v>
      </c>
      <c r="D273" s="30">
        <v>3000</v>
      </c>
      <c r="E273" s="31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f>ROUND(E273/D273*100,0)</f>
        <v>121</v>
      </c>
      <c r="P273" s="30">
        <f>IFERROR(ROUND(E273/L273,2),0)</f>
        <v>125.38</v>
      </c>
      <c r="Q273" s="32" t="s">
        <v>8315</v>
      </c>
      <c r="R273" s="27" t="s">
        <v>8316</v>
      </c>
      <c r="S273" s="33">
        <f>(((J273/60)/60)/24)+DATE(1970,1,1)</f>
        <v>42087.768055555556</v>
      </c>
      <c r="T273" s="33">
        <f>(((I273/60)/60)/24)+DATE(1970,1,1)</f>
        <v>42111.666666666672</v>
      </c>
    </row>
    <row r="274" spans="1:20" ht="45" x14ac:dyDescent="0.25">
      <c r="A274" s="27">
        <v>3490</v>
      </c>
      <c r="B274" s="28" t="s">
        <v>3489</v>
      </c>
      <c r="C274" s="29" t="s">
        <v>7600</v>
      </c>
      <c r="D274" s="30">
        <v>1000</v>
      </c>
      <c r="E274" s="31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f>ROUND(E274/D274*100,0)</f>
        <v>128</v>
      </c>
      <c r="P274" s="30">
        <f>IFERROR(ROUND(E274/L274,2),0)</f>
        <v>47.22</v>
      </c>
      <c r="Q274" s="32" t="s">
        <v>8315</v>
      </c>
      <c r="R274" s="27" t="s">
        <v>8316</v>
      </c>
      <c r="S274" s="33">
        <f>(((J274/60)/60)/24)+DATE(1970,1,1)</f>
        <v>42443.802361111113</v>
      </c>
      <c r="T274" s="33">
        <f>(((I274/60)/60)/24)+DATE(1970,1,1)</f>
        <v>42473.802361111113</v>
      </c>
    </row>
    <row r="275" spans="1:20" ht="45" x14ac:dyDescent="0.25">
      <c r="A275" s="27">
        <v>3491</v>
      </c>
      <c r="B275" s="28" t="s">
        <v>3490</v>
      </c>
      <c r="C275" s="29" t="s">
        <v>7601</v>
      </c>
      <c r="D275" s="30">
        <v>500</v>
      </c>
      <c r="E275" s="31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f>ROUND(E275/D275*100,0)</f>
        <v>158</v>
      </c>
      <c r="P275" s="30">
        <f>IFERROR(ROUND(E275/L275,2),0)</f>
        <v>79.099999999999994</v>
      </c>
      <c r="Q275" s="32" t="s">
        <v>8315</v>
      </c>
      <c r="R275" s="27" t="s">
        <v>8316</v>
      </c>
      <c r="S275" s="33">
        <f>(((J275/60)/60)/24)+DATE(1970,1,1)</f>
        <v>42121.249814814815</v>
      </c>
      <c r="T275" s="33">
        <f>(((I275/60)/60)/24)+DATE(1970,1,1)</f>
        <v>42142.249814814815</v>
      </c>
    </row>
    <row r="276" spans="1:20" ht="45" x14ac:dyDescent="0.25">
      <c r="A276" s="27">
        <v>3492</v>
      </c>
      <c r="B276" s="28" t="s">
        <v>3491</v>
      </c>
      <c r="C276" s="29" t="s">
        <v>7602</v>
      </c>
      <c r="D276" s="30">
        <v>3800</v>
      </c>
      <c r="E276" s="31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f>ROUND(E276/D276*100,0)</f>
        <v>105</v>
      </c>
      <c r="P276" s="30">
        <f>IFERROR(ROUND(E276/L276,2),0)</f>
        <v>114.29</v>
      </c>
      <c r="Q276" s="32" t="s">
        <v>8315</v>
      </c>
      <c r="R276" s="27" t="s">
        <v>8316</v>
      </c>
      <c r="S276" s="33">
        <f>(((J276/60)/60)/24)+DATE(1970,1,1)</f>
        <v>42268.009224537032</v>
      </c>
      <c r="T276" s="33">
        <f>(((I276/60)/60)/24)+DATE(1970,1,1)</f>
        <v>42303.009224537032</v>
      </c>
    </row>
    <row r="277" spans="1:20" ht="45" x14ac:dyDescent="0.25">
      <c r="A277" s="27">
        <v>3493</v>
      </c>
      <c r="B277" s="28" t="s">
        <v>3492</v>
      </c>
      <c r="C277" s="29" t="s">
        <v>7603</v>
      </c>
      <c r="D277" s="30">
        <v>1500</v>
      </c>
      <c r="E277" s="31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f>ROUND(E277/D277*100,0)</f>
        <v>100</v>
      </c>
      <c r="P277" s="30">
        <f>IFERROR(ROUND(E277/L277,2),0)</f>
        <v>51.72</v>
      </c>
      <c r="Q277" s="32" t="s">
        <v>8315</v>
      </c>
      <c r="R277" s="27" t="s">
        <v>8316</v>
      </c>
      <c r="S277" s="33">
        <f>(((J277/60)/60)/24)+DATE(1970,1,1)</f>
        <v>41848.866157407407</v>
      </c>
      <c r="T277" s="33">
        <f>(((I277/60)/60)/24)+DATE(1970,1,1)</f>
        <v>41868.21597222222</v>
      </c>
    </row>
    <row r="278" spans="1:20" ht="45" x14ac:dyDescent="0.25">
      <c r="A278" s="27">
        <v>3494</v>
      </c>
      <c r="B278" s="28" t="s">
        <v>3493</v>
      </c>
      <c r="C278" s="29" t="s">
        <v>7604</v>
      </c>
      <c r="D278" s="30">
        <v>400</v>
      </c>
      <c r="E278" s="31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f>ROUND(E278/D278*100,0)</f>
        <v>100</v>
      </c>
      <c r="P278" s="30">
        <f>IFERROR(ROUND(E278/L278,2),0)</f>
        <v>30.77</v>
      </c>
      <c r="Q278" s="32" t="s">
        <v>8315</v>
      </c>
      <c r="R278" s="27" t="s">
        <v>8316</v>
      </c>
      <c r="S278" s="33">
        <f>(((J278/60)/60)/24)+DATE(1970,1,1)</f>
        <v>42689.214988425927</v>
      </c>
      <c r="T278" s="33">
        <f>(((I278/60)/60)/24)+DATE(1970,1,1)</f>
        <v>42700.25</v>
      </c>
    </row>
    <row r="279" spans="1:20" ht="60" x14ac:dyDescent="0.25">
      <c r="A279" s="27">
        <v>3496</v>
      </c>
      <c r="B279" s="28" t="s">
        <v>3495</v>
      </c>
      <c r="C279" s="29" t="s">
        <v>7606</v>
      </c>
      <c r="D279" s="30">
        <v>3000</v>
      </c>
      <c r="E279" s="31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f>ROUND(E279/D279*100,0)</f>
        <v>124</v>
      </c>
      <c r="P279" s="30">
        <f>IFERROR(ROUND(E279/L279,2),0)</f>
        <v>47.85</v>
      </c>
      <c r="Q279" s="32" t="s">
        <v>8315</v>
      </c>
      <c r="R279" s="27" t="s">
        <v>8316</v>
      </c>
      <c r="S279" s="33">
        <f>(((J279/60)/60)/24)+DATE(1970,1,1)</f>
        <v>42584.846828703703</v>
      </c>
      <c r="T279" s="33">
        <f>(((I279/60)/60)/24)+DATE(1970,1,1)</f>
        <v>42624.846828703703</v>
      </c>
    </row>
    <row r="280" spans="1:20" ht="60" x14ac:dyDescent="0.25">
      <c r="A280" s="27">
        <v>3497</v>
      </c>
      <c r="B280" s="28" t="s">
        <v>3496</v>
      </c>
      <c r="C280" s="29" t="s">
        <v>7607</v>
      </c>
      <c r="D280" s="30">
        <v>1551</v>
      </c>
      <c r="E280" s="31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f>ROUND(E280/D280*100,0)</f>
        <v>109</v>
      </c>
      <c r="P280" s="30">
        <f>IFERROR(ROUND(E280/L280,2),0)</f>
        <v>34.409999999999997</v>
      </c>
      <c r="Q280" s="32" t="s">
        <v>8315</v>
      </c>
      <c r="R280" s="27" t="s">
        <v>8316</v>
      </c>
      <c r="S280" s="33">
        <f>(((J280/60)/60)/24)+DATE(1970,1,1)</f>
        <v>42511.741944444439</v>
      </c>
      <c r="T280" s="33">
        <f>(((I280/60)/60)/24)+DATE(1970,1,1)</f>
        <v>42523.916666666672</v>
      </c>
    </row>
    <row r="281" spans="1:20" ht="45" x14ac:dyDescent="0.25">
      <c r="A281" s="27">
        <v>3499</v>
      </c>
      <c r="B281" s="28" t="s">
        <v>3498</v>
      </c>
      <c r="C281" s="29" t="s">
        <v>7609</v>
      </c>
      <c r="D281" s="30">
        <v>2000</v>
      </c>
      <c r="E281" s="31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f>ROUND(E281/D281*100,0)</f>
        <v>106</v>
      </c>
      <c r="P281" s="30">
        <f>IFERROR(ROUND(E281/L281,2),0)</f>
        <v>60.29</v>
      </c>
      <c r="Q281" s="32" t="s">
        <v>8315</v>
      </c>
      <c r="R281" s="27" t="s">
        <v>8316</v>
      </c>
      <c r="S281" s="33">
        <f>(((J281/60)/60)/24)+DATE(1970,1,1)</f>
        <v>42132.036168981482</v>
      </c>
      <c r="T281" s="33">
        <f>(((I281/60)/60)/24)+DATE(1970,1,1)</f>
        <v>42186.290972222225</v>
      </c>
    </row>
    <row r="282" spans="1:20" ht="60" x14ac:dyDescent="0.25">
      <c r="A282" s="27">
        <v>3500</v>
      </c>
      <c r="B282" s="28" t="s">
        <v>3499</v>
      </c>
      <c r="C282" s="29" t="s">
        <v>7610</v>
      </c>
      <c r="D282" s="30">
        <v>1000</v>
      </c>
      <c r="E282" s="31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f>ROUND(E282/D282*100,0)</f>
        <v>106</v>
      </c>
      <c r="P282" s="30">
        <f>IFERROR(ROUND(E282/L282,2),0)</f>
        <v>25.31</v>
      </c>
      <c r="Q282" s="32" t="s">
        <v>8315</v>
      </c>
      <c r="R282" s="27" t="s">
        <v>8316</v>
      </c>
      <c r="S282" s="33">
        <f>(((J282/60)/60)/24)+DATE(1970,1,1)</f>
        <v>42419.91942129629</v>
      </c>
      <c r="T282" s="33">
        <f>(((I282/60)/60)/24)+DATE(1970,1,1)</f>
        <v>42436.207638888889</v>
      </c>
    </row>
    <row r="283" spans="1:20" ht="45" x14ac:dyDescent="0.25">
      <c r="A283" s="27">
        <v>3502</v>
      </c>
      <c r="B283" s="28" t="s">
        <v>3501</v>
      </c>
      <c r="C283" s="29" t="s">
        <v>7612</v>
      </c>
      <c r="D283" s="30">
        <v>4000</v>
      </c>
      <c r="E283" s="31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f>ROUND(E283/D283*100,0)</f>
        <v>105</v>
      </c>
      <c r="P283" s="30">
        <f>IFERROR(ROUND(E283/L283,2),0)</f>
        <v>136</v>
      </c>
      <c r="Q283" s="32" t="s">
        <v>8315</v>
      </c>
      <c r="R283" s="27" t="s">
        <v>8316</v>
      </c>
      <c r="S283" s="33">
        <f>(((J283/60)/60)/24)+DATE(1970,1,1)</f>
        <v>42430.839398148149</v>
      </c>
      <c r="T283" s="33">
        <f>(((I283/60)/60)/24)+DATE(1970,1,1)</f>
        <v>42445.165972222225</v>
      </c>
    </row>
    <row r="284" spans="1:20" ht="45" x14ac:dyDescent="0.25">
      <c r="A284" s="27">
        <v>3504</v>
      </c>
      <c r="B284" s="28" t="s">
        <v>3503</v>
      </c>
      <c r="C284" s="29" t="s">
        <v>7614</v>
      </c>
      <c r="D284" s="30">
        <v>1000</v>
      </c>
      <c r="E284" s="31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f>ROUND(E284/D284*100,0)</f>
        <v>100</v>
      </c>
      <c r="P284" s="30">
        <f>IFERROR(ROUND(E284/L284,2),0)</f>
        <v>125</v>
      </c>
      <c r="Q284" s="32" t="s">
        <v>8315</v>
      </c>
      <c r="R284" s="27" t="s">
        <v>8316</v>
      </c>
      <c r="S284" s="33">
        <f>(((J284/60)/60)/24)+DATE(1970,1,1)</f>
        <v>42297.748738425929</v>
      </c>
      <c r="T284" s="33">
        <f>(((I284/60)/60)/24)+DATE(1970,1,1)</f>
        <v>42327.790405092594</v>
      </c>
    </row>
    <row r="285" spans="1:20" ht="90" x14ac:dyDescent="0.25">
      <c r="A285" s="27">
        <v>3505</v>
      </c>
      <c r="B285" s="28" t="s">
        <v>3504</v>
      </c>
      <c r="C285" s="29" t="s">
        <v>7615</v>
      </c>
      <c r="D285" s="30">
        <v>2500</v>
      </c>
      <c r="E285" s="31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f>ROUND(E285/D285*100,0)</f>
        <v>104</v>
      </c>
      <c r="P285" s="30">
        <f>IFERROR(ROUND(E285/L285,2),0)</f>
        <v>66.510000000000005</v>
      </c>
      <c r="Q285" s="32" t="s">
        <v>8315</v>
      </c>
      <c r="R285" s="27" t="s">
        <v>8316</v>
      </c>
      <c r="S285" s="33">
        <f>(((J285/60)/60)/24)+DATE(1970,1,1)</f>
        <v>41760.935706018521</v>
      </c>
      <c r="T285" s="33">
        <f>(((I285/60)/60)/24)+DATE(1970,1,1)</f>
        <v>41772.166666666664</v>
      </c>
    </row>
    <row r="286" spans="1:20" ht="45" x14ac:dyDescent="0.25">
      <c r="A286" s="27">
        <v>3506</v>
      </c>
      <c r="B286" s="28" t="s">
        <v>3505</v>
      </c>
      <c r="C286" s="29" t="s">
        <v>7616</v>
      </c>
      <c r="D286" s="30">
        <v>3000</v>
      </c>
      <c r="E286" s="31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f>ROUND(E286/D286*100,0)</f>
        <v>102</v>
      </c>
      <c r="P286" s="30">
        <f>IFERROR(ROUND(E286/L286,2),0)</f>
        <v>105</v>
      </c>
      <c r="Q286" s="32" t="s">
        <v>8315</v>
      </c>
      <c r="R286" s="27" t="s">
        <v>8316</v>
      </c>
      <c r="S286" s="33">
        <f>(((J286/60)/60)/24)+DATE(1970,1,1)</f>
        <v>41829.734259259261</v>
      </c>
      <c r="T286" s="33">
        <f>(((I286/60)/60)/24)+DATE(1970,1,1)</f>
        <v>41874.734259259261</v>
      </c>
    </row>
    <row r="287" spans="1:20" ht="45" x14ac:dyDescent="0.25">
      <c r="A287" s="27">
        <v>3507</v>
      </c>
      <c r="B287" s="28" t="s">
        <v>3506</v>
      </c>
      <c r="C287" s="29" t="s">
        <v>7617</v>
      </c>
      <c r="D287" s="30">
        <v>10000</v>
      </c>
      <c r="E287" s="31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f>ROUND(E287/D287*100,0)</f>
        <v>104</v>
      </c>
      <c r="P287" s="30">
        <f>IFERROR(ROUND(E287/L287,2),0)</f>
        <v>145</v>
      </c>
      <c r="Q287" s="32" t="s">
        <v>8315</v>
      </c>
      <c r="R287" s="27" t="s">
        <v>8316</v>
      </c>
      <c r="S287" s="33">
        <f>(((J287/60)/60)/24)+DATE(1970,1,1)</f>
        <v>42491.92288194444</v>
      </c>
      <c r="T287" s="33">
        <f>(((I287/60)/60)/24)+DATE(1970,1,1)</f>
        <v>42521.92288194444</v>
      </c>
    </row>
    <row r="288" spans="1:20" ht="45" x14ac:dyDescent="0.25">
      <c r="A288" s="27">
        <v>3509</v>
      </c>
      <c r="B288" s="28" t="s">
        <v>3508</v>
      </c>
      <c r="C288" s="29" t="s">
        <v>7619</v>
      </c>
      <c r="D288" s="30">
        <v>3000</v>
      </c>
      <c r="E288" s="31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f>ROUND(E288/D288*100,0)</f>
        <v>106</v>
      </c>
      <c r="P288" s="30">
        <f>IFERROR(ROUND(E288/L288,2),0)</f>
        <v>96.67</v>
      </c>
      <c r="Q288" s="32" t="s">
        <v>8315</v>
      </c>
      <c r="R288" s="27" t="s">
        <v>8316</v>
      </c>
      <c r="S288" s="33">
        <f>(((J288/60)/60)/24)+DATE(1970,1,1)</f>
        <v>41950.859560185185</v>
      </c>
      <c r="T288" s="33">
        <f>(((I288/60)/60)/24)+DATE(1970,1,1)</f>
        <v>41964.204861111109</v>
      </c>
    </row>
    <row r="289" spans="1:20" ht="60" x14ac:dyDescent="0.25">
      <c r="A289" s="27">
        <v>3510</v>
      </c>
      <c r="B289" s="28" t="s">
        <v>3509</v>
      </c>
      <c r="C289" s="29" t="s">
        <v>7620</v>
      </c>
      <c r="D289" s="30">
        <v>900</v>
      </c>
      <c r="E289" s="31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f>ROUND(E289/D289*100,0)</f>
        <v>101</v>
      </c>
      <c r="P289" s="30">
        <f>IFERROR(ROUND(E289/L289,2),0)</f>
        <v>60.33</v>
      </c>
      <c r="Q289" s="32" t="s">
        <v>8315</v>
      </c>
      <c r="R289" s="27" t="s">
        <v>8316</v>
      </c>
      <c r="S289" s="33">
        <f>(((J289/60)/60)/24)+DATE(1970,1,1)</f>
        <v>41802.62090277778</v>
      </c>
      <c r="T289" s="33">
        <f>(((I289/60)/60)/24)+DATE(1970,1,1)</f>
        <v>41822.62090277778</v>
      </c>
    </row>
    <row r="290" spans="1:20" ht="45" x14ac:dyDescent="0.25">
      <c r="A290" s="27">
        <v>3513</v>
      </c>
      <c r="B290" s="28" t="s">
        <v>3512</v>
      </c>
      <c r="C290" s="29" t="s">
        <v>7623</v>
      </c>
      <c r="D290" s="30">
        <v>2800</v>
      </c>
      <c r="E290" s="31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f>ROUND(E290/D290*100,0)</f>
        <v>118</v>
      </c>
      <c r="P290" s="30">
        <f>IFERROR(ROUND(E290/L290,2),0)</f>
        <v>75.34</v>
      </c>
      <c r="Q290" s="32" t="s">
        <v>8315</v>
      </c>
      <c r="R290" s="27" t="s">
        <v>8316</v>
      </c>
      <c r="S290" s="33">
        <f>(((J290/60)/60)/24)+DATE(1970,1,1)</f>
        <v>41781.096203703702</v>
      </c>
      <c r="T290" s="33">
        <f>(((I290/60)/60)/24)+DATE(1970,1,1)</f>
        <v>41794.207638888889</v>
      </c>
    </row>
    <row r="291" spans="1:20" ht="45" x14ac:dyDescent="0.25">
      <c r="A291" s="27">
        <v>3514</v>
      </c>
      <c r="B291" s="28" t="s">
        <v>3513</v>
      </c>
      <c r="C291" s="29" t="s">
        <v>7624</v>
      </c>
      <c r="D291" s="30">
        <v>500</v>
      </c>
      <c r="E291" s="31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f>ROUND(E291/D291*100,0)</f>
        <v>110</v>
      </c>
      <c r="P291" s="30">
        <f>IFERROR(ROUND(E291/L291,2),0)</f>
        <v>55</v>
      </c>
      <c r="Q291" s="32" t="s">
        <v>8315</v>
      </c>
      <c r="R291" s="27" t="s">
        <v>8316</v>
      </c>
      <c r="S291" s="33">
        <f>(((J291/60)/60)/24)+DATE(1970,1,1)</f>
        <v>42020.846666666665</v>
      </c>
      <c r="T291" s="33">
        <f>(((I291/60)/60)/24)+DATE(1970,1,1)</f>
        <v>42037.207638888889</v>
      </c>
    </row>
    <row r="292" spans="1:20" ht="45" x14ac:dyDescent="0.25">
      <c r="A292" s="27">
        <v>3515</v>
      </c>
      <c r="B292" s="28" t="s">
        <v>3514</v>
      </c>
      <c r="C292" s="29" t="s">
        <v>7625</v>
      </c>
      <c r="D292" s="30">
        <v>3000</v>
      </c>
      <c r="E292" s="31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f>ROUND(E292/D292*100,0)</f>
        <v>103</v>
      </c>
      <c r="P292" s="30">
        <f>IFERROR(ROUND(E292/L292,2),0)</f>
        <v>66.959999999999994</v>
      </c>
      <c r="Q292" s="32" t="s">
        <v>8315</v>
      </c>
      <c r="R292" s="27" t="s">
        <v>8316</v>
      </c>
      <c r="S292" s="33">
        <f>(((J292/60)/60)/24)+DATE(1970,1,1)</f>
        <v>42125.772812499999</v>
      </c>
      <c r="T292" s="33">
        <f>(((I292/60)/60)/24)+DATE(1970,1,1)</f>
        <v>42155.772812499999</v>
      </c>
    </row>
    <row r="293" spans="1:20" ht="45" x14ac:dyDescent="0.25">
      <c r="A293" s="27">
        <v>3516</v>
      </c>
      <c r="B293" s="28" t="s">
        <v>3515</v>
      </c>
      <c r="C293" s="29" t="s">
        <v>7626</v>
      </c>
      <c r="D293" s="30">
        <v>2500</v>
      </c>
      <c r="E293" s="31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f>ROUND(E293/D293*100,0)</f>
        <v>100</v>
      </c>
      <c r="P293" s="30">
        <f>IFERROR(ROUND(E293/L293,2),0)</f>
        <v>227.27</v>
      </c>
      <c r="Q293" s="32" t="s">
        <v>8315</v>
      </c>
      <c r="R293" s="27" t="s">
        <v>8316</v>
      </c>
      <c r="S293" s="33">
        <f>(((J293/60)/60)/24)+DATE(1970,1,1)</f>
        <v>41856.010069444441</v>
      </c>
      <c r="T293" s="33">
        <f>(((I293/60)/60)/24)+DATE(1970,1,1)</f>
        <v>41890.125</v>
      </c>
    </row>
    <row r="294" spans="1:20" ht="45" x14ac:dyDescent="0.25">
      <c r="A294" s="27">
        <v>3518</v>
      </c>
      <c r="B294" s="28" t="s">
        <v>3517</v>
      </c>
      <c r="C294" s="29" t="s">
        <v>7628</v>
      </c>
      <c r="D294" s="30">
        <v>1500</v>
      </c>
      <c r="E294" s="31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f>ROUND(E294/D294*100,0)</f>
        <v>110</v>
      </c>
      <c r="P294" s="30">
        <f>IFERROR(ROUND(E294/L294,2),0)</f>
        <v>50.02</v>
      </c>
      <c r="Q294" s="32" t="s">
        <v>8315</v>
      </c>
      <c r="R294" s="27" t="s">
        <v>8316</v>
      </c>
      <c r="S294" s="33">
        <f>(((J294/60)/60)/24)+DATE(1970,1,1)</f>
        <v>41893.783553240741</v>
      </c>
      <c r="T294" s="33">
        <f>(((I294/60)/60)/24)+DATE(1970,1,1)</f>
        <v>41914.597916666666</v>
      </c>
    </row>
    <row r="295" spans="1:20" ht="60" x14ac:dyDescent="0.25">
      <c r="A295" s="27">
        <v>3521</v>
      </c>
      <c r="B295" s="28" t="s">
        <v>3520</v>
      </c>
      <c r="C295" s="29" t="s">
        <v>7631</v>
      </c>
      <c r="D295" s="30">
        <v>350</v>
      </c>
      <c r="E295" s="31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f>ROUND(E295/D295*100,0)</f>
        <v>169</v>
      </c>
      <c r="P295" s="30">
        <f>IFERROR(ROUND(E295/L295,2),0)</f>
        <v>45.62</v>
      </c>
      <c r="Q295" s="32" t="s">
        <v>8315</v>
      </c>
      <c r="R295" s="27" t="s">
        <v>8316</v>
      </c>
      <c r="S295" s="33">
        <f>(((J295/60)/60)/24)+DATE(1970,1,1)</f>
        <v>41881.361342592594</v>
      </c>
      <c r="T295" s="33">
        <f>(((I295/60)/60)/24)+DATE(1970,1,1)</f>
        <v>41911.361342592594</v>
      </c>
    </row>
    <row r="296" spans="1:20" ht="45" x14ac:dyDescent="0.25">
      <c r="A296" s="27">
        <v>3524</v>
      </c>
      <c r="B296" s="28" t="s">
        <v>3523</v>
      </c>
      <c r="C296" s="29" t="s">
        <v>7634</v>
      </c>
      <c r="D296" s="30">
        <v>10000</v>
      </c>
      <c r="E296" s="31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f>ROUND(E296/D296*100,0)</f>
        <v>102</v>
      </c>
      <c r="P296" s="30">
        <f>IFERROR(ROUND(E296/L296,2),0)</f>
        <v>137.24</v>
      </c>
      <c r="Q296" s="32" t="s">
        <v>8315</v>
      </c>
      <c r="R296" s="27" t="s">
        <v>8316</v>
      </c>
      <c r="S296" s="33">
        <f>(((J296/60)/60)/24)+DATE(1970,1,1)</f>
        <v>41880.76357638889</v>
      </c>
      <c r="T296" s="33">
        <f>(((I296/60)/60)/24)+DATE(1970,1,1)</f>
        <v>41895.166666666664</v>
      </c>
    </row>
    <row r="297" spans="1:20" ht="45" x14ac:dyDescent="0.25">
      <c r="A297" s="27">
        <v>3525</v>
      </c>
      <c r="B297" s="28" t="s">
        <v>3524</v>
      </c>
      <c r="C297" s="29" t="s">
        <v>7635</v>
      </c>
      <c r="D297" s="30">
        <v>500</v>
      </c>
      <c r="E297" s="31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f>ROUND(E297/D297*100,0)</f>
        <v>106</v>
      </c>
      <c r="P297" s="30">
        <f>IFERROR(ROUND(E297/L297,2),0)</f>
        <v>75.709999999999994</v>
      </c>
      <c r="Q297" s="32" t="s">
        <v>8315</v>
      </c>
      <c r="R297" s="27" t="s">
        <v>8316</v>
      </c>
      <c r="S297" s="33">
        <f>(((J297/60)/60)/24)+DATE(1970,1,1)</f>
        <v>42214.6956712963</v>
      </c>
      <c r="T297" s="33">
        <f>(((I297/60)/60)/24)+DATE(1970,1,1)</f>
        <v>42225.666666666672</v>
      </c>
    </row>
    <row r="298" spans="1:20" ht="45" x14ac:dyDescent="0.25">
      <c r="A298" s="27">
        <v>3526</v>
      </c>
      <c r="B298" s="28" t="s">
        <v>3525</v>
      </c>
      <c r="C298" s="29" t="s">
        <v>7636</v>
      </c>
      <c r="D298" s="30">
        <v>3300</v>
      </c>
      <c r="E298" s="31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f>ROUND(E298/D298*100,0)</f>
        <v>102</v>
      </c>
      <c r="P298" s="30">
        <f>IFERROR(ROUND(E298/L298,2),0)</f>
        <v>99</v>
      </c>
      <c r="Q298" s="32" t="s">
        <v>8315</v>
      </c>
      <c r="R298" s="27" t="s">
        <v>8316</v>
      </c>
      <c r="S298" s="33">
        <f>(((J298/60)/60)/24)+DATE(1970,1,1)</f>
        <v>42460.335312499999</v>
      </c>
      <c r="T298" s="33">
        <f>(((I298/60)/60)/24)+DATE(1970,1,1)</f>
        <v>42488.249305555553</v>
      </c>
    </row>
    <row r="299" spans="1:20" ht="45" x14ac:dyDescent="0.25">
      <c r="A299" s="27">
        <v>3527</v>
      </c>
      <c r="B299" s="28" t="s">
        <v>3526</v>
      </c>
      <c r="C299" s="29" t="s">
        <v>7637</v>
      </c>
      <c r="D299" s="30">
        <v>6000</v>
      </c>
      <c r="E299" s="31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f>ROUND(E299/D299*100,0)</f>
        <v>117</v>
      </c>
      <c r="P299" s="30">
        <f>IFERROR(ROUND(E299/L299,2),0)</f>
        <v>81.569999999999993</v>
      </c>
      <c r="Q299" s="32" t="s">
        <v>8315</v>
      </c>
      <c r="R299" s="27" t="s">
        <v>8316</v>
      </c>
      <c r="S299" s="33">
        <f>(((J299/60)/60)/24)+DATE(1970,1,1)</f>
        <v>42167.023206018523</v>
      </c>
      <c r="T299" s="33">
        <f>(((I299/60)/60)/24)+DATE(1970,1,1)</f>
        <v>42196.165972222225</v>
      </c>
    </row>
    <row r="300" spans="1:20" ht="45" x14ac:dyDescent="0.25">
      <c r="A300" s="27">
        <v>3529</v>
      </c>
      <c r="B300" s="28" t="s">
        <v>3528</v>
      </c>
      <c r="C300" s="29" t="s">
        <v>7639</v>
      </c>
      <c r="D300" s="30">
        <v>500</v>
      </c>
      <c r="E300" s="31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f>ROUND(E300/D300*100,0)</f>
        <v>132</v>
      </c>
      <c r="P300" s="30">
        <f>IFERROR(ROUND(E300/L300,2),0)</f>
        <v>36.67</v>
      </c>
      <c r="Q300" s="32" t="s">
        <v>8315</v>
      </c>
      <c r="R300" s="27" t="s">
        <v>8316</v>
      </c>
      <c r="S300" s="33">
        <f>(((J300/60)/60)/24)+DATE(1970,1,1)</f>
        <v>42177.761782407411</v>
      </c>
      <c r="T300" s="33">
        <f>(((I300/60)/60)/24)+DATE(1970,1,1)</f>
        <v>42198.041666666672</v>
      </c>
    </row>
    <row r="301" spans="1:20" ht="30" x14ac:dyDescent="0.25">
      <c r="A301" s="27">
        <v>3531</v>
      </c>
      <c r="B301" s="28" t="s">
        <v>3530</v>
      </c>
      <c r="C301" s="29" t="s">
        <v>7641</v>
      </c>
      <c r="D301" s="30">
        <v>1000</v>
      </c>
      <c r="E301" s="31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f>ROUND(E301/D301*100,0)</f>
        <v>128</v>
      </c>
      <c r="P301" s="30">
        <f>IFERROR(ROUND(E301/L301,2),0)</f>
        <v>49.23</v>
      </c>
      <c r="Q301" s="32" t="s">
        <v>8315</v>
      </c>
      <c r="R301" s="27" t="s">
        <v>8316</v>
      </c>
      <c r="S301" s="33">
        <f>(((J301/60)/60)/24)+DATE(1970,1,1)</f>
        <v>42521.654328703706</v>
      </c>
      <c r="T301" s="33">
        <f>(((I301/60)/60)/24)+DATE(1970,1,1)</f>
        <v>42551.654328703706</v>
      </c>
    </row>
    <row r="302" spans="1:20" ht="60" x14ac:dyDescent="0.25">
      <c r="A302" s="27">
        <v>3532</v>
      </c>
      <c r="B302" s="28" t="s">
        <v>3531</v>
      </c>
      <c r="C302" s="29" t="s">
        <v>7642</v>
      </c>
      <c r="D302" s="30">
        <v>960</v>
      </c>
      <c r="E302" s="31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f>ROUND(E302/D302*100,0)</f>
        <v>119</v>
      </c>
      <c r="P302" s="30">
        <f>IFERROR(ROUND(E302/L302,2),0)</f>
        <v>42.3</v>
      </c>
      <c r="Q302" s="32" t="s">
        <v>8315</v>
      </c>
      <c r="R302" s="27" t="s">
        <v>8316</v>
      </c>
      <c r="S302" s="33">
        <f>(((J302/60)/60)/24)+DATE(1970,1,1)</f>
        <v>41884.599849537037</v>
      </c>
      <c r="T302" s="33">
        <f>(((I302/60)/60)/24)+DATE(1970,1,1)</f>
        <v>41900.165972222225</v>
      </c>
    </row>
    <row r="303" spans="1:20" ht="60" x14ac:dyDescent="0.25">
      <c r="A303" s="27">
        <v>3533</v>
      </c>
      <c r="B303" s="28" t="s">
        <v>3532</v>
      </c>
      <c r="C303" s="29" t="s">
        <v>7643</v>
      </c>
      <c r="D303" s="30">
        <v>500</v>
      </c>
      <c r="E303" s="31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f>ROUND(E303/D303*100,0)</f>
        <v>126</v>
      </c>
      <c r="P303" s="30">
        <f>IFERROR(ROUND(E303/L303,2),0)</f>
        <v>78.88</v>
      </c>
      <c r="Q303" s="32" t="s">
        <v>8315</v>
      </c>
      <c r="R303" s="27" t="s">
        <v>8316</v>
      </c>
      <c r="S303" s="33">
        <f>(((J303/60)/60)/24)+DATE(1970,1,1)</f>
        <v>42289.761192129634</v>
      </c>
      <c r="T303" s="33">
        <f>(((I303/60)/60)/24)+DATE(1970,1,1)</f>
        <v>42319.802858796291</v>
      </c>
    </row>
    <row r="304" spans="1:20" ht="45" x14ac:dyDescent="0.25">
      <c r="A304" s="27">
        <v>3534</v>
      </c>
      <c r="B304" s="28" t="s">
        <v>3533</v>
      </c>
      <c r="C304" s="29" t="s">
        <v>7644</v>
      </c>
      <c r="D304" s="30">
        <v>5000</v>
      </c>
      <c r="E304" s="31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f>ROUND(E304/D304*100,0)</f>
        <v>156</v>
      </c>
      <c r="P304" s="30">
        <f>IFERROR(ROUND(E304/L304,2),0)</f>
        <v>38.28</v>
      </c>
      <c r="Q304" s="32" t="s">
        <v>8315</v>
      </c>
      <c r="R304" s="27" t="s">
        <v>8316</v>
      </c>
      <c r="S304" s="33">
        <f>(((J304/60)/60)/24)+DATE(1970,1,1)</f>
        <v>42243.6252662037</v>
      </c>
      <c r="T304" s="33">
        <f>(((I304/60)/60)/24)+DATE(1970,1,1)</f>
        <v>42278.6252662037</v>
      </c>
    </row>
    <row r="305" spans="1:20" ht="45" x14ac:dyDescent="0.25">
      <c r="A305" s="27">
        <v>3539</v>
      </c>
      <c r="B305" s="28" t="s">
        <v>3538</v>
      </c>
      <c r="C305" s="29" t="s">
        <v>7649</v>
      </c>
      <c r="D305" s="30">
        <v>600</v>
      </c>
      <c r="E305" s="31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f>ROUND(E305/D305*100,0)</f>
        <v>120</v>
      </c>
      <c r="P305" s="30">
        <f>IFERROR(ROUND(E305/L305,2),0)</f>
        <v>55.23</v>
      </c>
      <c r="Q305" s="32" t="s">
        <v>8315</v>
      </c>
      <c r="R305" s="27" t="s">
        <v>8316</v>
      </c>
      <c r="S305" s="33">
        <f>(((J305/60)/60)/24)+DATE(1970,1,1)</f>
        <v>42600.756041666667</v>
      </c>
      <c r="T305" s="33">
        <f>(((I305/60)/60)/24)+DATE(1970,1,1)</f>
        <v>42621.756041666667</v>
      </c>
    </row>
    <row r="306" spans="1:20" ht="45" x14ac:dyDescent="0.25">
      <c r="A306" s="27">
        <v>3542</v>
      </c>
      <c r="B306" s="28" t="s">
        <v>3541</v>
      </c>
      <c r="C306" s="29" t="s">
        <v>7652</v>
      </c>
      <c r="D306" s="30">
        <v>5500</v>
      </c>
      <c r="E306" s="31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f>ROUND(E306/D306*100,0)</f>
        <v>102</v>
      </c>
      <c r="P306" s="30">
        <f>IFERROR(ROUND(E306/L306,2),0)</f>
        <v>66.150000000000006</v>
      </c>
      <c r="Q306" s="32" t="s">
        <v>8315</v>
      </c>
      <c r="R306" s="27" t="s">
        <v>8316</v>
      </c>
      <c r="S306" s="33">
        <f>(((J306/60)/60)/24)+DATE(1970,1,1)</f>
        <v>41829.599791666667</v>
      </c>
      <c r="T306" s="33">
        <f>(((I306/60)/60)/24)+DATE(1970,1,1)</f>
        <v>41889.599791666667</v>
      </c>
    </row>
    <row r="307" spans="1:20" ht="30" x14ac:dyDescent="0.25">
      <c r="A307" s="27">
        <v>3544</v>
      </c>
      <c r="B307" s="28" t="s">
        <v>3543</v>
      </c>
      <c r="C307" s="29" t="s">
        <v>7654</v>
      </c>
      <c r="D307" s="30">
        <v>2500</v>
      </c>
      <c r="E307" s="31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f>ROUND(E307/D307*100,0)</f>
        <v>100</v>
      </c>
      <c r="P307" s="30">
        <f>IFERROR(ROUND(E307/L307,2),0)</f>
        <v>104.17</v>
      </c>
      <c r="Q307" s="32" t="s">
        <v>8315</v>
      </c>
      <c r="R307" s="27" t="s">
        <v>8316</v>
      </c>
      <c r="S307" s="33">
        <f>(((J307/60)/60)/24)+DATE(1970,1,1)</f>
        <v>42040.831678240742</v>
      </c>
      <c r="T307" s="33">
        <f>(((I307/60)/60)/24)+DATE(1970,1,1)</f>
        <v>42070.831678240742</v>
      </c>
    </row>
    <row r="308" spans="1:20" ht="45" x14ac:dyDescent="0.25">
      <c r="A308" s="27">
        <v>3545</v>
      </c>
      <c r="B308" s="28" t="s">
        <v>3544</v>
      </c>
      <c r="C308" s="29" t="s">
        <v>7655</v>
      </c>
      <c r="D308" s="30">
        <v>250</v>
      </c>
      <c r="E308" s="31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f>ROUND(E308/D308*100,0)</f>
        <v>100</v>
      </c>
      <c r="P308" s="30">
        <f>IFERROR(ROUND(E308/L308,2),0)</f>
        <v>31.38</v>
      </c>
      <c r="Q308" s="32" t="s">
        <v>8315</v>
      </c>
      <c r="R308" s="27" t="s">
        <v>8316</v>
      </c>
      <c r="S308" s="33">
        <f>(((J308/60)/60)/24)+DATE(1970,1,1)</f>
        <v>42075.807395833333</v>
      </c>
      <c r="T308" s="33">
        <f>(((I308/60)/60)/24)+DATE(1970,1,1)</f>
        <v>42105.807395833333</v>
      </c>
    </row>
    <row r="309" spans="1:20" ht="45" x14ac:dyDescent="0.25">
      <c r="A309" s="27">
        <v>3546</v>
      </c>
      <c r="B309" s="28" t="s">
        <v>3545</v>
      </c>
      <c r="C309" s="29" t="s">
        <v>7656</v>
      </c>
      <c r="D309" s="30">
        <v>1100</v>
      </c>
      <c r="E309" s="31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f>ROUND(E309/D309*100,0)</f>
        <v>102</v>
      </c>
      <c r="P309" s="30">
        <f>IFERROR(ROUND(E309/L309,2),0)</f>
        <v>59.21</v>
      </c>
      <c r="Q309" s="32" t="s">
        <v>8315</v>
      </c>
      <c r="R309" s="27" t="s">
        <v>8316</v>
      </c>
      <c r="S309" s="33">
        <f>(((J309/60)/60)/24)+DATE(1970,1,1)</f>
        <v>42073.660694444443</v>
      </c>
      <c r="T309" s="33">
        <f>(((I309/60)/60)/24)+DATE(1970,1,1)</f>
        <v>42095.165972222225</v>
      </c>
    </row>
    <row r="310" spans="1:20" ht="45" x14ac:dyDescent="0.25">
      <c r="A310" s="27">
        <v>3547</v>
      </c>
      <c r="B310" s="28" t="s">
        <v>3546</v>
      </c>
      <c r="C310" s="29" t="s">
        <v>7657</v>
      </c>
      <c r="D310" s="30">
        <v>35000</v>
      </c>
      <c r="E310" s="31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f>ROUND(E310/D310*100,0)</f>
        <v>114</v>
      </c>
      <c r="P310" s="30">
        <f>IFERROR(ROUND(E310/L310,2),0)</f>
        <v>119.18</v>
      </c>
      <c r="Q310" s="32" t="s">
        <v>8315</v>
      </c>
      <c r="R310" s="27" t="s">
        <v>8316</v>
      </c>
      <c r="S310" s="33">
        <f>(((J310/60)/60)/24)+DATE(1970,1,1)</f>
        <v>42480.078715277778</v>
      </c>
      <c r="T310" s="33">
        <f>(((I310/60)/60)/24)+DATE(1970,1,1)</f>
        <v>42504.165972222225</v>
      </c>
    </row>
    <row r="311" spans="1:20" ht="45" x14ac:dyDescent="0.25">
      <c r="A311" s="27">
        <v>3548</v>
      </c>
      <c r="B311" s="28" t="s">
        <v>3547</v>
      </c>
      <c r="C311" s="29" t="s">
        <v>7658</v>
      </c>
      <c r="D311" s="30">
        <v>2100</v>
      </c>
      <c r="E311" s="31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f>ROUND(E311/D311*100,0)</f>
        <v>102</v>
      </c>
      <c r="P311" s="30">
        <f>IFERROR(ROUND(E311/L311,2),0)</f>
        <v>164.62</v>
      </c>
      <c r="Q311" s="32" t="s">
        <v>8315</v>
      </c>
      <c r="R311" s="27" t="s">
        <v>8316</v>
      </c>
      <c r="S311" s="33">
        <f>(((J311/60)/60)/24)+DATE(1970,1,1)</f>
        <v>42411.942291666666</v>
      </c>
      <c r="T311" s="33">
        <f>(((I311/60)/60)/24)+DATE(1970,1,1)</f>
        <v>42434.041666666672</v>
      </c>
    </row>
    <row r="312" spans="1:20" ht="45" x14ac:dyDescent="0.25">
      <c r="A312" s="27">
        <v>3551</v>
      </c>
      <c r="B312" s="28" t="s">
        <v>3550</v>
      </c>
      <c r="C312" s="29" t="s">
        <v>7661</v>
      </c>
      <c r="D312" s="30">
        <v>1500</v>
      </c>
      <c r="E312" s="31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f>ROUND(E312/D312*100,0)</f>
        <v>102</v>
      </c>
      <c r="P312" s="30">
        <f>IFERROR(ROUND(E312/L312,2),0)</f>
        <v>61.1</v>
      </c>
      <c r="Q312" s="32" t="s">
        <v>8315</v>
      </c>
      <c r="R312" s="27" t="s">
        <v>8316</v>
      </c>
      <c r="S312" s="33">
        <f>(((J312/60)/60)/24)+DATE(1970,1,1)</f>
        <v>41753.515856481477</v>
      </c>
      <c r="T312" s="33">
        <f>(((I312/60)/60)/24)+DATE(1970,1,1)</f>
        <v>41781.921527777777</v>
      </c>
    </row>
    <row r="313" spans="1:20" ht="45" x14ac:dyDescent="0.25">
      <c r="A313" s="27">
        <v>3553</v>
      </c>
      <c r="B313" s="28" t="s">
        <v>3552</v>
      </c>
      <c r="C313" s="29" t="s">
        <v>7663</v>
      </c>
      <c r="D313" s="30">
        <v>5500</v>
      </c>
      <c r="E313" s="31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f>ROUND(E313/D313*100,0)</f>
        <v>106</v>
      </c>
      <c r="P313" s="30">
        <f>IFERROR(ROUND(E313/L313,2),0)</f>
        <v>56.2</v>
      </c>
      <c r="Q313" s="32" t="s">
        <v>8315</v>
      </c>
      <c r="R313" s="27" t="s">
        <v>8316</v>
      </c>
      <c r="S313" s="33">
        <f>(((J313/60)/60)/24)+DATE(1970,1,1)</f>
        <v>42196.028703703705</v>
      </c>
      <c r="T313" s="33">
        <f>(((I313/60)/60)/24)+DATE(1970,1,1)</f>
        <v>42228</v>
      </c>
    </row>
    <row r="314" spans="1:20" ht="45" x14ac:dyDescent="0.25">
      <c r="A314" s="27">
        <v>3554</v>
      </c>
      <c r="B314" s="28" t="s">
        <v>3553</v>
      </c>
      <c r="C314" s="29" t="s">
        <v>7664</v>
      </c>
      <c r="D314" s="30">
        <v>5000</v>
      </c>
      <c r="E314" s="31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f>ROUND(E314/D314*100,0)</f>
        <v>113</v>
      </c>
      <c r="P314" s="30">
        <f>IFERROR(ROUND(E314/L314,2),0)</f>
        <v>107</v>
      </c>
      <c r="Q314" s="32" t="s">
        <v>8315</v>
      </c>
      <c r="R314" s="27" t="s">
        <v>8316</v>
      </c>
      <c r="S314" s="33">
        <f>(((J314/60)/60)/24)+DATE(1970,1,1)</f>
        <v>42016.050451388888</v>
      </c>
      <c r="T314" s="33">
        <f>(((I314/60)/60)/24)+DATE(1970,1,1)</f>
        <v>42046.708333333328</v>
      </c>
    </row>
    <row r="315" spans="1:20" ht="60" x14ac:dyDescent="0.25">
      <c r="A315" s="27">
        <v>3557</v>
      </c>
      <c r="B315" s="28" t="s">
        <v>3556</v>
      </c>
      <c r="C315" s="29" t="s">
        <v>7667</v>
      </c>
      <c r="D315" s="30">
        <v>100000</v>
      </c>
      <c r="E315" s="31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f>ROUND(E315/D315*100,0)</f>
        <v>100</v>
      </c>
      <c r="P315" s="30">
        <f>IFERROR(ROUND(E315/L315,2),0)</f>
        <v>179.28</v>
      </c>
      <c r="Q315" s="32" t="s">
        <v>8315</v>
      </c>
      <c r="R315" s="27" t="s">
        <v>8316</v>
      </c>
      <c r="S315" s="33">
        <f>(((J315/60)/60)/24)+DATE(1970,1,1)</f>
        <v>41730.276747685188</v>
      </c>
      <c r="T315" s="33">
        <f>(((I315/60)/60)/24)+DATE(1970,1,1)</f>
        <v>41764.276747685188</v>
      </c>
    </row>
    <row r="316" spans="1:20" ht="105" x14ac:dyDescent="0.25">
      <c r="A316" s="27">
        <v>3561</v>
      </c>
      <c r="B316" s="28" t="s">
        <v>3560</v>
      </c>
      <c r="C316" s="29" t="s">
        <v>7671</v>
      </c>
      <c r="D316" s="30">
        <v>2500</v>
      </c>
      <c r="E316" s="31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f>ROUND(E316/D316*100,0)</f>
        <v>102</v>
      </c>
      <c r="P316" s="30">
        <f>IFERROR(ROUND(E316/L316,2),0)</f>
        <v>47.41</v>
      </c>
      <c r="Q316" s="32" t="s">
        <v>8315</v>
      </c>
      <c r="R316" s="27" t="s">
        <v>8316</v>
      </c>
      <c r="S316" s="33">
        <f>(((J316/60)/60)/24)+DATE(1970,1,1)</f>
        <v>42203.680300925931</v>
      </c>
      <c r="T316" s="33">
        <f>(((I316/60)/60)/24)+DATE(1970,1,1)</f>
        <v>42221.774999999994</v>
      </c>
    </row>
    <row r="317" spans="1:20" ht="45" x14ac:dyDescent="0.25">
      <c r="A317" s="27">
        <v>3565</v>
      </c>
      <c r="B317" s="28" t="s">
        <v>3564</v>
      </c>
      <c r="C317" s="29" t="s">
        <v>7675</v>
      </c>
      <c r="D317" s="30">
        <v>900</v>
      </c>
      <c r="E317" s="31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f>ROUND(E317/D317*100,0)</f>
        <v>131</v>
      </c>
      <c r="P317" s="30">
        <f>IFERROR(ROUND(E317/L317,2),0)</f>
        <v>97.92</v>
      </c>
      <c r="Q317" s="32" t="s">
        <v>8315</v>
      </c>
      <c r="R317" s="27" t="s">
        <v>8316</v>
      </c>
      <c r="S317" s="33">
        <f>(((J317/60)/60)/24)+DATE(1970,1,1)</f>
        <v>41974.743148148147</v>
      </c>
      <c r="T317" s="33">
        <f>(((I317/60)/60)/24)+DATE(1970,1,1)</f>
        <v>42004.743148148147</v>
      </c>
    </row>
    <row r="318" spans="1:20" ht="45" x14ac:dyDescent="0.25">
      <c r="A318" s="27">
        <v>3568</v>
      </c>
      <c r="B318" s="28" t="s">
        <v>3567</v>
      </c>
      <c r="C318" s="29" t="s">
        <v>7678</v>
      </c>
      <c r="D318" s="30">
        <v>1000</v>
      </c>
      <c r="E318" s="31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f>ROUND(E318/D318*100,0)</f>
        <v>111</v>
      </c>
      <c r="P318" s="30">
        <f>IFERROR(ROUND(E318/L318,2),0)</f>
        <v>58.42</v>
      </c>
      <c r="Q318" s="32" t="s">
        <v>8315</v>
      </c>
      <c r="R318" s="27" t="s">
        <v>8316</v>
      </c>
      <c r="S318" s="33">
        <f>(((J318/60)/60)/24)+DATE(1970,1,1)</f>
        <v>41869.740671296298</v>
      </c>
      <c r="T318" s="33">
        <f>(((I318/60)/60)/24)+DATE(1970,1,1)</f>
        <v>41899.740671296298</v>
      </c>
    </row>
    <row r="319" spans="1:20" ht="45" x14ac:dyDescent="0.25">
      <c r="A319" s="27">
        <v>3569</v>
      </c>
      <c r="B319" s="28" t="s">
        <v>3568</v>
      </c>
      <c r="C319" s="29" t="s">
        <v>7679</v>
      </c>
      <c r="D319" s="30">
        <v>5000</v>
      </c>
      <c r="E319" s="31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f>ROUND(E319/D319*100,0)</f>
        <v>100</v>
      </c>
      <c r="P319" s="30">
        <f>IFERROR(ROUND(E319/L319,2),0)</f>
        <v>122.54</v>
      </c>
      <c r="Q319" s="32" t="s">
        <v>8315</v>
      </c>
      <c r="R319" s="27" t="s">
        <v>8316</v>
      </c>
      <c r="S319" s="33">
        <f>(((J319/60)/60)/24)+DATE(1970,1,1)</f>
        <v>41982.688611111109</v>
      </c>
      <c r="T319" s="33">
        <f>(((I319/60)/60)/24)+DATE(1970,1,1)</f>
        <v>42012.688611111109</v>
      </c>
    </row>
    <row r="320" spans="1:20" ht="45" x14ac:dyDescent="0.25">
      <c r="A320" s="27">
        <v>3570</v>
      </c>
      <c r="B320" s="28" t="s">
        <v>3569</v>
      </c>
      <c r="C320" s="29" t="s">
        <v>7680</v>
      </c>
      <c r="D320" s="30">
        <v>2000</v>
      </c>
      <c r="E320" s="31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f>ROUND(E320/D320*100,0)</f>
        <v>114</v>
      </c>
      <c r="P320" s="30">
        <f>IFERROR(ROUND(E320/L320,2),0)</f>
        <v>87.96</v>
      </c>
      <c r="Q320" s="32" t="s">
        <v>8315</v>
      </c>
      <c r="R320" s="27" t="s">
        <v>8316</v>
      </c>
      <c r="S320" s="33">
        <f>(((J320/60)/60)/24)+DATE(1970,1,1)</f>
        <v>41976.331979166673</v>
      </c>
      <c r="T320" s="33">
        <f>(((I320/60)/60)/24)+DATE(1970,1,1)</f>
        <v>42004.291666666672</v>
      </c>
    </row>
    <row r="321" spans="1:20" ht="45" x14ac:dyDescent="0.25">
      <c r="A321" s="27">
        <v>3574</v>
      </c>
      <c r="B321" s="28" t="s">
        <v>3573</v>
      </c>
      <c r="C321" s="29" t="s">
        <v>7684</v>
      </c>
      <c r="D321" s="30">
        <v>5800</v>
      </c>
      <c r="E321" s="31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f>ROUND(E321/D321*100,0)</f>
        <v>106</v>
      </c>
      <c r="P321" s="30">
        <f>IFERROR(ROUND(E321/L321,2),0)</f>
        <v>136.78</v>
      </c>
      <c r="Q321" s="32" t="s">
        <v>8315</v>
      </c>
      <c r="R321" s="27" t="s">
        <v>8316</v>
      </c>
      <c r="S321" s="33">
        <f>(((J321/60)/60)/24)+DATE(1970,1,1)</f>
        <v>41926.942685185182</v>
      </c>
      <c r="T321" s="33">
        <f>(((I321/60)/60)/24)+DATE(1970,1,1)</f>
        <v>41956.984351851846</v>
      </c>
    </row>
    <row r="322" spans="1:20" ht="45" x14ac:dyDescent="0.25">
      <c r="A322" s="27">
        <v>3575</v>
      </c>
      <c r="B322" s="28" t="s">
        <v>3574</v>
      </c>
      <c r="C322" s="29" t="s">
        <v>7685</v>
      </c>
      <c r="D322" s="30">
        <v>10000</v>
      </c>
      <c r="E322" s="31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f>ROUND(E322/D322*100,0)</f>
        <v>101</v>
      </c>
      <c r="P322" s="30">
        <f>IFERROR(ROUND(E322/L322,2),0)</f>
        <v>99.34</v>
      </c>
      <c r="Q322" s="32" t="s">
        <v>8315</v>
      </c>
      <c r="R322" s="27" t="s">
        <v>8316</v>
      </c>
      <c r="S322" s="33">
        <f>(((J322/60)/60)/24)+DATE(1970,1,1)</f>
        <v>42561.783877314811</v>
      </c>
      <c r="T322" s="33">
        <f>(((I322/60)/60)/24)+DATE(1970,1,1)</f>
        <v>42593.165972222225</v>
      </c>
    </row>
    <row r="323" spans="1:20" ht="45" x14ac:dyDescent="0.25">
      <c r="A323" s="27">
        <v>3576</v>
      </c>
      <c r="B323" s="28" t="s">
        <v>3575</v>
      </c>
      <c r="C323" s="29" t="s">
        <v>7686</v>
      </c>
      <c r="D323" s="30">
        <v>100</v>
      </c>
      <c r="E323" s="31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f>ROUND(E323/D323*100,0)</f>
        <v>100</v>
      </c>
      <c r="P323" s="30">
        <f>IFERROR(ROUND(E323/L323,2),0)</f>
        <v>20</v>
      </c>
      <c r="Q323" s="32" t="s">
        <v>8315</v>
      </c>
      <c r="R323" s="27" t="s">
        <v>8316</v>
      </c>
      <c r="S323" s="33">
        <f>(((J323/60)/60)/24)+DATE(1970,1,1)</f>
        <v>42649.54923611111</v>
      </c>
      <c r="T323" s="33">
        <f>(((I323/60)/60)/24)+DATE(1970,1,1)</f>
        <v>42709.590902777782</v>
      </c>
    </row>
    <row r="324" spans="1:20" ht="45" x14ac:dyDescent="0.25">
      <c r="A324" s="27">
        <v>3577</v>
      </c>
      <c r="B324" s="28" t="s">
        <v>3576</v>
      </c>
      <c r="C324" s="29" t="s">
        <v>7687</v>
      </c>
      <c r="D324" s="30">
        <v>600</v>
      </c>
      <c r="E324" s="31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f>ROUND(E324/D324*100,0)</f>
        <v>130</v>
      </c>
      <c r="P324" s="30">
        <f>IFERROR(ROUND(E324/L324,2),0)</f>
        <v>28.89</v>
      </c>
      <c r="Q324" s="32" t="s">
        <v>8315</v>
      </c>
      <c r="R324" s="27" t="s">
        <v>8316</v>
      </c>
      <c r="S324" s="33">
        <f>(((J324/60)/60)/24)+DATE(1970,1,1)</f>
        <v>42093.786840277782</v>
      </c>
      <c r="T324" s="33">
        <f>(((I324/60)/60)/24)+DATE(1970,1,1)</f>
        <v>42120.26944444445</v>
      </c>
    </row>
    <row r="325" spans="1:20" ht="45" x14ac:dyDescent="0.25">
      <c r="A325" s="27">
        <v>3580</v>
      </c>
      <c r="B325" s="28" t="s">
        <v>3579</v>
      </c>
      <c r="C325" s="29" t="s">
        <v>7690</v>
      </c>
      <c r="D325" s="30">
        <v>900</v>
      </c>
      <c r="E325" s="31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f>ROUND(E325/D325*100,0)</f>
        <v>114</v>
      </c>
      <c r="P325" s="30">
        <f>IFERROR(ROUND(E325/L325,2),0)</f>
        <v>37.96</v>
      </c>
      <c r="Q325" s="32" t="s">
        <v>8315</v>
      </c>
      <c r="R325" s="27" t="s">
        <v>8316</v>
      </c>
      <c r="S325" s="33">
        <f>(((J325/60)/60)/24)+DATE(1970,1,1)</f>
        <v>42026.176180555558</v>
      </c>
      <c r="T325" s="33">
        <f>(((I325/60)/60)/24)+DATE(1970,1,1)</f>
        <v>42064.207638888889</v>
      </c>
    </row>
    <row r="326" spans="1:20" ht="45" x14ac:dyDescent="0.25">
      <c r="A326" s="27">
        <v>3582</v>
      </c>
      <c r="B326" s="28" t="s">
        <v>3581</v>
      </c>
      <c r="C326" s="29" t="s">
        <v>7692</v>
      </c>
      <c r="D326" s="30">
        <v>1000</v>
      </c>
      <c r="E326" s="31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f>ROUND(E326/D326*100,0)</f>
        <v>287</v>
      </c>
      <c r="P326" s="30">
        <f>IFERROR(ROUND(E326/L326,2),0)</f>
        <v>58.57</v>
      </c>
      <c r="Q326" s="32" t="s">
        <v>8315</v>
      </c>
      <c r="R326" s="27" t="s">
        <v>8316</v>
      </c>
      <c r="S326" s="33">
        <f>(((J326/60)/60)/24)+DATE(1970,1,1)</f>
        <v>42451.095856481479</v>
      </c>
      <c r="T326" s="33">
        <f>(((I326/60)/60)/24)+DATE(1970,1,1)</f>
        <v>42465.095856481479</v>
      </c>
    </row>
    <row r="327" spans="1:20" ht="45" x14ac:dyDescent="0.25">
      <c r="A327" s="27">
        <v>3583</v>
      </c>
      <c r="B327" s="28" t="s">
        <v>3582</v>
      </c>
      <c r="C327" s="29" t="s">
        <v>7693</v>
      </c>
      <c r="D327" s="30">
        <v>3000</v>
      </c>
      <c r="E327" s="31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f>ROUND(E327/D327*100,0)</f>
        <v>109</v>
      </c>
      <c r="P327" s="30">
        <f>IFERROR(ROUND(E327/L327,2),0)</f>
        <v>135.63</v>
      </c>
      <c r="Q327" s="32" t="s">
        <v>8315</v>
      </c>
      <c r="R327" s="27" t="s">
        <v>8316</v>
      </c>
      <c r="S327" s="33">
        <f>(((J327/60)/60)/24)+DATE(1970,1,1)</f>
        <v>42418.425983796296</v>
      </c>
      <c r="T327" s="33">
        <f>(((I327/60)/60)/24)+DATE(1970,1,1)</f>
        <v>42478.384317129632</v>
      </c>
    </row>
    <row r="328" spans="1:20" ht="45" x14ac:dyDescent="0.25">
      <c r="A328" s="27">
        <v>3585</v>
      </c>
      <c r="B328" s="28" t="s">
        <v>3584</v>
      </c>
      <c r="C328" s="29" t="s">
        <v>7695</v>
      </c>
      <c r="D328" s="30">
        <v>3400</v>
      </c>
      <c r="E328" s="31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f>ROUND(E328/D328*100,0)</f>
        <v>119</v>
      </c>
      <c r="P328" s="30">
        <f>IFERROR(ROUND(E328/L328,2),0)</f>
        <v>176.09</v>
      </c>
      <c r="Q328" s="32" t="s">
        <v>8315</v>
      </c>
      <c r="R328" s="27" t="s">
        <v>8316</v>
      </c>
      <c r="S328" s="33">
        <f>(((J328/60)/60)/24)+DATE(1970,1,1)</f>
        <v>41964.716319444444</v>
      </c>
      <c r="T328" s="33">
        <f>(((I328/60)/60)/24)+DATE(1970,1,1)</f>
        <v>41994.716319444444</v>
      </c>
    </row>
    <row r="329" spans="1:20" ht="30" x14ac:dyDescent="0.25">
      <c r="A329" s="27">
        <v>3586</v>
      </c>
      <c r="B329" s="28" t="s">
        <v>3585</v>
      </c>
      <c r="C329" s="29" t="s">
        <v>7696</v>
      </c>
      <c r="D329" s="30">
        <v>7500</v>
      </c>
      <c r="E329" s="31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f>ROUND(E329/D329*100,0)</f>
        <v>109</v>
      </c>
      <c r="P329" s="30">
        <f>IFERROR(ROUND(E329/L329,2),0)</f>
        <v>151.97999999999999</v>
      </c>
      <c r="Q329" s="32" t="s">
        <v>8315</v>
      </c>
      <c r="R329" s="27" t="s">
        <v>8316</v>
      </c>
      <c r="S329" s="33">
        <f>(((J329/60)/60)/24)+DATE(1970,1,1)</f>
        <v>42576.697569444441</v>
      </c>
      <c r="T329" s="33">
        <f>(((I329/60)/60)/24)+DATE(1970,1,1)</f>
        <v>42636.697569444441</v>
      </c>
    </row>
    <row r="330" spans="1:20" ht="45" x14ac:dyDescent="0.25">
      <c r="A330" s="27">
        <v>3589</v>
      </c>
      <c r="B330" s="28" t="s">
        <v>3588</v>
      </c>
      <c r="C330" s="29" t="s">
        <v>7699</v>
      </c>
      <c r="D330" s="30">
        <v>4000</v>
      </c>
      <c r="E330" s="31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f>ROUND(E330/D330*100,0)</f>
        <v>128</v>
      </c>
      <c r="P330" s="30">
        <f>IFERROR(ROUND(E330/L330,2),0)</f>
        <v>82.26</v>
      </c>
      <c r="Q330" s="32" t="s">
        <v>8315</v>
      </c>
      <c r="R330" s="27" t="s">
        <v>8316</v>
      </c>
      <c r="S330" s="33">
        <f>(((J330/60)/60)/24)+DATE(1970,1,1)</f>
        <v>42125.647534722222</v>
      </c>
      <c r="T330" s="33">
        <f>(((I330/60)/60)/24)+DATE(1970,1,1)</f>
        <v>42150.647534722222</v>
      </c>
    </row>
    <row r="331" spans="1:20" ht="45" x14ac:dyDescent="0.25">
      <c r="A331" s="27">
        <v>3591</v>
      </c>
      <c r="B331" s="28" t="s">
        <v>3590</v>
      </c>
      <c r="C331" s="29" t="s">
        <v>7701</v>
      </c>
      <c r="D331" s="30">
        <v>700</v>
      </c>
      <c r="E331" s="31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f>ROUND(E331/D331*100,0)</f>
        <v>175</v>
      </c>
      <c r="P331" s="30">
        <f>IFERROR(ROUND(E331/L331,2),0)</f>
        <v>68.06</v>
      </c>
      <c r="Q331" s="32" t="s">
        <v>8315</v>
      </c>
      <c r="R331" s="27" t="s">
        <v>8316</v>
      </c>
      <c r="S331" s="33">
        <f>(((J331/60)/60)/24)+DATE(1970,1,1)</f>
        <v>42003.948425925926</v>
      </c>
      <c r="T331" s="33">
        <f>(((I331/60)/60)/24)+DATE(1970,1,1)</f>
        <v>42028.207638888889</v>
      </c>
    </row>
    <row r="332" spans="1:20" ht="45" x14ac:dyDescent="0.25">
      <c r="A332" s="27">
        <v>3592</v>
      </c>
      <c r="B332" s="28" t="s">
        <v>3591</v>
      </c>
      <c r="C332" s="29" t="s">
        <v>7702</v>
      </c>
      <c r="D332" s="30">
        <v>2000</v>
      </c>
      <c r="E332" s="31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f>ROUND(E332/D332*100,0)</f>
        <v>127</v>
      </c>
      <c r="P332" s="30">
        <f>IFERROR(ROUND(E332/L332,2),0)</f>
        <v>72.709999999999994</v>
      </c>
      <c r="Q332" s="32" t="s">
        <v>8315</v>
      </c>
      <c r="R332" s="27" t="s">
        <v>8316</v>
      </c>
      <c r="S332" s="33">
        <f>(((J332/60)/60)/24)+DATE(1970,1,1)</f>
        <v>41988.829942129625</v>
      </c>
      <c r="T332" s="33">
        <f>(((I332/60)/60)/24)+DATE(1970,1,1)</f>
        <v>42046.207638888889</v>
      </c>
    </row>
    <row r="333" spans="1:20" ht="45" x14ac:dyDescent="0.25">
      <c r="A333" s="27">
        <v>3593</v>
      </c>
      <c r="B333" s="28" t="s">
        <v>3592</v>
      </c>
      <c r="C333" s="29" t="s">
        <v>7703</v>
      </c>
      <c r="D333" s="30">
        <v>3000</v>
      </c>
      <c r="E333" s="31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f>ROUND(E333/D333*100,0)</f>
        <v>111</v>
      </c>
      <c r="P333" s="30">
        <f>IFERROR(ROUND(E333/L333,2),0)</f>
        <v>77.19</v>
      </c>
      <c r="Q333" s="32" t="s">
        <v>8315</v>
      </c>
      <c r="R333" s="27" t="s">
        <v>8316</v>
      </c>
      <c r="S333" s="33">
        <f>(((J333/60)/60)/24)+DATE(1970,1,1)</f>
        <v>41974.898599537039</v>
      </c>
      <c r="T333" s="33">
        <f>(((I333/60)/60)/24)+DATE(1970,1,1)</f>
        <v>42009.851388888885</v>
      </c>
    </row>
    <row r="334" spans="1:20" ht="60" x14ac:dyDescent="0.25">
      <c r="A334" s="27">
        <v>3594</v>
      </c>
      <c r="B334" s="28" t="s">
        <v>3593</v>
      </c>
      <c r="C334" s="29" t="s">
        <v>7704</v>
      </c>
      <c r="D334" s="30">
        <v>1600</v>
      </c>
      <c r="E334" s="31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f>ROUND(E334/D334*100,0)</f>
        <v>126</v>
      </c>
      <c r="P334" s="30">
        <f>IFERROR(ROUND(E334/L334,2),0)</f>
        <v>55.97</v>
      </c>
      <c r="Q334" s="32" t="s">
        <v>8315</v>
      </c>
      <c r="R334" s="27" t="s">
        <v>8316</v>
      </c>
      <c r="S334" s="33">
        <f>(((J334/60)/60)/24)+DATE(1970,1,1)</f>
        <v>42592.066921296297</v>
      </c>
      <c r="T334" s="33">
        <f>(((I334/60)/60)/24)+DATE(1970,1,1)</f>
        <v>42617.066921296297</v>
      </c>
    </row>
    <row r="335" spans="1:20" ht="30" x14ac:dyDescent="0.25">
      <c r="A335" s="27">
        <v>3595</v>
      </c>
      <c r="B335" s="28" t="s">
        <v>3594</v>
      </c>
      <c r="C335" s="29" t="s">
        <v>7705</v>
      </c>
      <c r="D335" s="30">
        <v>2600</v>
      </c>
      <c r="E335" s="31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f>ROUND(E335/D335*100,0)</f>
        <v>119</v>
      </c>
      <c r="P335" s="30">
        <f>IFERROR(ROUND(E335/L335,2),0)</f>
        <v>49.69</v>
      </c>
      <c r="Q335" s="32" t="s">
        <v>8315</v>
      </c>
      <c r="R335" s="27" t="s">
        <v>8316</v>
      </c>
      <c r="S335" s="33">
        <f>(((J335/60)/60)/24)+DATE(1970,1,1)</f>
        <v>42050.008368055554</v>
      </c>
      <c r="T335" s="33">
        <f>(((I335/60)/60)/24)+DATE(1970,1,1)</f>
        <v>42076.290972222225</v>
      </c>
    </row>
    <row r="336" spans="1:20" ht="45" x14ac:dyDescent="0.25">
      <c r="A336" s="27">
        <v>3597</v>
      </c>
      <c r="B336" s="28" t="s">
        <v>3596</v>
      </c>
      <c r="C336" s="29" t="s">
        <v>7707</v>
      </c>
      <c r="D336" s="30">
        <v>2500</v>
      </c>
      <c r="E336" s="31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f>ROUND(E336/D336*100,0)</f>
        <v>103</v>
      </c>
      <c r="P336" s="30">
        <f>IFERROR(ROUND(E336/L336,2),0)</f>
        <v>77.73</v>
      </c>
      <c r="Q336" s="32" t="s">
        <v>8315</v>
      </c>
      <c r="R336" s="27" t="s">
        <v>8316</v>
      </c>
      <c r="S336" s="33">
        <f>(((J336/60)/60)/24)+DATE(1970,1,1)</f>
        <v>42417.585532407407</v>
      </c>
      <c r="T336" s="33">
        <f>(((I336/60)/60)/24)+DATE(1970,1,1)</f>
        <v>42432.249305555553</v>
      </c>
    </row>
    <row r="337" spans="1:20" ht="45" x14ac:dyDescent="0.25">
      <c r="A337" s="27">
        <v>3598</v>
      </c>
      <c r="B337" s="28" t="s">
        <v>3597</v>
      </c>
      <c r="C337" s="29" t="s">
        <v>7708</v>
      </c>
      <c r="D337" s="30">
        <v>1000</v>
      </c>
      <c r="E337" s="31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f>ROUND(E337/D337*100,0)</f>
        <v>110</v>
      </c>
      <c r="P337" s="30">
        <f>IFERROR(ROUND(E337/L337,2),0)</f>
        <v>40.78</v>
      </c>
      <c r="Q337" s="32" t="s">
        <v>8315</v>
      </c>
      <c r="R337" s="27" t="s">
        <v>8316</v>
      </c>
      <c r="S337" s="33">
        <f>(((J337/60)/60)/24)+DATE(1970,1,1)</f>
        <v>41866.79886574074</v>
      </c>
      <c r="T337" s="33">
        <f>(((I337/60)/60)/24)+DATE(1970,1,1)</f>
        <v>41885.207638888889</v>
      </c>
    </row>
    <row r="338" spans="1:20" ht="45" x14ac:dyDescent="0.25">
      <c r="A338" s="27">
        <v>3599</v>
      </c>
      <c r="B338" s="28" t="s">
        <v>3598</v>
      </c>
      <c r="C338" s="29" t="s">
        <v>7709</v>
      </c>
      <c r="D338" s="30">
        <v>500</v>
      </c>
      <c r="E338" s="31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f>ROUND(E338/D338*100,0)</f>
        <v>202</v>
      </c>
      <c r="P338" s="30">
        <f>IFERROR(ROUND(E338/L338,2),0)</f>
        <v>59.41</v>
      </c>
      <c r="Q338" s="32" t="s">
        <v>8315</v>
      </c>
      <c r="R338" s="27" t="s">
        <v>8316</v>
      </c>
      <c r="S338" s="33">
        <f>(((J338/60)/60)/24)+DATE(1970,1,1)</f>
        <v>42220.79487268519</v>
      </c>
      <c r="T338" s="33">
        <f>(((I338/60)/60)/24)+DATE(1970,1,1)</f>
        <v>42246</v>
      </c>
    </row>
    <row r="339" spans="1:20" ht="30" x14ac:dyDescent="0.25">
      <c r="A339" s="27">
        <v>3600</v>
      </c>
      <c r="B339" s="28" t="s">
        <v>3599</v>
      </c>
      <c r="C339" s="29" t="s">
        <v>7710</v>
      </c>
      <c r="D339" s="30">
        <v>10</v>
      </c>
      <c r="E339" s="31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f>ROUND(E339/D339*100,0)</f>
        <v>130</v>
      </c>
      <c r="P339" s="30">
        <f>IFERROR(ROUND(E339/L339,2),0)</f>
        <v>3.25</v>
      </c>
      <c r="Q339" s="32" t="s">
        <v>8315</v>
      </c>
      <c r="R339" s="27" t="s">
        <v>8316</v>
      </c>
      <c r="S339" s="33">
        <f>(((J339/60)/60)/24)+DATE(1970,1,1)</f>
        <v>42628.849120370374</v>
      </c>
      <c r="T339" s="33">
        <f>(((I339/60)/60)/24)+DATE(1970,1,1)</f>
        <v>42656.849120370374</v>
      </c>
    </row>
    <row r="340" spans="1:20" ht="60" x14ac:dyDescent="0.25">
      <c r="A340" s="27">
        <v>3602</v>
      </c>
      <c r="B340" s="28" t="s">
        <v>3601</v>
      </c>
      <c r="C340" s="29" t="s">
        <v>7712</v>
      </c>
      <c r="D340" s="30">
        <v>4000</v>
      </c>
      <c r="E340" s="31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f>ROUND(E340/D340*100,0)</f>
        <v>100</v>
      </c>
      <c r="P340" s="30">
        <f>IFERROR(ROUND(E340/L340,2),0)</f>
        <v>81.67</v>
      </c>
      <c r="Q340" s="32" t="s">
        <v>8315</v>
      </c>
      <c r="R340" s="27" t="s">
        <v>8316</v>
      </c>
      <c r="S340" s="33">
        <f>(((J340/60)/60)/24)+DATE(1970,1,1)</f>
        <v>42447.894432870366</v>
      </c>
      <c r="T340" s="33">
        <f>(((I340/60)/60)/24)+DATE(1970,1,1)</f>
        <v>42507.894432870366</v>
      </c>
    </row>
    <row r="341" spans="1:20" ht="45" x14ac:dyDescent="0.25">
      <c r="A341" s="27">
        <v>3603</v>
      </c>
      <c r="B341" s="28" t="s">
        <v>3602</v>
      </c>
      <c r="C341" s="29" t="s">
        <v>7713</v>
      </c>
      <c r="D341" s="30">
        <v>1500</v>
      </c>
      <c r="E341" s="31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f>ROUND(E341/D341*100,0)</f>
        <v>171</v>
      </c>
      <c r="P341" s="30">
        <f>IFERROR(ROUND(E341/L341,2),0)</f>
        <v>44.91</v>
      </c>
      <c r="Q341" s="32" t="s">
        <v>8315</v>
      </c>
      <c r="R341" s="27" t="s">
        <v>8316</v>
      </c>
      <c r="S341" s="33">
        <f>(((J341/60)/60)/24)+DATE(1970,1,1)</f>
        <v>42283.864351851851</v>
      </c>
      <c r="T341" s="33">
        <f>(((I341/60)/60)/24)+DATE(1970,1,1)</f>
        <v>42313.906018518523</v>
      </c>
    </row>
    <row r="342" spans="1:20" ht="45" x14ac:dyDescent="0.25">
      <c r="A342" s="27">
        <v>3604</v>
      </c>
      <c r="B342" s="28" t="s">
        <v>3603</v>
      </c>
      <c r="C342" s="29" t="s">
        <v>7714</v>
      </c>
      <c r="D342" s="30">
        <v>3000</v>
      </c>
      <c r="E342" s="31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f>ROUND(E342/D342*100,0)</f>
        <v>113</v>
      </c>
      <c r="P342" s="30">
        <f>IFERROR(ROUND(E342/L342,2),0)</f>
        <v>49.06</v>
      </c>
      <c r="Q342" s="32" t="s">
        <v>8315</v>
      </c>
      <c r="R342" s="27" t="s">
        <v>8316</v>
      </c>
      <c r="S342" s="33">
        <f>(((J342/60)/60)/24)+DATE(1970,1,1)</f>
        <v>42483.015694444446</v>
      </c>
      <c r="T342" s="33">
        <f>(((I342/60)/60)/24)+DATE(1970,1,1)</f>
        <v>42489.290972222225</v>
      </c>
    </row>
    <row r="343" spans="1:20" ht="45" x14ac:dyDescent="0.25">
      <c r="A343" s="27">
        <v>3613</v>
      </c>
      <c r="B343" s="28" t="s">
        <v>3612</v>
      </c>
      <c r="C343" s="29" t="s">
        <v>7723</v>
      </c>
      <c r="D343" s="30">
        <v>1250</v>
      </c>
      <c r="E343" s="31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f>ROUND(E343/D343*100,0)</f>
        <v>100</v>
      </c>
      <c r="P343" s="30">
        <f>IFERROR(ROUND(E343/L343,2),0)</f>
        <v>62.5</v>
      </c>
      <c r="Q343" s="32" t="s">
        <v>8315</v>
      </c>
      <c r="R343" s="27" t="s">
        <v>8316</v>
      </c>
      <c r="S343" s="33">
        <f>(((J343/60)/60)/24)+DATE(1970,1,1)</f>
        <v>41788.58997685185</v>
      </c>
      <c r="T343" s="33">
        <f>(((I343/60)/60)/24)+DATE(1970,1,1)</f>
        <v>41818.58997685185</v>
      </c>
    </row>
    <row r="344" spans="1:20" ht="45" x14ac:dyDescent="0.25">
      <c r="A344" s="27">
        <v>3614</v>
      </c>
      <c r="B344" s="28" t="s">
        <v>3439</v>
      </c>
      <c r="C344" s="29" t="s">
        <v>7724</v>
      </c>
      <c r="D344" s="30">
        <v>2500</v>
      </c>
      <c r="E344" s="31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f>ROUND(E344/D344*100,0)</f>
        <v>101</v>
      </c>
      <c r="P344" s="30">
        <f>IFERROR(ROUND(E344/L344,2),0)</f>
        <v>35.49</v>
      </c>
      <c r="Q344" s="32" t="s">
        <v>8315</v>
      </c>
      <c r="R344" s="27" t="s">
        <v>8316</v>
      </c>
      <c r="S344" s="33">
        <f>(((J344/60)/60)/24)+DATE(1970,1,1)</f>
        <v>42144.041851851856</v>
      </c>
      <c r="T344" s="33">
        <f>(((I344/60)/60)/24)+DATE(1970,1,1)</f>
        <v>42174.041851851856</v>
      </c>
    </row>
    <row r="345" spans="1:20" ht="45" x14ac:dyDescent="0.25">
      <c r="A345" s="27">
        <v>3619</v>
      </c>
      <c r="B345" s="28" t="s">
        <v>3617</v>
      </c>
      <c r="C345" s="29" t="s">
        <v>7729</v>
      </c>
      <c r="D345" s="30">
        <v>1000</v>
      </c>
      <c r="E345" s="31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f>ROUND(E345/D345*100,0)</f>
        <v>113</v>
      </c>
      <c r="P345" s="30">
        <f>IFERROR(ROUND(E345/L345,2),0)</f>
        <v>66.47</v>
      </c>
      <c r="Q345" s="32" t="s">
        <v>8315</v>
      </c>
      <c r="R345" s="27" t="s">
        <v>8316</v>
      </c>
      <c r="S345" s="33">
        <f>(((J345/60)/60)/24)+DATE(1970,1,1)</f>
        <v>42661.132245370376</v>
      </c>
      <c r="T345" s="33">
        <f>(((I345/60)/60)/24)+DATE(1970,1,1)</f>
        <v>42693.916666666672</v>
      </c>
    </row>
    <row r="346" spans="1:20" ht="45" x14ac:dyDescent="0.25">
      <c r="A346" s="27">
        <v>3620</v>
      </c>
      <c r="B346" s="28" t="s">
        <v>3618</v>
      </c>
      <c r="C346" s="29" t="s">
        <v>7730</v>
      </c>
      <c r="D346" s="30">
        <v>10500</v>
      </c>
      <c r="E346" s="31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f>ROUND(E346/D346*100,0)</f>
        <v>105</v>
      </c>
      <c r="P346" s="30">
        <f>IFERROR(ROUND(E346/L346,2),0)</f>
        <v>56.07</v>
      </c>
      <c r="Q346" s="32" t="s">
        <v>8315</v>
      </c>
      <c r="R346" s="27" t="s">
        <v>8316</v>
      </c>
      <c r="S346" s="33">
        <f>(((J346/60)/60)/24)+DATE(1970,1,1)</f>
        <v>42037.938206018516</v>
      </c>
      <c r="T346" s="33">
        <f>(((I346/60)/60)/24)+DATE(1970,1,1)</f>
        <v>42068.166666666672</v>
      </c>
    </row>
    <row r="347" spans="1:20" ht="45" x14ac:dyDescent="0.25">
      <c r="A347" s="27">
        <v>3621</v>
      </c>
      <c r="B347" s="28" t="s">
        <v>3619</v>
      </c>
      <c r="C347" s="29" t="s">
        <v>7731</v>
      </c>
      <c r="D347" s="30">
        <v>3000</v>
      </c>
      <c r="E347" s="31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f>ROUND(E347/D347*100,0)</f>
        <v>110</v>
      </c>
      <c r="P347" s="30">
        <f>IFERROR(ROUND(E347/L347,2),0)</f>
        <v>47.03</v>
      </c>
      <c r="Q347" s="32" t="s">
        <v>8315</v>
      </c>
      <c r="R347" s="27" t="s">
        <v>8316</v>
      </c>
      <c r="S347" s="33">
        <f>(((J347/60)/60)/24)+DATE(1970,1,1)</f>
        <v>42619.935694444444</v>
      </c>
      <c r="T347" s="33">
        <f>(((I347/60)/60)/24)+DATE(1970,1,1)</f>
        <v>42643.875</v>
      </c>
    </row>
    <row r="348" spans="1:20" ht="30" x14ac:dyDescent="0.25">
      <c r="A348" s="27">
        <v>3622</v>
      </c>
      <c r="B348" s="28" t="s">
        <v>3620</v>
      </c>
      <c r="C348" s="29" t="s">
        <v>7732</v>
      </c>
      <c r="D348" s="30">
        <v>1000</v>
      </c>
      <c r="E348" s="31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f>ROUND(E348/D348*100,0)</f>
        <v>100</v>
      </c>
      <c r="P348" s="30">
        <f>IFERROR(ROUND(E348/L348,2),0)</f>
        <v>47.67</v>
      </c>
      <c r="Q348" s="32" t="s">
        <v>8315</v>
      </c>
      <c r="R348" s="27" t="s">
        <v>8316</v>
      </c>
      <c r="S348" s="33">
        <f>(((J348/60)/60)/24)+DATE(1970,1,1)</f>
        <v>41877.221886574072</v>
      </c>
      <c r="T348" s="33">
        <f>(((I348/60)/60)/24)+DATE(1970,1,1)</f>
        <v>41910.140972222223</v>
      </c>
    </row>
    <row r="349" spans="1:20" ht="30" x14ac:dyDescent="0.25">
      <c r="A349" s="27">
        <v>3623</v>
      </c>
      <c r="B349" s="28" t="s">
        <v>3621</v>
      </c>
      <c r="C349" s="29" t="s">
        <v>7733</v>
      </c>
      <c r="D349" s="30">
        <v>2500</v>
      </c>
      <c r="E349" s="31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f>ROUND(E349/D349*100,0)</f>
        <v>120</v>
      </c>
      <c r="P349" s="30">
        <f>IFERROR(ROUND(E349/L349,2),0)</f>
        <v>88.24</v>
      </c>
      <c r="Q349" s="32" t="s">
        <v>8315</v>
      </c>
      <c r="R349" s="27" t="s">
        <v>8316</v>
      </c>
      <c r="S349" s="33">
        <f>(((J349/60)/60)/24)+DATE(1970,1,1)</f>
        <v>41828.736921296295</v>
      </c>
      <c r="T349" s="33">
        <f>(((I349/60)/60)/24)+DATE(1970,1,1)</f>
        <v>41846.291666666664</v>
      </c>
    </row>
    <row r="350" spans="1:20" ht="75" x14ac:dyDescent="0.25">
      <c r="A350" s="27">
        <v>3624</v>
      </c>
      <c r="B350" s="28" t="s">
        <v>3622</v>
      </c>
      <c r="C350" s="29" t="s">
        <v>7734</v>
      </c>
      <c r="D350" s="30">
        <v>3000</v>
      </c>
      <c r="E350" s="31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f>ROUND(E350/D350*100,0)</f>
        <v>105</v>
      </c>
      <c r="P350" s="30">
        <f>IFERROR(ROUND(E350/L350,2),0)</f>
        <v>80.72</v>
      </c>
      <c r="Q350" s="32" t="s">
        <v>8315</v>
      </c>
      <c r="R350" s="27" t="s">
        <v>8316</v>
      </c>
      <c r="S350" s="33">
        <f>(((J350/60)/60)/24)+DATE(1970,1,1)</f>
        <v>42545.774189814809</v>
      </c>
      <c r="T350" s="33">
        <f>(((I350/60)/60)/24)+DATE(1970,1,1)</f>
        <v>42605.774189814809</v>
      </c>
    </row>
    <row r="351" spans="1:20" ht="45" x14ac:dyDescent="0.25">
      <c r="A351" s="27">
        <v>3627</v>
      </c>
      <c r="B351" s="28" t="s">
        <v>3625</v>
      </c>
      <c r="C351" s="29" t="s">
        <v>7737</v>
      </c>
      <c r="D351" s="30">
        <v>2000</v>
      </c>
      <c r="E351" s="31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f>ROUND(E351/D351*100,0)</f>
        <v>100</v>
      </c>
      <c r="P351" s="30">
        <f>IFERROR(ROUND(E351/L351,2),0)</f>
        <v>68.97</v>
      </c>
      <c r="Q351" s="32" t="s">
        <v>8315</v>
      </c>
      <c r="R351" s="27" t="s">
        <v>8316</v>
      </c>
      <c r="S351" s="33">
        <f>(((J351/60)/60)/24)+DATE(1970,1,1)</f>
        <v>42460.741747685184</v>
      </c>
      <c r="T351" s="33">
        <f>(((I351/60)/60)/24)+DATE(1970,1,1)</f>
        <v>42511.165972222225</v>
      </c>
    </row>
    <row r="352" spans="1:20" ht="30" x14ac:dyDescent="0.25">
      <c r="A352" s="27">
        <v>3648</v>
      </c>
      <c r="B352" s="28" t="s">
        <v>3646</v>
      </c>
      <c r="C352" s="29" t="s">
        <v>7758</v>
      </c>
      <c r="D352" s="30">
        <v>40000</v>
      </c>
      <c r="E352" s="31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f>ROUND(E352/D352*100,0)</f>
        <v>100</v>
      </c>
      <c r="P352" s="30">
        <f>IFERROR(ROUND(E352/L352,2),0)</f>
        <v>550.04</v>
      </c>
      <c r="Q352" s="32" t="s">
        <v>8315</v>
      </c>
      <c r="R352" s="27" t="s">
        <v>8316</v>
      </c>
      <c r="S352" s="33">
        <f>(((J352/60)/60)/24)+DATE(1970,1,1)</f>
        <v>41887.292187500003</v>
      </c>
      <c r="T352" s="33">
        <f>(((I352/60)/60)/24)+DATE(1970,1,1)</f>
        <v>41917.292187500003</v>
      </c>
    </row>
    <row r="353" spans="1:20" ht="45" x14ac:dyDescent="0.25">
      <c r="A353" s="27">
        <v>3651</v>
      </c>
      <c r="B353" s="28" t="s">
        <v>3649</v>
      </c>
      <c r="C353" s="29" t="s">
        <v>7761</v>
      </c>
      <c r="D353" s="30">
        <v>500</v>
      </c>
      <c r="E353" s="31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f>ROUND(E353/D353*100,0)</f>
        <v>104</v>
      </c>
      <c r="P353" s="30">
        <f>IFERROR(ROUND(E353/L353,2),0)</f>
        <v>57.78</v>
      </c>
      <c r="Q353" s="32" t="s">
        <v>8315</v>
      </c>
      <c r="R353" s="27" t="s">
        <v>8316</v>
      </c>
      <c r="S353" s="33">
        <f>(((J353/60)/60)/24)+DATE(1970,1,1)</f>
        <v>41828.646319444444</v>
      </c>
      <c r="T353" s="33">
        <f>(((I353/60)/60)/24)+DATE(1970,1,1)</f>
        <v>41861.665972222225</v>
      </c>
    </row>
    <row r="354" spans="1:20" ht="60" x14ac:dyDescent="0.25">
      <c r="A354" s="27">
        <v>3655</v>
      </c>
      <c r="B354" s="28" t="s">
        <v>3652</v>
      </c>
      <c r="C354" s="29" t="s">
        <v>7765</v>
      </c>
      <c r="D354" s="30">
        <v>5000</v>
      </c>
      <c r="E354" s="31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f>ROUND(E354/D354*100,0)</f>
        <v>116</v>
      </c>
      <c r="P354" s="30">
        <f>IFERROR(ROUND(E354/L354,2),0)</f>
        <v>73.58</v>
      </c>
      <c r="Q354" s="32" t="s">
        <v>8315</v>
      </c>
      <c r="R354" s="27" t="s">
        <v>8316</v>
      </c>
      <c r="S354" s="33">
        <f>(((J354/60)/60)/24)+DATE(1970,1,1)</f>
        <v>42173.803217592591</v>
      </c>
      <c r="T354" s="33">
        <f>(((I354/60)/60)/24)+DATE(1970,1,1)</f>
        <v>42203.290972222225</v>
      </c>
    </row>
    <row r="355" spans="1:20" ht="30" x14ac:dyDescent="0.25">
      <c r="A355" s="27">
        <v>3658</v>
      </c>
      <c r="B355" s="28" t="s">
        <v>3655</v>
      </c>
      <c r="C355" s="29" t="s">
        <v>7768</v>
      </c>
      <c r="D355" s="30">
        <v>1500</v>
      </c>
      <c r="E355" s="31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f>ROUND(E355/D355*100,0)</f>
        <v>101</v>
      </c>
      <c r="P355" s="30">
        <f>IFERROR(ROUND(E355/L355,2),0)</f>
        <v>75.5</v>
      </c>
      <c r="Q355" s="32" t="s">
        <v>8315</v>
      </c>
      <c r="R355" s="27" t="s">
        <v>8316</v>
      </c>
      <c r="S355" s="33">
        <f>(((J355/60)/60)/24)+DATE(1970,1,1)</f>
        <v>41775.858564814815</v>
      </c>
      <c r="T355" s="33">
        <f>(((I355/60)/60)/24)+DATE(1970,1,1)</f>
        <v>41822.165972222225</v>
      </c>
    </row>
    <row r="356" spans="1:20" ht="45" x14ac:dyDescent="0.25">
      <c r="A356" s="27">
        <v>3659</v>
      </c>
      <c r="B356" s="28" t="s">
        <v>3656</v>
      </c>
      <c r="C356" s="29" t="s">
        <v>7769</v>
      </c>
      <c r="D356" s="30">
        <v>3000</v>
      </c>
      <c r="E356" s="31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f>ROUND(E356/D356*100,0)</f>
        <v>102</v>
      </c>
      <c r="P356" s="30">
        <f>IFERROR(ROUND(E356/L356,2),0)</f>
        <v>235.46</v>
      </c>
      <c r="Q356" s="32" t="s">
        <v>8315</v>
      </c>
      <c r="R356" s="27" t="s">
        <v>8316</v>
      </c>
      <c r="S356" s="33">
        <f>(((J356/60)/60)/24)+DATE(1970,1,1)</f>
        <v>42055.277199074073</v>
      </c>
      <c r="T356" s="33">
        <f>(((I356/60)/60)/24)+DATE(1970,1,1)</f>
        <v>42082.610416666663</v>
      </c>
    </row>
    <row r="357" spans="1:20" ht="45" x14ac:dyDescent="0.25">
      <c r="A357" s="27">
        <v>3661</v>
      </c>
      <c r="B357" s="28" t="s">
        <v>3658</v>
      </c>
      <c r="C357" s="29" t="s">
        <v>7771</v>
      </c>
      <c r="D357" s="30">
        <v>3000</v>
      </c>
      <c r="E357" s="31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f>ROUND(E357/D357*100,0)</f>
        <v>111</v>
      </c>
      <c r="P357" s="30">
        <f>IFERROR(ROUND(E357/L357,2),0)</f>
        <v>92.5</v>
      </c>
      <c r="Q357" s="32" t="s">
        <v>8315</v>
      </c>
      <c r="R357" s="27" t="s">
        <v>8316</v>
      </c>
      <c r="S357" s="33">
        <f>(((J357/60)/60)/24)+DATE(1970,1,1)</f>
        <v>42447.896666666667</v>
      </c>
      <c r="T357" s="33">
        <f>(((I357/60)/60)/24)+DATE(1970,1,1)</f>
        <v>42470.166666666672</v>
      </c>
    </row>
    <row r="358" spans="1:20" ht="45" x14ac:dyDescent="0.25">
      <c r="A358" s="27">
        <v>3664</v>
      </c>
      <c r="B358" s="28" t="s">
        <v>3661</v>
      </c>
      <c r="C358" s="29" t="s">
        <v>7774</v>
      </c>
      <c r="D358" s="30">
        <v>800</v>
      </c>
      <c r="E358" s="31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f>ROUND(E358/D358*100,0)</f>
        <v>109</v>
      </c>
      <c r="P358" s="30">
        <f>IFERROR(ROUND(E358/L358,2),0)</f>
        <v>46.05</v>
      </c>
      <c r="Q358" s="32" t="s">
        <v>8315</v>
      </c>
      <c r="R358" s="27" t="s">
        <v>8316</v>
      </c>
      <c r="S358" s="33">
        <f>(((J358/60)/60)/24)+DATE(1970,1,1)</f>
        <v>42523.248715277776</v>
      </c>
      <c r="T358" s="33">
        <f>(((I358/60)/60)/24)+DATE(1970,1,1)</f>
        <v>42537.248715277776</v>
      </c>
    </row>
    <row r="359" spans="1:20" ht="30" x14ac:dyDescent="0.25">
      <c r="A359" s="27">
        <v>3666</v>
      </c>
      <c r="B359" s="28" t="s">
        <v>3663</v>
      </c>
      <c r="C359" s="29" t="s">
        <v>7776</v>
      </c>
      <c r="D359" s="30">
        <v>1200</v>
      </c>
      <c r="E359" s="31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f>ROUND(E359/D359*100,0)</f>
        <v>100</v>
      </c>
      <c r="P359" s="30">
        <f>IFERROR(ROUND(E359/L359,2),0)</f>
        <v>31.58</v>
      </c>
      <c r="Q359" s="32" t="s">
        <v>8315</v>
      </c>
      <c r="R359" s="27" t="s">
        <v>8316</v>
      </c>
      <c r="S359" s="33">
        <f>(((J359/60)/60)/24)+DATE(1970,1,1)</f>
        <v>41822.90488425926</v>
      </c>
      <c r="T359" s="33">
        <f>(((I359/60)/60)/24)+DATE(1970,1,1)</f>
        <v>41844.291666666664</v>
      </c>
    </row>
    <row r="360" spans="1:20" ht="45" x14ac:dyDescent="0.25">
      <c r="A360" s="27">
        <v>3668</v>
      </c>
      <c r="B360" s="28" t="s">
        <v>3665</v>
      </c>
      <c r="C360" s="29" t="s">
        <v>7778</v>
      </c>
      <c r="D360" s="30">
        <v>1000</v>
      </c>
      <c r="E360" s="31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f>ROUND(E360/D360*100,0)</f>
        <v>104</v>
      </c>
      <c r="P360" s="30">
        <f>IFERROR(ROUND(E360/L360,2),0)</f>
        <v>36.96</v>
      </c>
      <c r="Q360" s="32" t="s">
        <v>8315</v>
      </c>
      <c r="R360" s="27" t="s">
        <v>8316</v>
      </c>
      <c r="S360" s="33">
        <f>(((J360/60)/60)/24)+DATE(1970,1,1)</f>
        <v>42185.556157407409</v>
      </c>
      <c r="T360" s="33">
        <f>(((I360/60)/60)/24)+DATE(1970,1,1)</f>
        <v>42208.772916666669</v>
      </c>
    </row>
    <row r="361" spans="1:20" ht="45" x14ac:dyDescent="0.25">
      <c r="A361" s="27">
        <v>3671</v>
      </c>
      <c r="B361" s="28" t="s">
        <v>3668</v>
      </c>
      <c r="C361" s="29" t="s">
        <v>7781</v>
      </c>
      <c r="D361" s="30">
        <v>3500</v>
      </c>
      <c r="E361" s="31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f>ROUND(E361/D361*100,0)</f>
        <v>101</v>
      </c>
      <c r="P361" s="30">
        <f>IFERROR(ROUND(E361/L361,2),0)</f>
        <v>88.25</v>
      </c>
      <c r="Q361" s="32" t="s">
        <v>8315</v>
      </c>
      <c r="R361" s="27" t="s">
        <v>8316</v>
      </c>
      <c r="S361" s="33">
        <f>(((J361/60)/60)/24)+DATE(1970,1,1)</f>
        <v>41820.62809027778</v>
      </c>
      <c r="T361" s="33">
        <f>(((I361/60)/60)/24)+DATE(1970,1,1)</f>
        <v>41841.165972222225</v>
      </c>
    </row>
    <row r="362" spans="1:20" ht="45" x14ac:dyDescent="0.25">
      <c r="A362" s="27">
        <v>3676</v>
      </c>
      <c r="B362" s="28" t="s">
        <v>3673</v>
      </c>
      <c r="C362" s="29" t="s">
        <v>7786</v>
      </c>
      <c r="D362" s="30">
        <v>800</v>
      </c>
      <c r="E362" s="31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f>ROUND(E362/D362*100,0)</f>
        <v>129</v>
      </c>
      <c r="P362" s="30">
        <f>IFERROR(ROUND(E362/L362,2),0)</f>
        <v>64.38</v>
      </c>
      <c r="Q362" s="32" t="s">
        <v>8315</v>
      </c>
      <c r="R362" s="27" t="s">
        <v>8316</v>
      </c>
      <c r="S362" s="33">
        <f>(((J362/60)/60)/24)+DATE(1970,1,1)</f>
        <v>41876.815787037034</v>
      </c>
      <c r="T362" s="33">
        <f>(((I362/60)/60)/24)+DATE(1970,1,1)</f>
        <v>41894.815787037034</v>
      </c>
    </row>
    <row r="363" spans="1:20" ht="45" x14ac:dyDescent="0.25">
      <c r="A363" s="27">
        <v>3677</v>
      </c>
      <c r="B363" s="28" t="s">
        <v>3674</v>
      </c>
      <c r="C363" s="29" t="s">
        <v>7787</v>
      </c>
      <c r="D363" s="30">
        <v>12000</v>
      </c>
      <c r="E363" s="31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f>ROUND(E363/D363*100,0)</f>
        <v>103</v>
      </c>
      <c r="P363" s="30">
        <f>IFERROR(ROUND(E363/L363,2),0)</f>
        <v>62.05</v>
      </c>
      <c r="Q363" s="32" t="s">
        <v>8315</v>
      </c>
      <c r="R363" s="27" t="s">
        <v>8316</v>
      </c>
      <c r="S363" s="33">
        <f>(((J363/60)/60)/24)+DATE(1970,1,1)</f>
        <v>41802.574282407404</v>
      </c>
      <c r="T363" s="33">
        <f>(((I363/60)/60)/24)+DATE(1970,1,1)</f>
        <v>41823.165972222225</v>
      </c>
    </row>
    <row r="364" spans="1:20" ht="45" x14ac:dyDescent="0.25">
      <c r="A364" s="27">
        <v>3679</v>
      </c>
      <c r="B364" s="28" t="s">
        <v>3676</v>
      </c>
      <c r="C364" s="29" t="s">
        <v>7789</v>
      </c>
      <c r="D364" s="30">
        <v>2000</v>
      </c>
      <c r="E364" s="31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f>ROUND(E364/D364*100,0)</f>
        <v>110</v>
      </c>
      <c r="P364" s="30">
        <f>IFERROR(ROUND(E364/L364,2),0)</f>
        <v>73.400000000000006</v>
      </c>
      <c r="Q364" s="32" t="s">
        <v>8315</v>
      </c>
      <c r="R364" s="27" t="s">
        <v>8316</v>
      </c>
      <c r="S364" s="33">
        <f>(((J364/60)/60)/24)+DATE(1970,1,1)</f>
        <v>41786.761354166665</v>
      </c>
      <c r="T364" s="33">
        <f>(((I364/60)/60)/24)+DATE(1970,1,1)</f>
        <v>41821.207638888889</v>
      </c>
    </row>
    <row r="365" spans="1:20" ht="45" x14ac:dyDescent="0.25">
      <c r="A365" s="27">
        <v>3680</v>
      </c>
      <c r="B365" s="28" t="s">
        <v>3677</v>
      </c>
      <c r="C365" s="29" t="s">
        <v>7790</v>
      </c>
      <c r="D365" s="30">
        <v>3000</v>
      </c>
      <c r="E365" s="31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f>ROUND(E365/D365*100,0)</f>
        <v>113</v>
      </c>
      <c r="P365" s="30">
        <f>IFERROR(ROUND(E365/L365,2),0)</f>
        <v>99.5</v>
      </c>
      <c r="Q365" s="32" t="s">
        <v>8315</v>
      </c>
      <c r="R365" s="27" t="s">
        <v>8316</v>
      </c>
      <c r="S365" s="33">
        <f>(((J365/60)/60)/24)+DATE(1970,1,1)</f>
        <v>42627.454097222217</v>
      </c>
      <c r="T365" s="33">
        <f>(((I365/60)/60)/24)+DATE(1970,1,1)</f>
        <v>42648.454097222217</v>
      </c>
    </row>
    <row r="366" spans="1:20" ht="60" x14ac:dyDescent="0.25">
      <c r="A366" s="27">
        <v>3681</v>
      </c>
      <c r="B366" s="28" t="s">
        <v>3678</v>
      </c>
      <c r="C366" s="29" t="s">
        <v>7791</v>
      </c>
      <c r="D366" s="30">
        <v>1000</v>
      </c>
      <c r="E366" s="31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f>ROUND(E366/D366*100,0)</f>
        <v>112</v>
      </c>
      <c r="P366" s="30">
        <f>IFERROR(ROUND(E366/L366,2),0)</f>
        <v>62.17</v>
      </c>
      <c r="Q366" s="32" t="s">
        <v>8315</v>
      </c>
      <c r="R366" s="27" t="s">
        <v>8316</v>
      </c>
      <c r="S366" s="33">
        <f>(((J366/60)/60)/24)+DATE(1970,1,1)</f>
        <v>42374.651504629626</v>
      </c>
      <c r="T366" s="33">
        <f>(((I366/60)/60)/24)+DATE(1970,1,1)</f>
        <v>42384.651504629626</v>
      </c>
    </row>
    <row r="367" spans="1:20" ht="45" x14ac:dyDescent="0.25">
      <c r="A367" s="27">
        <v>3682</v>
      </c>
      <c r="B367" s="28" t="s">
        <v>3679</v>
      </c>
      <c r="C367" s="29" t="s">
        <v>7792</v>
      </c>
      <c r="D367" s="30">
        <v>3000</v>
      </c>
      <c r="E367" s="31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f>ROUND(E367/D367*100,0)</f>
        <v>139</v>
      </c>
      <c r="P367" s="30">
        <f>IFERROR(ROUND(E367/L367,2),0)</f>
        <v>62.33</v>
      </c>
      <c r="Q367" s="32" t="s">
        <v>8315</v>
      </c>
      <c r="R367" s="27" t="s">
        <v>8316</v>
      </c>
      <c r="S367" s="33">
        <f>(((J367/60)/60)/24)+DATE(1970,1,1)</f>
        <v>41772.685393518521</v>
      </c>
      <c r="T367" s="33">
        <f>(((I367/60)/60)/24)+DATE(1970,1,1)</f>
        <v>41806.290972222225</v>
      </c>
    </row>
    <row r="368" spans="1:20" ht="45" x14ac:dyDescent="0.25">
      <c r="A368" s="27">
        <v>3683</v>
      </c>
      <c r="B368" s="28" t="s">
        <v>3680</v>
      </c>
      <c r="C368" s="29" t="s">
        <v>7793</v>
      </c>
      <c r="D368" s="30">
        <v>3500</v>
      </c>
      <c r="E368" s="31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f>ROUND(E368/D368*100,0)</f>
        <v>111</v>
      </c>
      <c r="P368" s="30">
        <f>IFERROR(ROUND(E368/L368,2),0)</f>
        <v>58.79</v>
      </c>
      <c r="Q368" s="32" t="s">
        <v>8315</v>
      </c>
      <c r="R368" s="27" t="s">
        <v>8316</v>
      </c>
      <c r="S368" s="33">
        <f>(((J368/60)/60)/24)+DATE(1970,1,1)</f>
        <v>42633.116851851853</v>
      </c>
      <c r="T368" s="33">
        <f>(((I368/60)/60)/24)+DATE(1970,1,1)</f>
        <v>42663.116851851853</v>
      </c>
    </row>
    <row r="369" spans="1:20" ht="45" x14ac:dyDescent="0.25">
      <c r="A369" s="27">
        <v>3684</v>
      </c>
      <c r="B369" s="28" t="s">
        <v>3681</v>
      </c>
      <c r="C369" s="29" t="s">
        <v>7794</v>
      </c>
      <c r="D369" s="30">
        <v>750</v>
      </c>
      <c r="E369" s="31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f>ROUND(E369/D369*100,0)</f>
        <v>139</v>
      </c>
      <c r="P369" s="30">
        <f>IFERROR(ROUND(E369/L369,2),0)</f>
        <v>45.35</v>
      </c>
      <c r="Q369" s="32" t="s">
        <v>8315</v>
      </c>
      <c r="R369" s="27" t="s">
        <v>8316</v>
      </c>
      <c r="S369" s="33">
        <f>(((J369/60)/60)/24)+DATE(1970,1,1)</f>
        <v>42219.180393518516</v>
      </c>
      <c r="T369" s="33">
        <f>(((I369/60)/60)/24)+DATE(1970,1,1)</f>
        <v>42249.180393518516</v>
      </c>
    </row>
    <row r="370" spans="1:20" ht="45" x14ac:dyDescent="0.25">
      <c r="A370" s="27">
        <v>3685</v>
      </c>
      <c r="B370" s="28" t="s">
        <v>3682</v>
      </c>
      <c r="C370" s="29" t="s">
        <v>7795</v>
      </c>
      <c r="D370" s="30">
        <v>5000</v>
      </c>
      <c r="E370" s="31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f>ROUND(E370/D370*100,0)</f>
        <v>106</v>
      </c>
      <c r="P370" s="30">
        <f>IFERROR(ROUND(E370/L370,2),0)</f>
        <v>41.94</v>
      </c>
      <c r="Q370" s="32" t="s">
        <v>8315</v>
      </c>
      <c r="R370" s="27" t="s">
        <v>8316</v>
      </c>
      <c r="S370" s="33">
        <f>(((J370/60)/60)/24)+DATE(1970,1,1)</f>
        <v>41753.593275462961</v>
      </c>
      <c r="T370" s="33">
        <f>(((I370/60)/60)/24)+DATE(1970,1,1)</f>
        <v>41778.875</v>
      </c>
    </row>
    <row r="371" spans="1:20" ht="45" x14ac:dyDescent="0.25">
      <c r="A371" s="27">
        <v>3686</v>
      </c>
      <c r="B371" s="28" t="s">
        <v>3683</v>
      </c>
      <c r="C371" s="29" t="s">
        <v>7796</v>
      </c>
      <c r="D371" s="30">
        <v>350</v>
      </c>
      <c r="E371" s="31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f>ROUND(E371/D371*100,0)</f>
        <v>101</v>
      </c>
      <c r="P371" s="30">
        <f>IFERROR(ROUND(E371/L371,2),0)</f>
        <v>59.17</v>
      </c>
      <c r="Q371" s="32" t="s">
        <v>8315</v>
      </c>
      <c r="R371" s="27" t="s">
        <v>8316</v>
      </c>
      <c r="S371" s="33">
        <f>(((J371/60)/60)/24)+DATE(1970,1,1)</f>
        <v>42230.662731481483</v>
      </c>
      <c r="T371" s="33">
        <f>(((I371/60)/60)/24)+DATE(1970,1,1)</f>
        <v>42245.165972222225</v>
      </c>
    </row>
    <row r="372" spans="1:20" ht="45" x14ac:dyDescent="0.25">
      <c r="A372" s="27">
        <v>3687</v>
      </c>
      <c r="B372" s="28" t="s">
        <v>3684</v>
      </c>
      <c r="C372" s="29" t="s">
        <v>7797</v>
      </c>
      <c r="D372" s="30">
        <v>5000</v>
      </c>
      <c r="E372" s="31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f>ROUND(E372/D372*100,0)</f>
        <v>100</v>
      </c>
      <c r="P372" s="30">
        <f>IFERROR(ROUND(E372/L372,2),0)</f>
        <v>200.49</v>
      </c>
      <c r="Q372" s="32" t="s">
        <v>8315</v>
      </c>
      <c r="R372" s="27" t="s">
        <v>8316</v>
      </c>
      <c r="S372" s="33">
        <f>(((J372/60)/60)/24)+DATE(1970,1,1)</f>
        <v>41787.218229166669</v>
      </c>
      <c r="T372" s="33">
        <f>(((I372/60)/60)/24)+DATE(1970,1,1)</f>
        <v>41817.218229166669</v>
      </c>
    </row>
    <row r="373" spans="1:20" ht="45" x14ac:dyDescent="0.25">
      <c r="A373" s="27">
        <v>3689</v>
      </c>
      <c r="B373" s="28" t="s">
        <v>3686</v>
      </c>
      <c r="C373" s="29" t="s">
        <v>7799</v>
      </c>
      <c r="D373" s="30">
        <v>3000</v>
      </c>
      <c r="E373" s="31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f>ROUND(E373/D373*100,0)</f>
        <v>118</v>
      </c>
      <c r="P373" s="30">
        <f>IFERROR(ROUND(E373/L373,2),0)</f>
        <v>57.26</v>
      </c>
      <c r="Q373" s="32" t="s">
        <v>8315</v>
      </c>
      <c r="R373" s="27" t="s">
        <v>8316</v>
      </c>
      <c r="S373" s="33">
        <f>(((J373/60)/60)/24)+DATE(1970,1,1)</f>
        <v>42147.826840277776</v>
      </c>
      <c r="T373" s="33">
        <f>(((I373/60)/60)/24)+DATE(1970,1,1)</f>
        <v>42176.934027777781</v>
      </c>
    </row>
    <row r="374" spans="1:20" ht="45" x14ac:dyDescent="0.25">
      <c r="A374" s="27">
        <v>3690</v>
      </c>
      <c r="B374" s="28" t="s">
        <v>3687</v>
      </c>
      <c r="C374" s="29" t="s">
        <v>7800</v>
      </c>
      <c r="D374" s="30">
        <v>1500</v>
      </c>
      <c r="E374" s="31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f>ROUND(E374/D374*100,0)</f>
        <v>120</v>
      </c>
      <c r="P374" s="30">
        <f>IFERROR(ROUND(E374/L374,2),0)</f>
        <v>58.06</v>
      </c>
      <c r="Q374" s="32" t="s">
        <v>8315</v>
      </c>
      <c r="R374" s="27" t="s">
        <v>8316</v>
      </c>
      <c r="S374" s="33">
        <f>(((J374/60)/60)/24)+DATE(1970,1,1)</f>
        <v>41940.598182870373</v>
      </c>
      <c r="T374" s="33">
        <f>(((I374/60)/60)/24)+DATE(1970,1,1)</f>
        <v>41970.639849537038</v>
      </c>
    </row>
    <row r="375" spans="1:20" ht="45" x14ac:dyDescent="0.25">
      <c r="A375" s="27">
        <v>3691</v>
      </c>
      <c r="B375" s="28" t="s">
        <v>3688</v>
      </c>
      <c r="C375" s="29" t="s">
        <v>7801</v>
      </c>
      <c r="D375" s="30">
        <v>40000</v>
      </c>
      <c r="E375" s="31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f>ROUND(E375/D375*100,0)</f>
        <v>128</v>
      </c>
      <c r="P375" s="30">
        <f>IFERROR(ROUND(E375/L375,2),0)</f>
        <v>186.8</v>
      </c>
      <c r="Q375" s="32" t="s">
        <v>8315</v>
      </c>
      <c r="R375" s="27" t="s">
        <v>8316</v>
      </c>
      <c r="S375" s="33">
        <f>(((J375/60)/60)/24)+DATE(1970,1,1)</f>
        <v>42020.700567129628</v>
      </c>
      <c r="T375" s="33">
        <f>(((I375/60)/60)/24)+DATE(1970,1,1)</f>
        <v>42065.207638888889</v>
      </c>
    </row>
    <row r="376" spans="1:20" ht="30" x14ac:dyDescent="0.25">
      <c r="A376" s="27">
        <v>3692</v>
      </c>
      <c r="B376" s="28" t="s">
        <v>3689</v>
      </c>
      <c r="C376" s="29" t="s">
        <v>7802</v>
      </c>
      <c r="D376" s="30">
        <v>1000</v>
      </c>
      <c r="E376" s="31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f>ROUND(E376/D376*100,0)</f>
        <v>126</v>
      </c>
      <c r="P376" s="30">
        <f>IFERROR(ROUND(E376/L376,2),0)</f>
        <v>74.12</v>
      </c>
      <c r="Q376" s="32" t="s">
        <v>8315</v>
      </c>
      <c r="R376" s="27" t="s">
        <v>8316</v>
      </c>
      <c r="S376" s="33">
        <f>(((J376/60)/60)/24)+DATE(1970,1,1)</f>
        <v>41891.96503472222</v>
      </c>
      <c r="T376" s="33">
        <f>(((I376/60)/60)/24)+DATE(1970,1,1)</f>
        <v>41901</v>
      </c>
    </row>
    <row r="377" spans="1:20" ht="60" x14ac:dyDescent="0.25">
      <c r="A377" s="27">
        <v>3694</v>
      </c>
      <c r="B377" s="28" t="s">
        <v>3691</v>
      </c>
      <c r="C377" s="29" t="s">
        <v>7804</v>
      </c>
      <c r="D377" s="30">
        <v>3500</v>
      </c>
      <c r="E377" s="31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f>ROUND(E377/D377*100,0)</f>
        <v>107</v>
      </c>
      <c r="P377" s="30">
        <f>IFERROR(ROUND(E377/L377,2),0)</f>
        <v>62.67</v>
      </c>
      <c r="Q377" s="32" t="s">
        <v>8315</v>
      </c>
      <c r="R377" s="27" t="s">
        <v>8316</v>
      </c>
      <c r="S377" s="33">
        <f>(((J377/60)/60)/24)+DATE(1970,1,1)</f>
        <v>42490.133877314816</v>
      </c>
      <c r="T377" s="33">
        <f>(((I377/60)/60)/24)+DATE(1970,1,1)</f>
        <v>42527.083333333328</v>
      </c>
    </row>
    <row r="378" spans="1:20" ht="60" x14ac:dyDescent="0.25">
      <c r="A378" s="27">
        <v>3695</v>
      </c>
      <c r="B378" s="28" t="s">
        <v>3692</v>
      </c>
      <c r="C378" s="29" t="s">
        <v>7805</v>
      </c>
      <c r="D378" s="30">
        <v>4000</v>
      </c>
      <c r="E378" s="31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f>ROUND(E378/D378*100,0)</f>
        <v>100</v>
      </c>
      <c r="P378" s="30">
        <f>IFERROR(ROUND(E378/L378,2),0)</f>
        <v>121.36</v>
      </c>
      <c r="Q378" s="32" t="s">
        <v>8315</v>
      </c>
      <c r="R378" s="27" t="s">
        <v>8316</v>
      </c>
      <c r="S378" s="33">
        <f>(((J378/60)/60)/24)+DATE(1970,1,1)</f>
        <v>41995.870486111111</v>
      </c>
      <c r="T378" s="33">
        <f>(((I378/60)/60)/24)+DATE(1970,1,1)</f>
        <v>42015.870486111111</v>
      </c>
    </row>
    <row r="379" spans="1:20" ht="45" x14ac:dyDescent="0.25">
      <c r="A379" s="27">
        <v>3698</v>
      </c>
      <c r="B379" s="28" t="s">
        <v>3695</v>
      </c>
      <c r="C379" s="29" t="s">
        <v>7808</v>
      </c>
      <c r="D379" s="30">
        <v>5000</v>
      </c>
      <c r="E379" s="31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f>ROUND(E379/D379*100,0)</f>
        <v>111</v>
      </c>
      <c r="P379" s="30">
        <f>IFERROR(ROUND(E379/L379,2),0)</f>
        <v>40.630000000000003</v>
      </c>
      <c r="Q379" s="32" t="s">
        <v>8315</v>
      </c>
      <c r="R379" s="27" t="s">
        <v>8316</v>
      </c>
      <c r="S379" s="33">
        <f>(((J379/60)/60)/24)+DATE(1970,1,1)</f>
        <v>42401.806562500002</v>
      </c>
      <c r="T379" s="33">
        <f>(((I379/60)/60)/24)+DATE(1970,1,1)</f>
        <v>42431.806562500002</v>
      </c>
    </row>
    <row r="380" spans="1:20" ht="45" x14ac:dyDescent="0.25">
      <c r="A380" s="27">
        <v>3699</v>
      </c>
      <c r="B380" s="28" t="s">
        <v>3696</v>
      </c>
      <c r="C380" s="29" t="s">
        <v>7809</v>
      </c>
      <c r="D380" s="30">
        <v>2500</v>
      </c>
      <c r="E380" s="31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f>ROUND(E380/D380*100,0)</f>
        <v>101</v>
      </c>
      <c r="P380" s="30">
        <f>IFERROR(ROUND(E380/L380,2),0)</f>
        <v>63</v>
      </c>
      <c r="Q380" s="32" t="s">
        <v>8315</v>
      </c>
      <c r="R380" s="27" t="s">
        <v>8316</v>
      </c>
      <c r="S380" s="33">
        <f>(((J380/60)/60)/24)+DATE(1970,1,1)</f>
        <v>41897.602037037039</v>
      </c>
      <c r="T380" s="33">
        <f>(((I380/60)/60)/24)+DATE(1970,1,1)</f>
        <v>41927.602037037039</v>
      </c>
    </row>
    <row r="381" spans="1:20" ht="30" x14ac:dyDescent="0.25">
      <c r="A381" s="27">
        <v>3700</v>
      </c>
      <c r="B381" s="28" t="s">
        <v>3697</v>
      </c>
      <c r="C381" s="29" t="s">
        <v>7810</v>
      </c>
      <c r="D381" s="30">
        <v>500</v>
      </c>
      <c r="E381" s="31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f>ROUND(E381/D381*100,0)</f>
        <v>121</v>
      </c>
      <c r="P381" s="30">
        <f>IFERROR(ROUND(E381/L381,2),0)</f>
        <v>33.67</v>
      </c>
      <c r="Q381" s="32" t="s">
        <v>8315</v>
      </c>
      <c r="R381" s="27" t="s">
        <v>8316</v>
      </c>
      <c r="S381" s="33">
        <f>(((J381/60)/60)/24)+DATE(1970,1,1)</f>
        <v>41882.585648148146</v>
      </c>
      <c r="T381" s="33">
        <f>(((I381/60)/60)/24)+DATE(1970,1,1)</f>
        <v>41912.666666666664</v>
      </c>
    </row>
    <row r="382" spans="1:20" ht="45" x14ac:dyDescent="0.25">
      <c r="A382" s="27">
        <v>3703</v>
      </c>
      <c r="B382" s="28" t="s">
        <v>3700</v>
      </c>
      <c r="C382" s="29" t="s">
        <v>7813</v>
      </c>
      <c r="D382" s="30">
        <v>1050</v>
      </c>
      <c r="E382" s="31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f>ROUND(E382/D382*100,0)</f>
        <v>123</v>
      </c>
      <c r="P382" s="30">
        <f>IFERROR(ROUND(E382/L382,2),0)</f>
        <v>43.2</v>
      </c>
      <c r="Q382" s="32" t="s">
        <v>8315</v>
      </c>
      <c r="R382" s="27" t="s">
        <v>8316</v>
      </c>
      <c r="S382" s="33">
        <f>(((J382/60)/60)/24)+DATE(1970,1,1)</f>
        <v>42556.504490740743</v>
      </c>
      <c r="T382" s="33">
        <f>(((I382/60)/60)/24)+DATE(1970,1,1)</f>
        <v>42595.290972222225</v>
      </c>
    </row>
    <row r="383" spans="1:20" ht="45" x14ac:dyDescent="0.25">
      <c r="A383" s="27">
        <v>3705</v>
      </c>
      <c r="B383" s="28" t="s">
        <v>3702</v>
      </c>
      <c r="C383" s="29" t="s">
        <v>7815</v>
      </c>
      <c r="D383" s="30">
        <v>2827</v>
      </c>
      <c r="E383" s="31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f>ROUND(E383/D383*100,0)</f>
        <v>103</v>
      </c>
      <c r="P383" s="30">
        <f>IFERROR(ROUND(E383/L383,2),0)</f>
        <v>83.57</v>
      </c>
      <c r="Q383" s="32" t="s">
        <v>8315</v>
      </c>
      <c r="R383" s="27" t="s">
        <v>8316</v>
      </c>
      <c r="S383" s="33">
        <f>(((J383/60)/60)/24)+DATE(1970,1,1)</f>
        <v>41792.542986111112</v>
      </c>
      <c r="T383" s="33">
        <f>(((I383/60)/60)/24)+DATE(1970,1,1)</f>
        <v>41813.75</v>
      </c>
    </row>
    <row r="384" spans="1:20" ht="45" x14ac:dyDescent="0.25">
      <c r="A384" s="27">
        <v>3706</v>
      </c>
      <c r="B384" s="28" t="s">
        <v>3703</v>
      </c>
      <c r="C384" s="29" t="s">
        <v>7816</v>
      </c>
      <c r="D384" s="30">
        <v>1500</v>
      </c>
      <c r="E384" s="31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f>ROUND(E384/D384*100,0)</f>
        <v>121</v>
      </c>
      <c r="P384" s="30">
        <f>IFERROR(ROUND(E384/L384,2),0)</f>
        <v>140</v>
      </c>
      <c r="Q384" s="32" t="s">
        <v>8315</v>
      </c>
      <c r="R384" s="27" t="s">
        <v>8316</v>
      </c>
      <c r="S384" s="33">
        <f>(((J384/60)/60)/24)+DATE(1970,1,1)</f>
        <v>41879.913761574076</v>
      </c>
      <c r="T384" s="33">
        <f>(((I384/60)/60)/24)+DATE(1970,1,1)</f>
        <v>41894.913761574076</v>
      </c>
    </row>
    <row r="385" spans="1:20" ht="45" x14ac:dyDescent="0.25">
      <c r="A385" s="27">
        <v>3707</v>
      </c>
      <c r="B385" s="28" t="s">
        <v>3704</v>
      </c>
      <c r="C385" s="29" t="s">
        <v>7817</v>
      </c>
      <c r="D385" s="30">
        <v>1000</v>
      </c>
      <c r="E385" s="31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f>ROUND(E385/D385*100,0)</f>
        <v>186</v>
      </c>
      <c r="P385" s="30">
        <f>IFERROR(ROUND(E385/L385,2),0)</f>
        <v>80.87</v>
      </c>
      <c r="Q385" s="32" t="s">
        <v>8315</v>
      </c>
      <c r="R385" s="27" t="s">
        <v>8316</v>
      </c>
      <c r="S385" s="33">
        <f>(((J385/60)/60)/24)+DATE(1970,1,1)</f>
        <v>42552.048356481479</v>
      </c>
      <c r="T385" s="33">
        <f>(((I385/60)/60)/24)+DATE(1970,1,1)</f>
        <v>42573.226388888885</v>
      </c>
    </row>
    <row r="386" spans="1:20" ht="60" x14ac:dyDescent="0.25">
      <c r="A386" s="27">
        <v>3708</v>
      </c>
      <c r="B386" s="28" t="s">
        <v>3705</v>
      </c>
      <c r="C386" s="29" t="s">
        <v>7818</v>
      </c>
      <c r="D386" s="30">
        <v>700</v>
      </c>
      <c r="E386" s="31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f>ROUND(E386/D386*100,0)</f>
        <v>300</v>
      </c>
      <c r="P386" s="30">
        <f>IFERROR(ROUND(E386/L386,2),0)</f>
        <v>53.85</v>
      </c>
      <c r="Q386" s="32" t="s">
        <v>8315</v>
      </c>
      <c r="R386" s="27" t="s">
        <v>8316</v>
      </c>
      <c r="S386" s="33">
        <f>(((J386/60)/60)/24)+DATE(1970,1,1)</f>
        <v>41810.142199074071</v>
      </c>
      <c r="T386" s="33">
        <f>(((I386/60)/60)/24)+DATE(1970,1,1)</f>
        <v>41824.142199074071</v>
      </c>
    </row>
    <row r="387" spans="1:20" ht="30" x14ac:dyDescent="0.25">
      <c r="A387" s="27">
        <v>3710</v>
      </c>
      <c r="B387" s="28" t="s">
        <v>3707</v>
      </c>
      <c r="C387" s="29" t="s">
        <v>7820</v>
      </c>
      <c r="D387" s="30">
        <v>1300</v>
      </c>
      <c r="E387" s="31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f>ROUND(E387/D387*100,0)</f>
        <v>141</v>
      </c>
      <c r="P387" s="30">
        <f>IFERROR(ROUND(E387/L387,2),0)</f>
        <v>67.959999999999994</v>
      </c>
      <c r="Q387" s="32" t="s">
        <v>8315</v>
      </c>
      <c r="R387" s="27" t="s">
        <v>8316</v>
      </c>
      <c r="S387" s="33">
        <f>(((J387/60)/60)/24)+DATE(1970,1,1)</f>
        <v>42072.576249999998</v>
      </c>
      <c r="T387" s="33">
        <f>(((I387/60)/60)/24)+DATE(1970,1,1)</f>
        <v>42097.576249999998</v>
      </c>
    </row>
    <row r="388" spans="1:20" ht="30" x14ac:dyDescent="0.25">
      <c r="A388" s="27">
        <v>3711</v>
      </c>
      <c r="B388" s="28" t="s">
        <v>3708</v>
      </c>
      <c r="C388" s="29" t="s">
        <v>7821</v>
      </c>
      <c r="D388" s="30">
        <v>500</v>
      </c>
      <c r="E388" s="31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f>ROUND(E388/D388*100,0)</f>
        <v>114</v>
      </c>
      <c r="P388" s="30">
        <f>IFERROR(ROUND(E388/L388,2),0)</f>
        <v>27.14</v>
      </c>
      <c r="Q388" s="32" t="s">
        <v>8315</v>
      </c>
      <c r="R388" s="27" t="s">
        <v>8316</v>
      </c>
      <c r="S388" s="33">
        <f>(((J388/60)/60)/24)+DATE(1970,1,1)</f>
        <v>41779.724224537036</v>
      </c>
      <c r="T388" s="33">
        <f>(((I388/60)/60)/24)+DATE(1970,1,1)</f>
        <v>41805.666666666664</v>
      </c>
    </row>
    <row r="389" spans="1:20" ht="60" x14ac:dyDescent="0.25">
      <c r="A389" s="27">
        <v>3712</v>
      </c>
      <c r="B389" s="28" t="s">
        <v>3709</v>
      </c>
      <c r="C389" s="29" t="s">
        <v>7822</v>
      </c>
      <c r="D389" s="30">
        <v>7500</v>
      </c>
      <c r="E389" s="31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f>ROUND(E389/D389*100,0)</f>
        <v>154</v>
      </c>
      <c r="P389" s="30">
        <f>IFERROR(ROUND(E389/L389,2),0)</f>
        <v>110.87</v>
      </c>
      <c r="Q389" s="32" t="s">
        <v>8315</v>
      </c>
      <c r="R389" s="27" t="s">
        <v>8316</v>
      </c>
      <c r="S389" s="33">
        <f>(((J389/60)/60)/24)+DATE(1970,1,1)</f>
        <v>42134.172071759262</v>
      </c>
      <c r="T389" s="33">
        <f>(((I389/60)/60)/24)+DATE(1970,1,1)</f>
        <v>42155.290972222225</v>
      </c>
    </row>
    <row r="390" spans="1:20" ht="45" x14ac:dyDescent="0.25">
      <c r="A390" s="27">
        <v>3713</v>
      </c>
      <c r="B390" s="28" t="s">
        <v>3710</v>
      </c>
      <c r="C390" s="29" t="s">
        <v>7823</v>
      </c>
      <c r="D390" s="30">
        <v>2000</v>
      </c>
      <c r="E390" s="31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f>ROUND(E390/D390*100,0)</f>
        <v>102</v>
      </c>
      <c r="P390" s="30">
        <f>IFERROR(ROUND(E390/L390,2),0)</f>
        <v>106.84</v>
      </c>
      <c r="Q390" s="32" t="s">
        <v>8315</v>
      </c>
      <c r="R390" s="27" t="s">
        <v>8316</v>
      </c>
      <c r="S390" s="33">
        <f>(((J390/60)/60)/24)+DATE(1970,1,1)</f>
        <v>42505.738032407404</v>
      </c>
      <c r="T390" s="33">
        <f>(((I390/60)/60)/24)+DATE(1970,1,1)</f>
        <v>42525.738032407404</v>
      </c>
    </row>
    <row r="391" spans="1:20" ht="45" x14ac:dyDescent="0.25">
      <c r="A391" s="27">
        <v>3714</v>
      </c>
      <c r="B391" s="28" t="s">
        <v>3711</v>
      </c>
      <c r="C391" s="29" t="s">
        <v>7824</v>
      </c>
      <c r="D391" s="30">
        <v>10000</v>
      </c>
      <c r="E391" s="31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f>ROUND(E391/D391*100,0)</f>
        <v>102</v>
      </c>
      <c r="P391" s="30">
        <f>IFERROR(ROUND(E391/L391,2),0)</f>
        <v>105.52</v>
      </c>
      <c r="Q391" s="32" t="s">
        <v>8315</v>
      </c>
      <c r="R391" s="27" t="s">
        <v>8316</v>
      </c>
      <c r="S391" s="33">
        <f>(((J391/60)/60)/24)+DATE(1970,1,1)</f>
        <v>42118.556331018524</v>
      </c>
      <c r="T391" s="33">
        <f>(((I391/60)/60)/24)+DATE(1970,1,1)</f>
        <v>42150.165972222225</v>
      </c>
    </row>
    <row r="392" spans="1:20" ht="45" x14ac:dyDescent="0.25">
      <c r="A392" s="27">
        <v>3716</v>
      </c>
      <c r="B392" s="28" t="s">
        <v>3713</v>
      </c>
      <c r="C392" s="29" t="s">
        <v>7826</v>
      </c>
      <c r="D392" s="30">
        <v>800</v>
      </c>
      <c r="E392" s="31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f>ROUND(E392/D392*100,0)</f>
        <v>156</v>
      </c>
      <c r="P392" s="30">
        <f>IFERROR(ROUND(E392/L392,2),0)</f>
        <v>51.92</v>
      </c>
      <c r="Q392" s="32" t="s">
        <v>8315</v>
      </c>
      <c r="R392" s="27" t="s">
        <v>8316</v>
      </c>
      <c r="S392" s="33">
        <f>(((J392/60)/60)/24)+DATE(1970,1,1)</f>
        <v>42360.887835648144</v>
      </c>
      <c r="T392" s="33">
        <f>(((I392/60)/60)/24)+DATE(1970,1,1)</f>
        <v>42390.887835648144</v>
      </c>
    </row>
    <row r="393" spans="1:20" ht="30" x14ac:dyDescent="0.25">
      <c r="A393" s="27">
        <v>3720</v>
      </c>
      <c r="B393" s="28" t="s">
        <v>3717</v>
      </c>
      <c r="C393" s="29" t="s">
        <v>7830</v>
      </c>
      <c r="D393" s="30">
        <v>3300</v>
      </c>
      <c r="E393" s="31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f>ROUND(E393/D393*100,0)</f>
        <v>105</v>
      </c>
      <c r="P393" s="30">
        <f>IFERROR(ROUND(E393/L393,2),0)</f>
        <v>86.23</v>
      </c>
      <c r="Q393" s="32" t="s">
        <v>8315</v>
      </c>
      <c r="R393" s="27" t="s">
        <v>8316</v>
      </c>
      <c r="S393" s="33">
        <f>(((J393/60)/60)/24)+DATE(1970,1,1)</f>
        <v>42165.993125000001</v>
      </c>
      <c r="T393" s="33">
        <f>(((I393/60)/60)/24)+DATE(1970,1,1)</f>
        <v>42187.993125000001</v>
      </c>
    </row>
    <row r="394" spans="1:20" ht="60" x14ac:dyDescent="0.25">
      <c r="A394" s="27">
        <v>3721</v>
      </c>
      <c r="B394" s="28" t="s">
        <v>3718</v>
      </c>
      <c r="C394" s="29" t="s">
        <v>7831</v>
      </c>
      <c r="D394" s="30">
        <v>5000</v>
      </c>
      <c r="E394" s="31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f>ROUND(E394/D394*100,0)</f>
        <v>101</v>
      </c>
      <c r="P394" s="30">
        <f>IFERROR(ROUND(E394/L394,2),0)</f>
        <v>114.55</v>
      </c>
      <c r="Q394" s="32" t="s">
        <v>8315</v>
      </c>
      <c r="R394" s="27" t="s">
        <v>8316</v>
      </c>
      <c r="S394" s="33">
        <f>(((J394/60)/60)/24)+DATE(1970,1,1)</f>
        <v>41927.936157407406</v>
      </c>
      <c r="T394" s="33">
        <f>(((I394/60)/60)/24)+DATE(1970,1,1)</f>
        <v>41948.977824074071</v>
      </c>
    </row>
    <row r="395" spans="1:20" ht="45" x14ac:dyDescent="0.25">
      <c r="A395" s="27">
        <v>3726</v>
      </c>
      <c r="B395" s="28" t="s">
        <v>3723</v>
      </c>
      <c r="C395" s="29" t="s">
        <v>7836</v>
      </c>
      <c r="D395" s="30">
        <v>850</v>
      </c>
      <c r="E395" s="31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f>ROUND(E395/D395*100,0)</f>
        <v>339</v>
      </c>
      <c r="P395" s="30">
        <f>IFERROR(ROUND(E395/L395,2),0)</f>
        <v>62.59</v>
      </c>
      <c r="Q395" s="32" t="s">
        <v>8315</v>
      </c>
      <c r="R395" s="27" t="s">
        <v>8316</v>
      </c>
      <c r="S395" s="33">
        <f>(((J395/60)/60)/24)+DATE(1970,1,1)</f>
        <v>42462.140868055561</v>
      </c>
      <c r="T395" s="33">
        <f>(((I395/60)/60)/24)+DATE(1970,1,1)</f>
        <v>42489.875</v>
      </c>
    </row>
    <row r="396" spans="1:20" ht="45" x14ac:dyDescent="0.25">
      <c r="A396" s="27">
        <v>3727</v>
      </c>
      <c r="B396" s="28" t="s">
        <v>3724</v>
      </c>
      <c r="C396" s="29" t="s">
        <v>7837</v>
      </c>
      <c r="D396" s="30">
        <v>2000</v>
      </c>
      <c r="E396" s="31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f>ROUND(E396/D396*100,0)</f>
        <v>101</v>
      </c>
      <c r="P396" s="30">
        <f>IFERROR(ROUND(E396/L396,2),0)</f>
        <v>61.06</v>
      </c>
      <c r="Q396" s="32" t="s">
        <v>8315</v>
      </c>
      <c r="R396" s="27" t="s">
        <v>8316</v>
      </c>
      <c r="S396" s="33">
        <f>(((J396/60)/60)/24)+DATE(1970,1,1)</f>
        <v>42632.348310185189</v>
      </c>
      <c r="T396" s="33">
        <f>(((I396/60)/60)/24)+DATE(1970,1,1)</f>
        <v>42663.204861111109</v>
      </c>
    </row>
    <row r="397" spans="1:20" ht="45" x14ac:dyDescent="0.25">
      <c r="A397" s="27">
        <v>3810</v>
      </c>
      <c r="B397" s="28" t="s">
        <v>3807</v>
      </c>
      <c r="C397" s="29" t="s">
        <v>7920</v>
      </c>
      <c r="D397" s="30">
        <v>1500</v>
      </c>
      <c r="E397" s="31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f>ROUND(E397/D397*100,0)</f>
        <v>122</v>
      </c>
      <c r="P397" s="30">
        <f>IFERROR(ROUND(E397/L397,2),0)</f>
        <v>70.23</v>
      </c>
      <c r="Q397" s="32" t="s">
        <v>8315</v>
      </c>
      <c r="R397" s="27" t="s">
        <v>8316</v>
      </c>
      <c r="S397" s="33">
        <f>(((J397/60)/60)/24)+DATE(1970,1,1)</f>
        <v>42054.849050925928</v>
      </c>
      <c r="T397" s="33">
        <f>(((I397/60)/60)/24)+DATE(1970,1,1)</f>
        <v>42084.807384259257</v>
      </c>
    </row>
    <row r="398" spans="1:20" ht="45" x14ac:dyDescent="0.25">
      <c r="A398" s="27">
        <v>3813</v>
      </c>
      <c r="B398" s="28" t="s">
        <v>3810</v>
      </c>
      <c r="C398" s="29" t="s">
        <v>7923</v>
      </c>
      <c r="D398" s="30">
        <v>2100</v>
      </c>
      <c r="E398" s="31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f>ROUND(E398/D398*100,0)</f>
        <v>101</v>
      </c>
      <c r="P398" s="30">
        <f>IFERROR(ROUND(E398/L398,2),0)</f>
        <v>78.52</v>
      </c>
      <c r="Q398" s="32" t="s">
        <v>8315</v>
      </c>
      <c r="R398" s="27" t="s">
        <v>8316</v>
      </c>
      <c r="S398" s="33">
        <f>(((J398/60)/60)/24)+DATE(1970,1,1)</f>
        <v>42497.275706018518</v>
      </c>
      <c r="T398" s="33">
        <f>(((I398/60)/60)/24)+DATE(1970,1,1)</f>
        <v>42535.904861111107</v>
      </c>
    </row>
    <row r="399" spans="1:20" ht="45" x14ac:dyDescent="0.25">
      <c r="A399" s="27">
        <v>3814</v>
      </c>
      <c r="B399" s="28" t="s">
        <v>3811</v>
      </c>
      <c r="C399" s="29" t="s">
        <v>7924</v>
      </c>
      <c r="D399" s="30">
        <v>1500</v>
      </c>
      <c r="E399" s="31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f>ROUND(E399/D399*100,0)</f>
        <v>140</v>
      </c>
      <c r="P399" s="30">
        <f>IFERROR(ROUND(E399/L399,2),0)</f>
        <v>61.82</v>
      </c>
      <c r="Q399" s="32" t="s">
        <v>8315</v>
      </c>
      <c r="R399" s="27" t="s">
        <v>8316</v>
      </c>
      <c r="S399" s="33">
        <f>(((J399/60)/60)/24)+DATE(1970,1,1)</f>
        <v>42058.904074074075</v>
      </c>
      <c r="T399" s="33">
        <f>(((I399/60)/60)/24)+DATE(1970,1,1)</f>
        <v>42095.165972222225</v>
      </c>
    </row>
    <row r="400" spans="1:20" ht="60" x14ac:dyDescent="0.25">
      <c r="A400" s="27">
        <v>3816</v>
      </c>
      <c r="B400" s="28" t="s">
        <v>3813</v>
      </c>
      <c r="C400" s="29" t="s">
        <v>7926</v>
      </c>
      <c r="D400" s="30">
        <v>1500</v>
      </c>
      <c r="E400" s="31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f>ROUND(E400/D400*100,0)</f>
        <v>119</v>
      </c>
      <c r="P400" s="30">
        <f>IFERROR(ROUND(E400/L400,2),0)</f>
        <v>48.34</v>
      </c>
      <c r="Q400" s="32" t="s">
        <v>8315</v>
      </c>
      <c r="R400" s="27" t="s">
        <v>8316</v>
      </c>
      <c r="S400" s="33">
        <f>(((J400/60)/60)/24)+DATE(1970,1,1)</f>
        <v>41807.690081018518</v>
      </c>
      <c r="T400" s="33">
        <f>(((I400/60)/60)/24)+DATE(1970,1,1)</f>
        <v>41837.690081018518</v>
      </c>
    </row>
    <row r="401" spans="1:20" ht="45" x14ac:dyDescent="0.25">
      <c r="A401" s="27">
        <v>3817</v>
      </c>
      <c r="B401" s="28" t="s">
        <v>3814</v>
      </c>
      <c r="C401" s="29" t="s">
        <v>7927</v>
      </c>
      <c r="D401" s="30">
        <v>2000</v>
      </c>
      <c r="E401" s="31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f>ROUND(E401/D401*100,0)</f>
        <v>107</v>
      </c>
      <c r="P401" s="30">
        <f>IFERROR(ROUND(E401/L401,2),0)</f>
        <v>107.25</v>
      </c>
      <c r="Q401" s="32" t="s">
        <v>8315</v>
      </c>
      <c r="R401" s="27" t="s">
        <v>8316</v>
      </c>
      <c r="S401" s="33">
        <f>(((J401/60)/60)/24)+DATE(1970,1,1)</f>
        <v>42284.69694444444</v>
      </c>
      <c r="T401" s="33">
        <f>(((I401/60)/60)/24)+DATE(1970,1,1)</f>
        <v>42301.165972222225</v>
      </c>
    </row>
    <row r="402" spans="1:20" ht="45" x14ac:dyDescent="0.25">
      <c r="A402" s="27">
        <v>3818</v>
      </c>
      <c r="B402" s="28" t="s">
        <v>3815</v>
      </c>
      <c r="C402" s="29" t="s">
        <v>7928</v>
      </c>
      <c r="D402" s="30">
        <v>250</v>
      </c>
      <c r="E402" s="31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f>ROUND(E402/D402*100,0)</f>
        <v>228</v>
      </c>
      <c r="P402" s="30">
        <f>IFERROR(ROUND(E402/L402,2),0)</f>
        <v>57</v>
      </c>
      <c r="Q402" s="32" t="s">
        <v>8315</v>
      </c>
      <c r="R402" s="27" t="s">
        <v>8316</v>
      </c>
      <c r="S402" s="33">
        <f>(((J402/60)/60)/24)+DATE(1970,1,1)</f>
        <v>42045.84238425926</v>
      </c>
      <c r="T402" s="33">
        <f>(((I402/60)/60)/24)+DATE(1970,1,1)</f>
        <v>42075.800717592589</v>
      </c>
    </row>
    <row r="403" spans="1:20" ht="45" x14ac:dyDescent="0.25">
      <c r="A403" s="27">
        <v>3819</v>
      </c>
      <c r="B403" s="28" t="s">
        <v>3816</v>
      </c>
      <c r="C403" s="29" t="s">
        <v>7817</v>
      </c>
      <c r="D403" s="30">
        <v>1000</v>
      </c>
      <c r="E403" s="31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f>ROUND(E403/D403*100,0)</f>
        <v>106</v>
      </c>
      <c r="P403" s="30">
        <f>IFERROR(ROUND(E403/L403,2),0)</f>
        <v>40.92</v>
      </c>
      <c r="Q403" s="32" t="s">
        <v>8315</v>
      </c>
      <c r="R403" s="27" t="s">
        <v>8316</v>
      </c>
      <c r="S403" s="33">
        <f>(((J403/60)/60)/24)+DATE(1970,1,1)</f>
        <v>42184.209537037037</v>
      </c>
      <c r="T403" s="33">
        <f>(((I403/60)/60)/24)+DATE(1970,1,1)</f>
        <v>42202.876388888893</v>
      </c>
    </row>
    <row r="404" spans="1:20" ht="45" x14ac:dyDescent="0.25">
      <c r="A404" s="27">
        <v>3821</v>
      </c>
      <c r="B404" s="28" t="s">
        <v>3818</v>
      </c>
      <c r="C404" s="29" t="s">
        <v>7930</v>
      </c>
      <c r="D404" s="30">
        <v>3500</v>
      </c>
      <c r="E404" s="31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f>ROUND(E404/D404*100,0)</f>
        <v>105</v>
      </c>
      <c r="P404" s="30">
        <f>IFERROR(ROUND(E404/L404,2),0)</f>
        <v>79.540000000000006</v>
      </c>
      <c r="Q404" s="32" t="s">
        <v>8315</v>
      </c>
      <c r="R404" s="27" t="s">
        <v>8316</v>
      </c>
      <c r="S404" s="33">
        <f>(((J404/60)/60)/24)+DATE(1970,1,1)</f>
        <v>42341.180636574078</v>
      </c>
      <c r="T404" s="33">
        <f>(((I404/60)/60)/24)+DATE(1970,1,1)</f>
        <v>42373.180636574078</v>
      </c>
    </row>
    <row r="405" spans="1:20" ht="45" x14ac:dyDescent="0.25">
      <c r="A405" s="27">
        <v>3823</v>
      </c>
      <c r="B405" s="28" t="s">
        <v>3820</v>
      </c>
      <c r="C405" s="29" t="s">
        <v>7932</v>
      </c>
      <c r="D405" s="30">
        <v>2500</v>
      </c>
      <c r="E405" s="31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f>ROUND(E405/D405*100,0)</f>
        <v>106</v>
      </c>
      <c r="P405" s="30">
        <f>IFERROR(ROUND(E405/L405,2),0)</f>
        <v>64.63</v>
      </c>
      <c r="Q405" s="32" t="s">
        <v>8315</v>
      </c>
      <c r="R405" s="27" t="s">
        <v>8316</v>
      </c>
      <c r="S405" s="33">
        <f>(((J405/60)/60)/24)+DATE(1970,1,1)</f>
        <v>42170.910231481481</v>
      </c>
      <c r="T405" s="33">
        <f>(((I405/60)/60)/24)+DATE(1970,1,1)</f>
        <v>42205.165972222225</v>
      </c>
    </row>
    <row r="406" spans="1:20" ht="45" x14ac:dyDescent="0.25">
      <c r="A406" s="27">
        <v>3825</v>
      </c>
      <c r="B406" s="28" t="s">
        <v>3822</v>
      </c>
      <c r="C406" s="29" t="s">
        <v>7934</v>
      </c>
      <c r="D406" s="30">
        <v>5000</v>
      </c>
      <c r="E406" s="31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f>ROUND(E406/D406*100,0)</f>
        <v>105</v>
      </c>
      <c r="P406" s="30">
        <f>IFERROR(ROUND(E406/L406,2),0)</f>
        <v>107.57</v>
      </c>
      <c r="Q406" s="32" t="s">
        <v>8315</v>
      </c>
      <c r="R406" s="27" t="s">
        <v>8316</v>
      </c>
      <c r="S406" s="33">
        <f>(((J406/60)/60)/24)+DATE(1970,1,1)</f>
        <v>42151.069606481484</v>
      </c>
      <c r="T406" s="33">
        <f>(((I406/60)/60)/24)+DATE(1970,1,1)</f>
        <v>42172.069606481484</v>
      </c>
    </row>
    <row r="407" spans="1:20" ht="45" x14ac:dyDescent="0.25">
      <c r="A407" s="27">
        <v>3828</v>
      </c>
      <c r="B407" s="28" t="s">
        <v>3825</v>
      </c>
      <c r="C407" s="29" t="s">
        <v>7937</v>
      </c>
      <c r="D407" s="30">
        <v>5000</v>
      </c>
      <c r="E407" s="31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f>ROUND(E407/D407*100,0)</f>
        <v>100</v>
      </c>
      <c r="P407" s="30">
        <f>IFERROR(ROUND(E407/L407,2),0)</f>
        <v>178.57</v>
      </c>
      <c r="Q407" s="32" t="s">
        <v>8315</v>
      </c>
      <c r="R407" s="27" t="s">
        <v>8316</v>
      </c>
      <c r="S407" s="33">
        <f>(((J407/60)/60)/24)+DATE(1970,1,1)</f>
        <v>41944.527627314819</v>
      </c>
      <c r="T407" s="33">
        <f>(((I407/60)/60)/24)+DATE(1970,1,1)</f>
        <v>42004.569293981483</v>
      </c>
    </row>
    <row r="408" spans="1:20" ht="45" x14ac:dyDescent="0.25">
      <c r="A408" s="27">
        <v>3829</v>
      </c>
      <c r="B408" s="28" t="s">
        <v>3826</v>
      </c>
      <c r="C408" s="29" t="s">
        <v>7938</v>
      </c>
      <c r="D408" s="30">
        <v>500</v>
      </c>
      <c r="E408" s="31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f>ROUND(E408/D408*100,0)</f>
        <v>100</v>
      </c>
      <c r="P408" s="30">
        <f>IFERROR(ROUND(E408/L408,2),0)</f>
        <v>62.63</v>
      </c>
      <c r="Q408" s="32" t="s">
        <v>8315</v>
      </c>
      <c r="R408" s="27" t="s">
        <v>8316</v>
      </c>
      <c r="S408" s="33">
        <f>(((J408/60)/60)/24)+DATE(1970,1,1)</f>
        <v>42593.865405092598</v>
      </c>
      <c r="T408" s="33">
        <f>(((I408/60)/60)/24)+DATE(1970,1,1)</f>
        <v>42613.865405092598</v>
      </c>
    </row>
    <row r="409" spans="1:20" ht="45" x14ac:dyDescent="0.25">
      <c r="A409" s="27">
        <v>3830</v>
      </c>
      <c r="B409" s="28" t="s">
        <v>3827</v>
      </c>
      <c r="C409" s="29" t="s">
        <v>7939</v>
      </c>
      <c r="D409" s="30">
        <v>100</v>
      </c>
      <c r="E409" s="31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f>ROUND(E409/D409*100,0)</f>
        <v>225</v>
      </c>
      <c r="P409" s="30">
        <f>IFERROR(ROUND(E409/L409,2),0)</f>
        <v>75</v>
      </c>
      <c r="Q409" s="32" t="s">
        <v>8315</v>
      </c>
      <c r="R409" s="27" t="s">
        <v>8316</v>
      </c>
      <c r="S409" s="33">
        <f>(((J409/60)/60)/24)+DATE(1970,1,1)</f>
        <v>42503.740868055553</v>
      </c>
      <c r="T409" s="33">
        <f>(((I409/60)/60)/24)+DATE(1970,1,1)</f>
        <v>42517.740868055553</v>
      </c>
    </row>
    <row r="410" spans="1:20" ht="60" x14ac:dyDescent="0.25">
      <c r="A410" s="27">
        <v>3831</v>
      </c>
      <c r="B410" s="28" t="s">
        <v>3828</v>
      </c>
      <c r="C410" s="29" t="s">
        <v>7940</v>
      </c>
      <c r="D410" s="30">
        <v>500</v>
      </c>
      <c r="E410" s="31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f>ROUND(E410/D410*100,0)</f>
        <v>106</v>
      </c>
      <c r="P410" s="30">
        <f>IFERROR(ROUND(E410/L410,2),0)</f>
        <v>58.9</v>
      </c>
      <c r="Q410" s="32" t="s">
        <v>8315</v>
      </c>
      <c r="R410" s="27" t="s">
        <v>8316</v>
      </c>
      <c r="S410" s="33">
        <f>(((J410/60)/60)/24)+DATE(1970,1,1)</f>
        <v>41927.848900462966</v>
      </c>
      <c r="T410" s="33">
        <f>(((I410/60)/60)/24)+DATE(1970,1,1)</f>
        <v>41948.890567129631</v>
      </c>
    </row>
    <row r="411" spans="1:20" ht="45" x14ac:dyDescent="0.25">
      <c r="A411" s="27">
        <v>3832</v>
      </c>
      <c r="B411" s="28" t="s">
        <v>3829</v>
      </c>
      <c r="C411" s="29" t="s">
        <v>7941</v>
      </c>
      <c r="D411" s="30">
        <v>1200</v>
      </c>
      <c r="E411" s="31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f>ROUND(E411/D411*100,0)</f>
        <v>105</v>
      </c>
      <c r="P411" s="30">
        <f>IFERROR(ROUND(E411/L411,2),0)</f>
        <v>139.56</v>
      </c>
      <c r="Q411" s="32" t="s">
        <v>8315</v>
      </c>
      <c r="R411" s="27" t="s">
        <v>8316</v>
      </c>
      <c r="S411" s="33">
        <f>(((J411/60)/60)/24)+DATE(1970,1,1)</f>
        <v>42375.114988425921</v>
      </c>
      <c r="T411" s="33">
        <f>(((I411/60)/60)/24)+DATE(1970,1,1)</f>
        <v>42420.114988425921</v>
      </c>
    </row>
    <row r="412" spans="1:20" ht="45" x14ac:dyDescent="0.25">
      <c r="A412" s="27">
        <v>3836</v>
      </c>
      <c r="B412" s="28" t="s">
        <v>3833</v>
      </c>
      <c r="C412" s="29" t="s">
        <v>7945</v>
      </c>
      <c r="D412" s="30">
        <v>800</v>
      </c>
      <c r="E412" s="31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f>ROUND(E412/D412*100,0)</f>
        <v>113</v>
      </c>
      <c r="P412" s="30">
        <f>IFERROR(ROUND(E412/L412,2),0)</f>
        <v>64.290000000000006</v>
      </c>
      <c r="Q412" s="32" t="s">
        <v>8315</v>
      </c>
      <c r="R412" s="27" t="s">
        <v>8316</v>
      </c>
      <c r="S412" s="33">
        <f>(((J412/60)/60)/24)+DATE(1970,1,1)</f>
        <v>42553.926527777774</v>
      </c>
      <c r="T412" s="33">
        <f>(((I412/60)/60)/24)+DATE(1970,1,1)</f>
        <v>42585.172916666663</v>
      </c>
    </row>
    <row r="413" spans="1:20" ht="45" x14ac:dyDescent="0.25">
      <c r="A413" s="27">
        <v>3839</v>
      </c>
      <c r="B413" s="28" t="s">
        <v>3836</v>
      </c>
      <c r="C413" s="29" t="s">
        <v>7948</v>
      </c>
      <c r="D413" s="30">
        <v>2000</v>
      </c>
      <c r="E413" s="31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f>ROUND(E413/D413*100,0)</f>
        <v>101</v>
      </c>
      <c r="P413" s="30">
        <f>IFERROR(ROUND(E413/L413,2),0)</f>
        <v>63.28</v>
      </c>
      <c r="Q413" s="32" t="s">
        <v>8315</v>
      </c>
      <c r="R413" s="27" t="s">
        <v>8316</v>
      </c>
      <c r="S413" s="33">
        <f>(((J413/60)/60)/24)+DATE(1970,1,1)</f>
        <v>42155.142638888887</v>
      </c>
      <c r="T413" s="33">
        <f>(((I413/60)/60)/24)+DATE(1970,1,1)</f>
        <v>42215.142638888887</v>
      </c>
    </row>
  </sheetData>
  <autoFilter ref="A1:T413" xr:uid="{771D1E68-5E4B-4C47-A11D-B678A792F9C5}"/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conditionalFormatting sqref="F1:F413">
    <cfRule type="cellIs" dxfId="27" priority="3" operator="equal">
      <formula>"failed"</formula>
    </cfRule>
    <cfRule type="cellIs" dxfId="26" priority="4" operator="equal">
      <formula>"Canceled"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05E9C-602C-4842-BA31-CFC592A938CB}">
  <dimension ref="A1:T251"/>
  <sheetViews>
    <sheetView workbookViewId="0">
      <selection activeCell="C5" sqref="C5"/>
    </sheetView>
  </sheetViews>
  <sheetFormatPr defaultRowHeight="15" x14ac:dyDescent="0.25"/>
  <cols>
    <col min="1" max="1" width="5" style="27" bestFit="1" customWidth="1"/>
    <col min="2" max="2" width="39" style="27" bestFit="1" customWidth="1"/>
    <col min="3" max="3" width="39.140625" style="27" customWidth="1"/>
    <col min="4" max="4" width="12.5703125" style="27" bestFit="1" customWidth="1"/>
    <col min="5" max="5" width="10.140625" style="27" bestFit="1" customWidth="1"/>
    <col min="6" max="6" width="9.7109375" style="27" bestFit="1" customWidth="1"/>
    <col min="7" max="7" width="7.7109375" style="27" bestFit="1" customWidth="1"/>
    <col min="8" max="8" width="8.5703125" style="27" bestFit="1" customWidth="1"/>
    <col min="9" max="9" width="11" style="27" bestFit="1" customWidth="1"/>
    <col min="10" max="10" width="11.85546875" style="27" bestFit="1" customWidth="1"/>
    <col min="11" max="11" width="9.5703125" style="27" bestFit="1" customWidth="1"/>
    <col min="12" max="12" width="13.85546875" style="27" bestFit="1" customWidth="1"/>
    <col min="13" max="13" width="8.85546875" style="27" bestFit="1" customWidth="1"/>
    <col min="14" max="14" width="24.28515625" style="27" bestFit="1" customWidth="1"/>
    <col min="15" max="15" width="19.5703125" style="27" bestFit="1" customWidth="1"/>
    <col min="16" max="16" width="18.5703125" style="27" bestFit="1" customWidth="1"/>
    <col min="17" max="17" width="15" style="27" bestFit="1" customWidth="1"/>
    <col min="18" max="18" width="11.85546875" style="27" bestFit="1" customWidth="1"/>
    <col min="19" max="20" width="24.85546875" style="27" bestFit="1" customWidth="1"/>
    <col min="21" max="16384" width="9.140625" style="27"/>
  </cols>
  <sheetData>
    <row r="1" spans="1:20" x14ac:dyDescent="0.25">
      <c r="A1" s="20" t="s">
        <v>0</v>
      </c>
      <c r="B1" s="21" t="s">
        <v>1</v>
      </c>
      <c r="C1" s="22" t="s">
        <v>4110</v>
      </c>
      <c r="D1" s="23" t="s">
        <v>8216</v>
      </c>
      <c r="E1" s="24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3" t="s">
        <v>8307</v>
      </c>
      <c r="Q1" s="25" t="s">
        <v>8358</v>
      </c>
      <c r="R1" s="20" t="s">
        <v>8359</v>
      </c>
      <c r="S1" s="26" t="s">
        <v>8365</v>
      </c>
      <c r="T1" s="26" t="s">
        <v>8366</v>
      </c>
    </row>
    <row r="2" spans="1:20" ht="60" x14ac:dyDescent="0.25">
      <c r="A2" s="27">
        <v>2843</v>
      </c>
      <c r="B2" s="28" t="s">
        <v>2843</v>
      </c>
      <c r="C2" s="29" t="s">
        <v>6953</v>
      </c>
      <c r="D2" s="30">
        <v>1200</v>
      </c>
      <c r="E2" s="31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34">
        <f>ROUND(E2/D2*100,0)</f>
        <v>0</v>
      </c>
      <c r="P2" s="30">
        <f t="shared" ref="P2:P65" si="0">IFERROR(ROUND(E2/L2,2),0)</f>
        <v>0</v>
      </c>
      <c r="Q2" s="32" t="s">
        <v>8315</v>
      </c>
      <c r="R2" s="27" t="s">
        <v>8316</v>
      </c>
      <c r="S2" s="33">
        <f t="shared" ref="S2:S65" si="1">(((J2/60)/60)/24)+DATE(1970,1,1)</f>
        <v>42492.737847222219</v>
      </c>
      <c r="T2" s="33">
        <f t="shared" ref="T2:T65" si="2">(((I2/60)/60)/24)+DATE(1970,1,1)</f>
        <v>42534.166666666672</v>
      </c>
    </row>
    <row r="3" spans="1:20" ht="45" x14ac:dyDescent="0.25">
      <c r="A3" s="27">
        <v>2845</v>
      </c>
      <c r="B3" s="28" t="s">
        <v>2845</v>
      </c>
      <c r="C3" s="29" t="s">
        <v>6955</v>
      </c>
      <c r="D3" s="30">
        <v>7500</v>
      </c>
      <c r="E3" s="31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34">
        <f>ROUND(E3/D3*100,0)</f>
        <v>32</v>
      </c>
      <c r="P3" s="30">
        <f t="shared" si="0"/>
        <v>60.67</v>
      </c>
      <c r="Q3" s="32" t="s">
        <v>8315</v>
      </c>
      <c r="R3" s="27" t="s">
        <v>8316</v>
      </c>
      <c r="S3" s="33">
        <f t="shared" si="1"/>
        <v>42103.016585648147</v>
      </c>
      <c r="T3" s="33">
        <f t="shared" si="2"/>
        <v>42163.016585648147</v>
      </c>
    </row>
    <row r="4" spans="1:20" ht="75" x14ac:dyDescent="0.25">
      <c r="A4" s="27">
        <v>2846</v>
      </c>
      <c r="B4" s="28" t="s">
        <v>2846</v>
      </c>
      <c r="C4" s="29" t="s">
        <v>6956</v>
      </c>
      <c r="D4" s="30">
        <v>8000</v>
      </c>
      <c r="E4" s="31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34">
        <f>ROUND(E4/D4*100,0)</f>
        <v>0</v>
      </c>
      <c r="P4" s="30">
        <f t="shared" si="0"/>
        <v>0</v>
      </c>
      <c r="Q4" s="32" t="s">
        <v>8315</v>
      </c>
      <c r="R4" s="27" t="s">
        <v>8316</v>
      </c>
      <c r="S4" s="33">
        <f t="shared" si="1"/>
        <v>42108.692060185189</v>
      </c>
      <c r="T4" s="33">
        <f t="shared" si="2"/>
        <v>42153.692060185189</v>
      </c>
    </row>
    <row r="5" spans="1:20" ht="60" x14ac:dyDescent="0.25">
      <c r="A5" s="27">
        <v>2847</v>
      </c>
      <c r="B5" s="28" t="s">
        <v>2847</v>
      </c>
      <c r="C5" s="29" t="s">
        <v>6957</v>
      </c>
      <c r="D5" s="30">
        <v>2000</v>
      </c>
      <c r="E5" s="31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34">
        <f>ROUND(E5/D5*100,0)</f>
        <v>0</v>
      </c>
      <c r="P5" s="30">
        <f t="shared" si="0"/>
        <v>0</v>
      </c>
      <c r="Q5" s="32" t="s">
        <v>8315</v>
      </c>
      <c r="R5" s="27" t="s">
        <v>8316</v>
      </c>
      <c r="S5" s="33">
        <f t="shared" si="1"/>
        <v>42453.806307870371</v>
      </c>
      <c r="T5" s="33">
        <f t="shared" si="2"/>
        <v>42513.806307870371</v>
      </c>
    </row>
    <row r="6" spans="1:20" ht="60" x14ac:dyDescent="0.25">
      <c r="A6" s="27">
        <v>2848</v>
      </c>
      <c r="B6" s="28" t="s">
        <v>2848</v>
      </c>
      <c r="C6" s="29" t="s">
        <v>6958</v>
      </c>
      <c r="D6" s="30">
        <v>35000</v>
      </c>
      <c r="E6" s="31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34">
        <f>ROUND(E6/D6*100,0)</f>
        <v>0</v>
      </c>
      <c r="P6" s="30">
        <f t="shared" si="0"/>
        <v>23.33</v>
      </c>
      <c r="Q6" s="32" t="s">
        <v>8315</v>
      </c>
      <c r="R6" s="27" t="s">
        <v>8316</v>
      </c>
      <c r="S6" s="33">
        <f t="shared" si="1"/>
        <v>42123.648831018523</v>
      </c>
      <c r="T6" s="33">
        <f t="shared" si="2"/>
        <v>42153.648831018523</v>
      </c>
    </row>
    <row r="7" spans="1:20" ht="60" x14ac:dyDescent="0.25">
      <c r="A7" s="27">
        <v>2850</v>
      </c>
      <c r="B7" s="28" t="s">
        <v>2850</v>
      </c>
      <c r="C7" s="29" t="s">
        <v>6960</v>
      </c>
      <c r="D7" s="30">
        <v>8000</v>
      </c>
      <c r="E7" s="31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34">
        <f>ROUND(E7/D7*100,0)</f>
        <v>4</v>
      </c>
      <c r="P7" s="30">
        <f t="shared" si="0"/>
        <v>23.92</v>
      </c>
      <c r="Q7" s="32" t="s">
        <v>8315</v>
      </c>
      <c r="R7" s="27" t="s">
        <v>8316</v>
      </c>
      <c r="S7" s="33">
        <f t="shared" si="1"/>
        <v>41858.007071759261</v>
      </c>
      <c r="T7" s="33">
        <f t="shared" si="2"/>
        <v>41888.007071759261</v>
      </c>
    </row>
    <row r="8" spans="1:20" ht="45" x14ac:dyDescent="0.25">
      <c r="A8" s="27">
        <v>2852</v>
      </c>
      <c r="B8" s="28" t="s">
        <v>2852</v>
      </c>
      <c r="C8" s="29" t="s">
        <v>6962</v>
      </c>
      <c r="D8" s="30">
        <v>5000</v>
      </c>
      <c r="E8" s="31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34">
        <f>ROUND(E8/D8*100,0)</f>
        <v>2</v>
      </c>
      <c r="P8" s="30">
        <f t="shared" si="0"/>
        <v>15.83</v>
      </c>
      <c r="Q8" s="32" t="s">
        <v>8315</v>
      </c>
      <c r="R8" s="27" t="s">
        <v>8316</v>
      </c>
      <c r="S8" s="33">
        <f t="shared" si="1"/>
        <v>41781.045173611114</v>
      </c>
      <c r="T8" s="33">
        <f t="shared" si="2"/>
        <v>41811.045173611114</v>
      </c>
    </row>
    <row r="9" spans="1:20" ht="60" x14ac:dyDescent="0.25">
      <c r="A9" s="27">
        <v>2855</v>
      </c>
      <c r="B9" s="28" t="s">
        <v>2855</v>
      </c>
      <c r="C9" s="29" t="s">
        <v>6965</v>
      </c>
      <c r="D9" s="30">
        <v>600</v>
      </c>
      <c r="E9" s="31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34">
        <f>ROUND(E9/D9*100,0)</f>
        <v>50</v>
      </c>
      <c r="P9" s="30">
        <f t="shared" si="0"/>
        <v>60</v>
      </c>
      <c r="Q9" s="32" t="s">
        <v>8315</v>
      </c>
      <c r="R9" s="27" t="s">
        <v>8316</v>
      </c>
      <c r="S9" s="33">
        <f t="shared" si="1"/>
        <v>42370.007766203707</v>
      </c>
      <c r="T9" s="33">
        <f t="shared" si="2"/>
        <v>42398.981944444444</v>
      </c>
    </row>
    <row r="10" spans="1:20" ht="60" x14ac:dyDescent="0.25">
      <c r="A10" s="27">
        <v>2856</v>
      </c>
      <c r="B10" s="28" t="s">
        <v>2856</v>
      </c>
      <c r="C10" s="29" t="s">
        <v>6966</v>
      </c>
      <c r="D10" s="30">
        <v>3000</v>
      </c>
      <c r="E10" s="31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34">
        <f>ROUND(E10/D10*100,0)</f>
        <v>5</v>
      </c>
      <c r="P10" s="30">
        <f t="shared" si="0"/>
        <v>24.33</v>
      </c>
      <c r="Q10" s="32" t="s">
        <v>8315</v>
      </c>
      <c r="R10" s="27" t="s">
        <v>8316</v>
      </c>
      <c r="S10" s="33">
        <f t="shared" si="1"/>
        <v>42165.037581018521</v>
      </c>
      <c r="T10" s="33">
        <f t="shared" si="2"/>
        <v>42224.898611111115</v>
      </c>
    </row>
    <row r="11" spans="1:20" ht="60" x14ac:dyDescent="0.25">
      <c r="A11" s="27">
        <v>2860</v>
      </c>
      <c r="B11" s="28" t="s">
        <v>2860</v>
      </c>
      <c r="C11" s="29" t="s">
        <v>6970</v>
      </c>
      <c r="D11" s="30">
        <v>4000</v>
      </c>
      <c r="E11" s="31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34">
        <f>ROUND(E11/D11*100,0)</f>
        <v>7</v>
      </c>
      <c r="P11" s="30">
        <f t="shared" si="0"/>
        <v>29.56</v>
      </c>
      <c r="Q11" s="32" t="s">
        <v>8315</v>
      </c>
      <c r="R11" s="27" t="s">
        <v>8316</v>
      </c>
      <c r="S11" s="33">
        <f t="shared" si="1"/>
        <v>42480.800648148142</v>
      </c>
      <c r="T11" s="33">
        <f t="shared" si="2"/>
        <v>42540.800648148142</v>
      </c>
    </row>
    <row r="12" spans="1:20" ht="60" x14ac:dyDescent="0.25">
      <c r="A12" s="27">
        <v>2862</v>
      </c>
      <c r="B12" s="28" t="s">
        <v>2862</v>
      </c>
      <c r="C12" s="29" t="s">
        <v>6972</v>
      </c>
      <c r="D12" s="30">
        <v>12700</v>
      </c>
      <c r="E12" s="31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34">
        <f>ROUND(E12/D12*100,0)</f>
        <v>0</v>
      </c>
      <c r="P12" s="30">
        <f t="shared" si="0"/>
        <v>18.329999999999998</v>
      </c>
      <c r="Q12" s="32" t="s">
        <v>8315</v>
      </c>
      <c r="R12" s="27" t="s">
        <v>8316</v>
      </c>
      <c r="S12" s="33">
        <f t="shared" si="1"/>
        <v>41784.789687500001</v>
      </c>
      <c r="T12" s="33">
        <f t="shared" si="2"/>
        <v>41814.789687500001</v>
      </c>
    </row>
    <row r="13" spans="1:20" ht="60" x14ac:dyDescent="0.25">
      <c r="A13" s="27">
        <v>2863</v>
      </c>
      <c r="B13" s="28" t="s">
        <v>2863</v>
      </c>
      <c r="C13" s="29" t="s">
        <v>6973</v>
      </c>
      <c r="D13" s="30">
        <v>50000</v>
      </c>
      <c r="E13" s="31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34">
        <f>ROUND(E13/D13*100,0)</f>
        <v>0</v>
      </c>
      <c r="P13" s="30">
        <f t="shared" si="0"/>
        <v>20</v>
      </c>
      <c r="Q13" s="32" t="s">
        <v>8315</v>
      </c>
      <c r="R13" s="27" t="s">
        <v>8316</v>
      </c>
      <c r="S13" s="33">
        <f t="shared" si="1"/>
        <v>41831.675034722226</v>
      </c>
      <c r="T13" s="33">
        <f t="shared" si="2"/>
        <v>41891.675034722226</v>
      </c>
    </row>
    <row r="14" spans="1:20" ht="60" x14ac:dyDescent="0.25">
      <c r="A14" s="27">
        <v>2865</v>
      </c>
      <c r="B14" s="28" t="s">
        <v>2865</v>
      </c>
      <c r="C14" s="29" t="s">
        <v>6975</v>
      </c>
      <c r="D14" s="30">
        <v>2888</v>
      </c>
      <c r="E14" s="31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34">
        <f>ROUND(E14/D14*100,0)</f>
        <v>0</v>
      </c>
      <c r="P14" s="30">
        <f t="shared" si="0"/>
        <v>0</v>
      </c>
      <c r="Q14" s="32" t="s">
        <v>8315</v>
      </c>
      <c r="R14" s="27" t="s">
        <v>8316</v>
      </c>
      <c r="S14" s="33">
        <f t="shared" si="1"/>
        <v>41950.114108796297</v>
      </c>
      <c r="T14" s="33">
        <f t="shared" si="2"/>
        <v>42010.114108796297</v>
      </c>
    </row>
    <row r="15" spans="1:20" ht="45" x14ac:dyDescent="0.25">
      <c r="A15" s="27">
        <v>2866</v>
      </c>
      <c r="B15" s="28" t="s">
        <v>2866</v>
      </c>
      <c r="C15" s="29" t="s">
        <v>6976</v>
      </c>
      <c r="D15" s="30">
        <v>5000</v>
      </c>
      <c r="E15" s="31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34">
        <f>ROUND(E15/D15*100,0)</f>
        <v>1</v>
      </c>
      <c r="P15" s="30">
        <f t="shared" si="0"/>
        <v>22.5</v>
      </c>
      <c r="Q15" s="32" t="s">
        <v>8315</v>
      </c>
      <c r="R15" s="27" t="s">
        <v>8316</v>
      </c>
      <c r="S15" s="33">
        <f t="shared" si="1"/>
        <v>42627.955104166671</v>
      </c>
      <c r="T15" s="33">
        <f t="shared" si="2"/>
        <v>42657.916666666672</v>
      </c>
    </row>
    <row r="16" spans="1:20" ht="60" x14ac:dyDescent="0.25">
      <c r="A16" s="27">
        <v>2867</v>
      </c>
      <c r="B16" s="28" t="s">
        <v>2867</v>
      </c>
      <c r="C16" s="29" t="s">
        <v>6977</v>
      </c>
      <c r="D16" s="30">
        <v>2500</v>
      </c>
      <c r="E16" s="31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34">
        <f>ROUND(E16/D16*100,0)</f>
        <v>20</v>
      </c>
      <c r="P16" s="30">
        <f t="shared" si="0"/>
        <v>50.4</v>
      </c>
      <c r="Q16" s="32" t="s">
        <v>8315</v>
      </c>
      <c r="R16" s="27" t="s">
        <v>8316</v>
      </c>
      <c r="S16" s="33">
        <f t="shared" si="1"/>
        <v>42531.195277777777</v>
      </c>
      <c r="T16" s="33">
        <f t="shared" si="2"/>
        <v>42555.166666666672</v>
      </c>
    </row>
    <row r="17" spans="1:20" ht="60" x14ac:dyDescent="0.25">
      <c r="A17" s="27">
        <v>2868</v>
      </c>
      <c r="B17" s="28" t="s">
        <v>2868</v>
      </c>
      <c r="C17" s="29" t="s">
        <v>6978</v>
      </c>
      <c r="D17" s="30">
        <v>15000</v>
      </c>
      <c r="E17" s="31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34">
        <f>ROUND(E17/D17*100,0)</f>
        <v>42</v>
      </c>
      <c r="P17" s="30">
        <f t="shared" si="0"/>
        <v>105.03</v>
      </c>
      <c r="Q17" s="32" t="s">
        <v>8315</v>
      </c>
      <c r="R17" s="27" t="s">
        <v>8316</v>
      </c>
      <c r="S17" s="33">
        <f t="shared" si="1"/>
        <v>42618.827013888891</v>
      </c>
      <c r="T17" s="33">
        <f t="shared" si="2"/>
        <v>42648.827013888891</v>
      </c>
    </row>
    <row r="18" spans="1:20" ht="60" x14ac:dyDescent="0.25">
      <c r="A18" s="27">
        <v>2869</v>
      </c>
      <c r="B18" s="28" t="s">
        <v>2869</v>
      </c>
      <c r="C18" s="29" t="s">
        <v>6979</v>
      </c>
      <c r="D18" s="30">
        <v>20000</v>
      </c>
      <c r="E18" s="31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34">
        <f>ROUND(E18/D18*100,0)</f>
        <v>1</v>
      </c>
      <c r="P18" s="30">
        <f t="shared" si="0"/>
        <v>35.4</v>
      </c>
      <c r="Q18" s="32" t="s">
        <v>8315</v>
      </c>
      <c r="R18" s="27" t="s">
        <v>8316</v>
      </c>
      <c r="S18" s="33">
        <f t="shared" si="1"/>
        <v>42540.593530092592</v>
      </c>
      <c r="T18" s="33">
        <f t="shared" si="2"/>
        <v>42570.593530092592</v>
      </c>
    </row>
    <row r="19" spans="1:20" ht="60" x14ac:dyDescent="0.25">
      <c r="A19" s="27">
        <v>2870</v>
      </c>
      <c r="B19" s="28" t="s">
        <v>2870</v>
      </c>
      <c r="C19" s="29" t="s">
        <v>6980</v>
      </c>
      <c r="D19" s="30">
        <v>5000</v>
      </c>
      <c r="E19" s="31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34">
        <f>ROUND(E19/D19*100,0)</f>
        <v>15</v>
      </c>
      <c r="P19" s="30">
        <f t="shared" si="0"/>
        <v>83.33</v>
      </c>
      <c r="Q19" s="32" t="s">
        <v>8315</v>
      </c>
      <c r="R19" s="27" t="s">
        <v>8316</v>
      </c>
      <c r="S19" s="33">
        <f t="shared" si="1"/>
        <v>41746.189409722225</v>
      </c>
      <c r="T19" s="33">
        <f t="shared" si="2"/>
        <v>41776.189409722225</v>
      </c>
    </row>
    <row r="20" spans="1:20" ht="45" x14ac:dyDescent="0.25">
      <c r="A20" s="27">
        <v>2871</v>
      </c>
      <c r="B20" s="28" t="s">
        <v>2871</v>
      </c>
      <c r="C20" s="29" t="s">
        <v>6981</v>
      </c>
      <c r="D20" s="30">
        <v>10000</v>
      </c>
      <c r="E20" s="31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34">
        <f>ROUND(E20/D20*100,0)</f>
        <v>5</v>
      </c>
      <c r="P20" s="30">
        <f t="shared" si="0"/>
        <v>35.92</v>
      </c>
      <c r="Q20" s="32" t="s">
        <v>8315</v>
      </c>
      <c r="R20" s="27" t="s">
        <v>8316</v>
      </c>
      <c r="S20" s="33">
        <f t="shared" si="1"/>
        <v>41974.738576388889</v>
      </c>
      <c r="T20" s="33">
        <f t="shared" si="2"/>
        <v>41994.738576388889</v>
      </c>
    </row>
    <row r="21" spans="1:20" ht="45" x14ac:dyDescent="0.25">
      <c r="A21" s="27">
        <v>2872</v>
      </c>
      <c r="B21" s="28" t="s">
        <v>2872</v>
      </c>
      <c r="C21" s="29" t="s">
        <v>6982</v>
      </c>
      <c r="D21" s="30">
        <v>3000</v>
      </c>
      <c r="E21" s="31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34">
        <f>ROUND(E21/D21*100,0)</f>
        <v>0</v>
      </c>
      <c r="P21" s="30">
        <f t="shared" si="0"/>
        <v>0</v>
      </c>
      <c r="Q21" s="32" t="s">
        <v>8315</v>
      </c>
      <c r="R21" s="27" t="s">
        <v>8316</v>
      </c>
      <c r="S21" s="33">
        <f t="shared" si="1"/>
        <v>42115.11618055556</v>
      </c>
      <c r="T21" s="33">
        <f t="shared" si="2"/>
        <v>42175.11618055556</v>
      </c>
    </row>
    <row r="22" spans="1:20" ht="60" x14ac:dyDescent="0.25">
      <c r="A22" s="27">
        <v>2873</v>
      </c>
      <c r="B22" s="28" t="s">
        <v>2873</v>
      </c>
      <c r="C22" s="29" t="s">
        <v>6983</v>
      </c>
      <c r="D22" s="30">
        <v>2500</v>
      </c>
      <c r="E22" s="31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34">
        <f>ROUND(E22/D22*100,0)</f>
        <v>38</v>
      </c>
      <c r="P22" s="30">
        <f t="shared" si="0"/>
        <v>119.13</v>
      </c>
      <c r="Q22" s="32" t="s">
        <v>8315</v>
      </c>
      <c r="R22" s="27" t="s">
        <v>8316</v>
      </c>
      <c r="S22" s="33">
        <f t="shared" si="1"/>
        <v>42002.817488425921</v>
      </c>
      <c r="T22" s="33">
        <f t="shared" si="2"/>
        <v>42032.817488425921</v>
      </c>
    </row>
    <row r="23" spans="1:20" ht="60" x14ac:dyDescent="0.25">
      <c r="A23" s="27">
        <v>2874</v>
      </c>
      <c r="B23" s="28" t="s">
        <v>2874</v>
      </c>
      <c r="C23" s="29" t="s">
        <v>6984</v>
      </c>
      <c r="D23" s="30">
        <v>5000</v>
      </c>
      <c r="E23" s="31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34">
        <f>ROUND(E23/D23*100,0)</f>
        <v>5</v>
      </c>
      <c r="P23" s="30">
        <f t="shared" si="0"/>
        <v>90.33</v>
      </c>
      <c r="Q23" s="32" t="s">
        <v>8315</v>
      </c>
      <c r="R23" s="27" t="s">
        <v>8316</v>
      </c>
      <c r="S23" s="33">
        <f t="shared" si="1"/>
        <v>42722.84474537037</v>
      </c>
      <c r="T23" s="33">
        <f t="shared" si="2"/>
        <v>42752.84474537037</v>
      </c>
    </row>
    <row r="24" spans="1:20" ht="60" x14ac:dyDescent="0.25">
      <c r="A24" s="27">
        <v>2875</v>
      </c>
      <c r="B24" s="28" t="s">
        <v>2875</v>
      </c>
      <c r="C24" s="29" t="s">
        <v>6985</v>
      </c>
      <c r="D24" s="30">
        <v>20000</v>
      </c>
      <c r="E24" s="31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34">
        <f>ROUND(E24/D24*100,0)</f>
        <v>0</v>
      </c>
      <c r="P24" s="30">
        <f t="shared" si="0"/>
        <v>2.33</v>
      </c>
      <c r="Q24" s="32" t="s">
        <v>8315</v>
      </c>
      <c r="R24" s="27" t="s">
        <v>8316</v>
      </c>
      <c r="S24" s="33">
        <f t="shared" si="1"/>
        <v>42465.128391203703</v>
      </c>
      <c r="T24" s="33">
        <f t="shared" si="2"/>
        <v>42495.128391203703</v>
      </c>
    </row>
    <row r="25" spans="1:20" ht="60" x14ac:dyDescent="0.25">
      <c r="A25" s="27">
        <v>2876</v>
      </c>
      <c r="B25" s="28" t="s">
        <v>2876</v>
      </c>
      <c r="C25" s="29" t="s">
        <v>6986</v>
      </c>
      <c r="D25" s="30">
        <v>150000</v>
      </c>
      <c r="E25" s="31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34">
        <f>ROUND(E25/D25*100,0)</f>
        <v>0</v>
      </c>
      <c r="P25" s="30">
        <f t="shared" si="0"/>
        <v>0</v>
      </c>
      <c r="Q25" s="32" t="s">
        <v>8315</v>
      </c>
      <c r="R25" s="27" t="s">
        <v>8316</v>
      </c>
      <c r="S25" s="33">
        <f t="shared" si="1"/>
        <v>42171.743969907402</v>
      </c>
      <c r="T25" s="33">
        <f t="shared" si="2"/>
        <v>42201.743969907402</v>
      </c>
    </row>
    <row r="26" spans="1:20" ht="75" x14ac:dyDescent="0.25">
      <c r="A26" s="27">
        <v>2877</v>
      </c>
      <c r="B26" s="28" t="s">
        <v>2877</v>
      </c>
      <c r="C26" s="29" t="s">
        <v>6987</v>
      </c>
      <c r="D26" s="30">
        <v>6000</v>
      </c>
      <c r="E26" s="31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34">
        <f>ROUND(E26/D26*100,0)</f>
        <v>11</v>
      </c>
      <c r="P26" s="30">
        <f t="shared" si="0"/>
        <v>108.33</v>
      </c>
      <c r="Q26" s="32" t="s">
        <v>8315</v>
      </c>
      <c r="R26" s="27" t="s">
        <v>8316</v>
      </c>
      <c r="S26" s="33">
        <f t="shared" si="1"/>
        <v>42672.955138888887</v>
      </c>
      <c r="T26" s="33">
        <f t="shared" si="2"/>
        <v>42704.708333333328</v>
      </c>
    </row>
    <row r="27" spans="1:20" ht="45" x14ac:dyDescent="0.25">
      <c r="A27" s="27">
        <v>2879</v>
      </c>
      <c r="B27" s="28" t="s">
        <v>2879</v>
      </c>
      <c r="C27" s="29" t="s">
        <v>6989</v>
      </c>
      <c r="D27" s="30">
        <v>11200</v>
      </c>
      <c r="E27" s="31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34">
        <f>ROUND(E27/D27*100,0)</f>
        <v>0</v>
      </c>
      <c r="P27" s="30">
        <f t="shared" si="0"/>
        <v>29</v>
      </c>
      <c r="Q27" s="32" t="s">
        <v>8315</v>
      </c>
      <c r="R27" s="27" t="s">
        <v>8316</v>
      </c>
      <c r="S27" s="33">
        <f t="shared" si="1"/>
        <v>42359.725243055553</v>
      </c>
      <c r="T27" s="33">
        <f t="shared" si="2"/>
        <v>42389.725243055553</v>
      </c>
    </row>
    <row r="28" spans="1:20" ht="60" x14ac:dyDescent="0.25">
      <c r="A28" s="27">
        <v>2880</v>
      </c>
      <c r="B28" s="28" t="s">
        <v>2880</v>
      </c>
      <c r="C28" s="29" t="s">
        <v>6990</v>
      </c>
      <c r="D28" s="30">
        <v>12000</v>
      </c>
      <c r="E28" s="31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34">
        <f>ROUND(E28/D28*100,0)</f>
        <v>23</v>
      </c>
      <c r="P28" s="30">
        <f t="shared" si="0"/>
        <v>96.55</v>
      </c>
      <c r="Q28" s="32" t="s">
        <v>8315</v>
      </c>
      <c r="R28" s="27" t="s">
        <v>8316</v>
      </c>
      <c r="S28" s="33">
        <f t="shared" si="1"/>
        <v>42192.905694444446</v>
      </c>
      <c r="T28" s="33">
        <f t="shared" si="2"/>
        <v>42236.711805555555</v>
      </c>
    </row>
    <row r="29" spans="1:20" ht="60" x14ac:dyDescent="0.25">
      <c r="A29" s="27">
        <v>2881</v>
      </c>
      <c r="B29" s="28" t="s">
        <v>2881</v>
      </c>
      <c r="C29" s="29" t="s">
        <v>6991</v>
      </c>
      <c r="D29" s="30">
        <v>5500</v>
      </c>
      <c r="E29" s="31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34">
        <f>ROUND(E29/D29*100,0)</f>
        <v>0</v>
      </c>
      <c r="P29" s="30">
        <f t="shared" si="0"/>
        <v>0</v>
      </c>
      <c r="Q29" s="32" t="s">
        <v>8315</v>
      </c>
      <c r="R29" s="27" t="s">
        <v>8316</v>
      </c>
      <c r="S29" s="33">
        <f t="shared" si="1"/>
        <v>41916.597638888888</v>
      </c>
      <c r="T29" s="33">
        <f t="shared" si="2"/>
        <v>41976.639305555553</v>
      </c>
    </row>
    <row r="30" spans="1:20" ht="60" x14ac:dyDescent="0.25">
      <c r="A30" s="27">
        <v>2882</v>
      </c>
      <c r="B30" s="28" t="s">
        <v>2882</v>
      </c>
      <c r="C30" s="29" t="s">
        <v>6992</v>
      </c>
      <c r="D30" s="30">
        <v>750</v>
      </c>
      <c r="E30" s="31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34">
        <f>ROUND(E30/D30*100,0)</f>
        <v>34</v>
      </c>
      <c r="P30" s="30">
        <f t="shared" si="0"/>
        <v>63</v>
      </c>
      <c r="Q30" s="32" t="s">
        <v>8315</v>
      </c>
      <c r="R30" s="27" t="s">
        <v>8316</v>
      </c>
      <c r="S30" s="33">
        <f t="shared" si="1"/>
        <v>42461.596273148149</v>
      </c>
      <c r="T30" s="33">
        <f t="shared" si="2"/>
        <v>42491.596273148149</v>
      </c>
    </row>
    <row r="31" spans="1:20" ht="60" x14ac:dyDescent="0.25">
      <c r="A31" s="27">
        <v>2883</v>
      </c>
      <c r="B31" s="28" t="s">
        <v>2883</v>
      </c>
      <c r="C31" s="29" t="s">
        <v>6993</v>
      </c>
      <c r="D31" s="30">
        <v>10000</v>
      </c>
      <c r="E31" s="31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34">
        <f>ROUND(E31/D31*100,0)</f>
        <v>19</v>
      </c>
      <c r="P31" s="30">
        <f t="shared" si="0"/>
        <v>381.6</v>
      </c>
      <c r="Q31" s="32" t="s">
        <v>8315</v>
      </c>
      <c r="R31" s="27" t="s">
        <v>8316</v>
      </c>
      <c r="S31" s="33">
        <f t="shared" si="1"/>
        <v>42370.90320601852</v>
      </c>
      <c r="T31" s="33">
        <f t="shared" si="2"/>
        <v>42406.207638888889</v>
      </c>
    </row>
    <row r="32" spans="1:20" ht="45" x14ac:dyDescent="0.25">
      <c r="A32" s="27">
        <v>2884</v>
      </c>
      <c r="B32" s="28" t="s">
        <v>2884</v>
      </c>
      <c r="C32" s="29" t="s">
        <v>6994</v>
      </c>
      <c r="D32" s="30">
        <v>45000</v>
      </c>
      <c r="E32" s="31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34">
        <f>ROUND(E32/D32*100,0)</f>
        <v>0</v>
      </c>
      <c r="P32" s="30">
        <f t="shared" si="0"/>
        <v>46.25</v>
      </c>
      <c r="Q32" s="32" t="s">
        <v>8315</v>
      </c>
      <c r="R32" s="27" t="s">
        <v>8316</v>
      </c>
      <c r="S32" s="33">
        <f t="shared" si="1"/>
        <v>41948.727256944447</v>
      </c>
      <c r="T32" s="33">
        <f t="shared" si="2"/>
        <v>41978.727256944447</v>
      </c>
    </row>
    <row r="33" spans="1:20" ht="45" x14ac:dyDescent="0.25">
      <c r="A33" s="27">
        <v>2885</v>
      </c>
      <c r="B33" s="28" t="s">
        <v>2885</v>
      </c>
      <c r="C33" s="29" t="s">
        <v>6995</v>
      </c>
      <c r="D33" s="30">
        <v>400</v>
      </c>
      <c r="E33" s="31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34">
        <f>ROUND(E33/D33*100,0)</f>
        <v>33</v>
      </c>
      <c r="P33" s="30">
        <f t="shared" si="0"/>
        <v>26</v>
      </c>
      <c r="Q33" s="32" t="s">
        <v>8315</v>
      </c>
      <c r="R33" s="27" t="s">
        <v>8316</v>
      </c>
      <c r="S33" s="33">
        <f t="shared" si="1"/>
        <v>42047.07640046296</v>
      </c>
      <c r="T33" s="33">
        <f t="shared" si="2"/>
        <v>42077.034733796296</v>
      </c>
    </row>
    <row r="34" spans="1:20" ht="60" x14ac:dyDescent="0.25">
      <c r="A34" s="27">
        <v>2886</v>
      </c>
      <c r="B34" s="28" t="s">
        <v>2886</v>
      </c>
      <c r="C34" s="29" t="s">
        <v>6996</v>
      </c>
      <c r="D34" s="30">
        <v>200</v>
      </c>
      <c r="E34" s="31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34">
        <f>ROUND(E34/D34*100,0)</f>
        <v>5</v>
      </c>
      <c r="P34" s="30">
        <f t="shared" si="0"/>
        <v>10</v>
      </c>
      <c r="Q34" s="32" t="s">
        <v>8315</v>
      </c>
      <c r="R34" s="27" t="s">
        <v>8316</v>
      </c>
      <c r="S34" s="33">
        <f t="shared" si="1"/>
        <v>42261.632916666669</v>
      </c>
      <c r="T34" s="33">
        <f t="shared" si="2"/>
        <v>42266.165972222225</v>
      </c>
    </row>
    <row r="35" spans="1:20" ht="60" x14ac:dyDescent="0.25">
      <c r="A35" s="27">
        <v>2887</v>
      </c>
      <c r="B35" s="28" t="s">
        <v>2887</v>
      </c>
      <c r="C35" s="29" t="s">
        <v>6997</v>
      </c>
      <c r="D35" s="30">
        <v>3000</v>
      </c>
      <c r="E35" s="31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34">
        <f>ROUND(E35/D35*100,0)</f>
        <v>0</v>
      </c>
      <c r="P35" s="30">
        <f t="shared" si="0"/>
        <v>5</v>
      </c>
      <c r="Q35" s="32" t="s">
        <v>8315</v>
      </c>
      <c r="R35" s="27" t="s">
        <v>8316</v>
      </c>
      <c r="S35" s="33">
        <f t="shared" si="1"/>
        <v>41985.427361111113</v>
      </c>
      <c r="T35" s="33">
        <f t="shared" si="2"/>
        <v>42015.427361111113</v>
      </c>
    </row>
    <row r="36" spans="1:20" ht="60" x14ac:dyDescent="0.25">
      <c r="A36" s="27">
        <v>2888</v>
      </c>
      <c r="B36" s="28" t="s">
        <v>2888</v>
      </c>
      <c r="C36" s="29" t="s">
        <v>6998</v>
      </c>
      <c r="D36" s="30">
        <v>30000</v>
      </c>
      <c r="E36" s="31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34">
        <f>ROUND(E36/D36*100,0)</f>
        <v>0</v>
      </c>
      <c r="P36" s="30">
        <f t="shared" si="0"/>
        <v>0</v>
      </c>
      <c r="Q36" s="32" t="s">
        <v>8315</v>
      </c>
      <c r="R36" s="27" t="s">
        <v>8316</v>
      </c>
      <c r="S36" s="33">
        <f t="shared" si="1"/>
        <v>41922.535185185188</v>
      </c>
      <c r="T36" s="33">
        <f t="shared" si="2"/>
        <v>41930.207638888889</v>
      </c>
    </row>
    <row r="37" spans="1:20" ht="45" x14ac:dyDescent="0.25">
      <c r="A37" s="27">
        <v>2889</v>
      </c>
      <c r="B37" s="28" t="s">
        <v>2889</v>
      </c>
      <c r="C37" s="29" t="s">
        <v>6999</v>
      </c>
      <c r="D37" s="30">
        <v>3000</v>
      </c>
      <c r="E37" s="31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34">
        <f>ROUND(E37/D37*100,0)</f>
        <v>38</v>
      </c>
      <c r="P37" s="30">
        <f t="shared" si="0"/>
        <v>81.569999999999993</v>
      </c>
      <c r="Q37" s="32" t="s">
        <v>8315</v>
      </c>
      <c r="R37" s="27" t="s">
        <v>8316</v>
      </c>
      <c r="S37" s="33">
        <f t="shared" si="1"/>
        <v>41850.863252314812</v>
      </c>
      <c r="T37" s="33">
        <f t="shared" si="2"/>
        <v>41880.863252314812</v>
      </c>
    </row>
    <row r="38" spans="1:20" ht="60" x14ac:dyDescent="0.25">
      <c r="A38" s="27">
        <v>2890</v>
      </c>
      <c r="B38" s="28" t="s">
        <v>2890</v>
      </c>
      <c r="C38" s="29" t="s">
        <v>7000</v>
      </c>
      <c r="D38" s="30">
        <v>2000</v>
      </c>
      <c r="E38" s="31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34">
        <f>ROUND(E38/D38*100,0)</f>
        <v>1</v>
      </c>
      <c r="P38" s="30">
        <f t="shared" si="0"/>
        <v>7</v>
      </c>
      <c r="Q38" s="32" t="s">
        <v>8315</v>
      </c>
      <c r="R38" s="27" t="s">
        <v>8316</v>
      </c>
      <c r="S38" s="33">
        <f t="shared" si="1"/>
        <v>41831.742962962962</v>
      </c>
      <c r="T38" s="33">
        <f t="shared" si="2"/>
        <v>41860.125</v>
      </c>
    </row>
    <row r="39" spans="1:20" ht="60" x14ac:dyDescent="0.25">
      <c r="A39" s="27">
        <v>2891</v>
      </c>
      <c r="B39" s="28" t="s">
        <v>2891</v>
      </c>
      <c r="C39" s="29" t="s">
        <v>7001</v>
      </c>
      <c r="D39" s="30">
        <v>10000</v>
      </c>
      <c r="E39" s="31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34">
        <f>ROUND(E39/D39*100,0)</f>
        <v>3</v>
      </c>
      <c r="P39" s="30">
        <f t="shared" si="0"/>
        <v>27.3</v>
      </c>
      <c r="Q39" s="32" t="s">
        <v>8315</v>
      </c>
      <c r="R39" s="27" t="s">
        <v>8316</v>
      </c>
      <c r="S39" s="33">
        <f t="shared" si="1"/>
        <v>42415.883425925931</v>
      </c>
      <c r="T39" s="33">
        <f t="shared" si="2"/>
        <v>42475.84175925926</v>
      </c>
    </row>
    <row r="40" spans="1:20" ht="45" x14ac:dyDescent="0.25">
      <c r="A40" s="27">
        <v>2892</v>
      </c>
      <c r="B40" s="28" t="s">
        <v>2892</v>
      </c>
      <c r="C40" s="29" t="s">
        <v>7002</v>
      </c>
      <c r="D40" s="30">
        <v>5500</v>
      </c>
      <c r="E40" s="31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34">
        <f>ROUND(E40/D40*100,0)</f>
        <v>9</v>
      </c>
      <c r="P40" s="30">
        <f t="shared" si="0"/>
        <v>29.41</v>
      </c>
      <c r="Q40" s="32" t="s">
        <v>8315</v>
      </c>
      <c r="R40" s="27" t="s">
        <v>8316</v>
      </c>
      <c r="S40" s="33">
        <f t="shared" si="1"/>
        <v>41869.714166666665</v>
      </c>
      <c r="T40" s="33">
        <f t="shared" si="2"/>
        <v>41876.875</v>
      </c>
    </row>
    <row r="41" spans="1:20" ht="30" x14ac:dyDescent="0.25">
      <c r="A41" s="27">
        <v>2893</v>
      </c>
      <c r="B41" s="28" t="s">
        <v>2893</v>
      </c>
      <c r="C41" s="29" t="s">
        <v>7003</v>
      </c>
      <c r="D41" s="30">
        <v>5000</v>
      </c>
      <c r="E41" s="31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34">
        <f>ROUND(E41/D41*100,0)</f>
        <v>1</v>
      </c>
      <c r="P41" s="30">
        <f t="shared" si="0"/>
        <v>12.5</v>
      </c>
      <c r="Q41" s="32" t="s">
        <v>8315</v>
      </c>
      <c r="R41" s="27" t="s">
        <v>8316</v>
      </c>
      <c r="S41" s="33">
        <f t="shared" si="1"/>
        <v>41953.773090277777</v>
      </c>
      <c r="T41" s="33">
        <f t="shared" si="2"/>
        <v>42013.083333333328</v>
      </c>
    </row>
    <row r="42" spans="1:20" ht="30" x14ac:dyDescent="0.25">
      <c r="A42" s="27">
        <v>2894</v>
      </c>
      <c r="B42" s="28" t="s">
        <v>2894</v>
      </c>
      <c r="C42" s="29" t="s">
        <v>7004</v>
      </c>
      <c r="D42" s="30">
        <v>50000</v>
      </c>
      <c r="E42" s="31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34">
        <f>ROUND(E42/D42*100,0)</f>
        <v>0</v>
      </c>
      <c r="P42" s="30">
        <f t="shared" si="0"/>
        <v>0</v>
      </c>
      <c r="Q42" s="32" t="s">
        <v>8315</v>
      </c>
      <c r="R42" s="27" t="s">
        <v>8316</v>
      </c>
      <c r="S42" s="33">
        <f t="shared" si="1"/>
        <v>42037.986284722225</v>
      </c>
      <c r="T42" s="33">
        <f t="shared" si="2"/>
        <v>42097.944618055553</v>
      </c>
    </row>
    <row r="43" spans="1:20" ht="60" x14ac:dyDescent="0.25">
      <c r="A43" s="27">
        <v>2895</v>
      </c>
      <c r="B43" s="28" t="s">
        <v>2895</v>
      </c>
      <c r="C43" s="29" t="s">
        <v>7005</v>
      </c>
      <c r="D43" s="30">
        <v>500</v>
      </c>
      <c r="E43" s="31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34">
        <f>ROUND(E43/D43*100,0)</f>
        <v>5</v>
      </c>
      <c r="P43" s="30">
        <f t="shared" si="0"/>
        <v>5.75</v>
      </c>
      <c r="Q43" s="32" t="s">
        <v>8315</v>
      </c>
      <c r="R43" s="27" t="s">
        <v>8316</v>
      </c>
      <c r="S43" s="33">
        <f t="shared" si="1"/>
        <v>41811.555462962962</v>
      </c>
      <c r="T43" s="33">
        <f t="shared" si="2"/>
        <v>41812.875</v>
      </c>
    </row>
    <row r="44" spans="1:20" ht="45" x14ac:dyDescent="0.25">
      <c r="A44" s="27">
        <v>2896</v>
      </c>
      <c r="B44" s="28" t="s">
        <v>2896</v>
      </c>
      <c r="C44" s="29" t="s">
        <v>7006</v>
      </c>
      <c r="D44" s="30">
        <v>3000</v>
      </c>
      <c r="E44" s="31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34">
        <f>ROUND(E44/D44*100,0)</f>
        <v>21</v>
      </c>
      <c r="P44" s="30">
        <f t="shared" si="0"/>
        <v>52.08</v>
      </c>
      <c r="Q44" s="32" t="s">
        <v>8315</v>
      </c>
      <c r="R44" s="27" t="s">
        <v>8316</v>
      </c>
      <c r="S44" s="33">
        <f t="shared" si="1"/>
        <v>42701.908807870372</v>
      </c>
      <c r="T44" s="33">
        <f t="shared" si="2"/>
        <v>42716.25</v>
      </c>
    </row>
    <row r="45" spans="1:20" ht="60" x14ac:dyDescent="0.25">
      <c r="A45" s="27">
        <v>2897</v>
      </c>
      <c r="B45" s="28" t="s">
        <v>2897</v>
      </c>
      <c r="C45" s="29" t="s">
        <v>7007</v>
      </c>
      <c r="D45" s="30">
        <v>12000</v>
      </c>
      <c r="E45" s="31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34">
        <f>ROUND(E45/D45*100,0)</f>
        <v>5</v>
      </c>
      <c r="P45" s="30">
        <f t="shared" si="0"/>
        <v>183.33</v>
      </c>
      <c r="Q45" s="32" t="s">
        <v>8315</v>
      </c>
      <c r="R45" s="27" t="s">
        <v>8316</v>
      </c>
      <c r="S45" s="33">
        <f t="shared" si="1"/>
        <v>42258.646504629629</v>
      </c>
      <c r="T45" s="33">
        <f t="shared" si="2"/>
        <v>42288.645196759258</v>
      </c>
    </row>
    <row r="46" spans="1:20" ht="60" x14ac:dyDescent="0.25">
      <c r="A46" s="27">
        <v>2898</v>
      </c>
      <c r="B46" s="28" t="s">
        <v>2898</v>
      </c>
      <c r="C46" s="29" t="s">
        <v>7008</v>
      </c>
      <c r="D46" s="30">
        <v>7500</v>
      </c>
      <c r="E46" s="31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34">
        <f>ROUND(E46/D46*100,0)</f>
        <v>4</v>
      </c>
      <c r="P46" s="30">
        <f t="shared" si="0"/>
        <v>26.33</v>
      </c>
      <c r="Q46" s="32" t="s">
        <v>8315</v>
      </c>
      <c r="R46" s="27" t="s">
        <v>8316</v>
      </c>
      <c r="S46" s="33">
        <f t="shared" si="1"/>
        <v>42278.664965277778</v>
      </c>
      <c r="T46" s="33">
        <f t="shared" si="2"/>
        <v>42308.664965277778</v>
      </c>
    </row>
    <row r="47" spans="1:20" ht="60" x14ac:dyDescent="0.25">
      <c r="A47" s="27">
        <v>2899</v>
      </c>
      <c r="B47" s="28" t="s">
        <v>2899</v>
      </c>
      <c r="C47" s="29" t="s">
        <v>7009</v>
      </c>
      <c r="D47" s="30">
        <v>10000</v>
      </c>
      <c r="E47" s="31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34">
        <f>ROUND(E47/D47*100,0)</f>
        <v>0</v>
      </c>
      <c r="P47" s="30">
        <f t="shared" si="0"/>
        <v>0</v>
      </c>
      <c r="Q47" s="32" t="s">
        <v>8315</v>
      </c>
      <c r="R47" s="27" t="s">
        <v>8316</v>
      </c>
      <c r="S47" s="33">
        <f t="shared" si="1"/>
        <v>42515.078217592592</v>
      </c>
      <c r="T47" s="33">
        <f t="shared" si="2"/>
        <v>42575.078217592592</v>
      </c>
    </row>
    <row r="48" spans="1:20" ht="60" x14ac:dyDescent="0.25">
      <c r="A48" s="27">
        <v>2900</v>
      </c>
      <c r="B48" s="28" t="s">
        <v>2900</v>
      </c>
      <c r="C48" s="29" t="s">
        <v>7010</v>
      </c>
      <c r="D48" s="30">
        <v>5500</v>
      </c>
      <c r="E48" s="31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34">
        <f>ROUND(E48/D48*100,0)</f>
        <v>62</v>
      </c>
      <c r="P48" s="30">
        <f t="shared" si="0"/>
        <v>486.43</v>
      </c>
      <c r="Q48" s="32" t="s">
        <v>8315</v>
      </c>
      <c r="R48" s="27" t="s">
        <v>8316</v>
      </c>
      <c r="S48" s="33">
        <f t="shared" si="1"/>
        <v>41830.234166666669</v>
      </c>
      <c r="T48" s="33">
        <f t="shared" si="2"/>
        <v>41860.234166666669</v>
      </c>
    </row>
    <row r="49" spans="1:20" ht="60" x14ac:dyDescent="0.25">
      <c r="A49" s="27">
        <v>2901</v>
      </c>
      <c r="B49" s="28" t="s">
        <v>2901</v>
      </c>
      <c r="C49" s="29" t="s">
        <v>7011</v>
      </c>
      <c r="D49" s="30">
        <v>750</v>
      </c>
      <c r="E49" s="31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34">
        <f>ROUND(E49/D49*100,0)</f>
        <v>1</v>
      </c>
      <c r="P49" s="30">
        <f t="shared" si="0"/>
        <v>3</v>
      </c>
      <c r="Q49" s="32" t="s">
        <v>8315</v>
      </c>
      <c r="R49" s="27" t="s">
        <v>8316</v>
      </c>
      <c r="S49" s="33">
        <f t="shared" si="1"/>
        <v>41982.904386574075</v>
      </c>
      <c r="T49" s="33">
        <f t="shared" si="2"/>
        <v>42042.904386574075</v>
      </c>
    </row>
    <row r="50" spans="1:20" ht="45" x14ac:dyDescent="0.25">
      <c r="A50" s="27">
        <v>2902</v>
      </c>
      <c r="B50" s="28" t="s">
        <v>2902</v>
      </c>
      <c r="C50" s="29" t="s">
        <v>7012</v>
      </c>
      <c r="D50" s="30">
        <v>150000</v>
      </c>
      <c r="E50" s="31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34">
        <f>ROUND(E50/D50*100,0)</f>
        <v>0</v>
      </c>
      <c r="P50" s="30">
        <f t="shared" si="0"/>
        <v>25</v>
      </c>
      <c r="Q50" s="32" t="s">
        <v>8315</v>
      </c>
      <c r="R50" s="27" t="s">
        <v>8316</v>
      </c>
      <c r="S50" s="33">
        <f t="shared" si="1"/>
        <v>42210.439768518518</v>
      </c>
      <c r="T50" s="33">
        <f t="shared" si="2"/>
        <v>42240.439768518518</v>
      </c>
    </row>
    <row r="51" spans="1:20" ht="60" x14ac:dyDescent="0.25">
      <c r="A51" s="27">
        <v>2903</v>
      </c>
      <c r="B51" s="28" t="s">
        <v>2903</v>
      </c>
      <c r="C51" s="29" t="s">
        <v>7013</v>
      </c>
      <c r="D51" s="30">
        <v>5000</v>
      </c>
      <c r="E51" s="31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34">
        <f>ROUND(E51/D51*100,0)</f>
        <v>1</v>
      </c>
      <c r="P51" s="30">
        <f t="shared" si="0"/>
        <v>9.75</v>
      </c>
      <c r="Q51" s="32" t="s">
        <v>8315</v>
      </c>
      <c r="R51" s="27" t="s">
        <v>8316</v>
      </c>
      <c r="S51" s="33">
        <f t="shared" si="1"/>
        <v>42196.166874999995</v>
      </c>
      <c r="T51" s="33">
        <f t="shared" si="2"/>
        <v>42256.166874999995</v>
      </c>
    </row>
    <row r="52" spans="1:20" ht="45" x14ac:dyDescent="0.25">
      <c r="A52" s="27">
        <v>2905</v>
      </c>
      <c r="B52" s="28" t="s">
        <v>2905</v>
      </c>
      <c r="C52" s="29" t="s">
        <v>7015</v>
      </c>
      <c r="D52" s="30">
        <v>3500</v>
      </c>
      <c r="E52" s="31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34">
        <f>ROUND(E52/D52*100,0)</f>
        <v>18</v>
      </c>
      <c r="P52" s="30">
        <f t="shared" si="0"/>
        <v>36.590000000000003</v>
      </c>
      <c r="Q52" s="32" t="s">
        <v>8315</v>
      </c>
      <c r="R52" s="27" t="s">
        <v>8316</v>
      </c>
      <c r="S52" s="33">
        <f t="shared" si="1"/>
        <v>42606.056863425925</v>
      </c>
      <c r="T52" s="33">
        <f t="shared" si="2"/>
        <v>42620.056863425925</v>
      </c>
    </row>
    <row r="53" spans="1:20" ht="60" x14ac:dyDescent="0.25">
      <c r="A53" s="27">
        <v>2906</v>
      </c>
      <c r="B53" s="28" t="s">
        <v>2906</v>
      </c>
      <c r="C53" s="29" t="s">
        <v>7016</v>
      </c>
      <c r="D53" s="30">
        <v>6000</v>
      </c>
      <c r="E53" s="31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34">
        <f>ROUND(E53/D53*100,0)</f>
        <v>9</v>
      </c>
      <c r="P53" s="30">
        <f t="shared" si="0"/>
        <v>80.709999999999994</v>
      </c>
      <c r="Q53" s="32" t="s">
        <v>8315</v>
      </c>
      <c r="R53" s="27" t="s">
        <v>8316</v>
      </c>
      <c r="S53" s="33">
        <f t="shared" si="1"/>
        <v>42199.648912037039</v>
      </c>
      <c r="T53" s="33">
        <f t="shared" si="2"/>
        <v>42217.041666666672</v>
      </c>
    </row>
    <row r="54" spans="1:20" ht="60" x14ac:dyDescent="0.25">
      <c r="A54" s="27">
        <v>2907</v>
      </c>
      <c r="B54" s="28" t="s">
        <v>2907</v>
      </c>
      <c r="C54" s="29" t="s">
        <v>7017</v>
      </c>
      <c r="D54" s="30">
        <v>2500</v>
      </c>
      <c r="E54" s="31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34">
        <f>ROUND(E54/D54*100,0)</f>
        <v>0</v>
      </c>
      <c r="P54" s="30">
        <f t="shared" si="0"/>
        <v>1</v>
      </c>
      <c r="Q54" s="32" t="s">
        <v>8315</v>
      </c>
      <c r="R54" s="27" t="s">
        <v>8316</v>
      </c>
      <c r="S54" s="33">
        <f t="shared" si="1"/>
        <v>42444.877743055549</v>
      </c>
      <c r="T54" s="33">
        <f t="shared" si="2"/>
        <v>42504.877743055549</v>
      </c>
    </row>
    <row r="55" spans="1:20" ht="60" x14ac:dyDescent="0.25">
      <c r="A55" s="27">
        <v>2908</v>
      </c>
      <c r="B55" s="28" t="s">
        <v>2908</v>
      </c>
      <c r="C55" s="29" t="s">
        <v>7018</v>
      </c>
      <c r="D55" s="30">
        <v>9600</v>
      </c>
      <c r="E55" s="31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34">
        <f>ROUND(E55/D55*100,0)</f>
        <v>3</v>
      </c>
      <c r="P55" s="30">
        <f t="shared" si="0"/>
        <v>52.8</v>
      </c>
      <c r="Q55" s="32" t="s">
        <v>8315</v>
      </c>
      <c r="R55" s="27" t="s">
        <v>8316</v>
      </c>
      <c r="S55" s="33">
        <f t="shared" si="1"/>
        <v>42499.731701388882</v>
      </c>
      <c r="T55" s="33">
        <f t="shared" si="2"/>
        <v>42529.731701388882</v>
      </c>
    </row>
    <row r="56" spans="1:20" ht="60" x14ac:dyDescent="0.25">
      <c r="A56" s="27">
        <v>2909</v>
      </c>
      <c r="B56" s="28" t="s">
        <v>2909</v>
      </c>
      <c r="C56" s="29" t="s">
        <v>7019</v>
      </c>
      <c r="D56" s="30">
        <v>180000</v>
      </c>
      <c r="E56" s="31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34">
        <f>ROUND(E56/D56*100,0)</f>
        <v>0</v>
      </c>
      <c r="P56" s="30">
        <f t="shared" si="0"/>
        <v>20</v>
      </c>
      <c r="Q56" s="32" t="s">
        <v>8315</v>
      </c>
      <c r="R56" s="27" t="s">
        <v>8316</v>
      </c>
      <c r="S56" s="33">
        <f t="shared" si="1"/>
        <v>41929.266215277778</v>
      </c>
      <c r="T56" s="33">
        <f t="shared" si="2"/>
        <v>41968.823611111111</v>
      </c>
    </row>
    <row r="57" spans="1:20" ht="60" x14ac:dyDescent="0.25">
      <c r="A57" s="27">
        <v>2911</v>
      </c>
      <c r="B57" s="28" t="s">
        <v>2911</v>
      </c>
      <c r="C57" s="29" t="s">
        <v>7021</v>
      </c>
      <c r="D57" s="30">
        <v>1800</v>
      </c>
      <c r="E57" s="31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34">
        <f>ROUND(E57/D57*100,0)</f>
        <v>37</v>
      </c>
      <c r="P57" s="30">
        <f t="shared" si="0"/>
        <v>46.93</v>
      </c>
      <c r="Q57" s="32" t="s">
        <v>8315</v>
      </c>
      <c r="R57" s="27" t="s">
        <v>8316</v>
      </c>
      <c r="S57" s="33">
        <f t="shared" si="1"/>
        <v>42142.768819444449</v>
      </c>
      <c r="T57" s="33">
        <f t="shared" si="2"/>
        <v>42182.768819444449</v>
      </c>
    </row>
    <row r="58" spans="1:20" ht="60" x14ac:dyDescent="0.25">
      <c r="A58" s="27">
        <v>2912</v>
      </c>
      <c r="B58" s="28" t="s">
        <v>2912</v>
      </c>
      <c r="C58" s="29" t="s">
        <v>7022</v>
      </c>
      <c r="D58" s="30">
        <v>14440</v>
      </c>
      <c r="E58" s="31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34">
        <f>ROUND(E58/D58*100,0)</f>
        <v>14</v>
      </c>
      <c r="P58" s="30">
        <f t="shared" si="0"/>
        <v>78.08</v>
      </c>
      <c r="Q58" s="32" t="s">
        <v>8315</v>
      </c>
      <c r="R58" s="27" t="s">
        <v>8316</v>
      </c>
      <c r="S58" s="33">
        <f t="shared" si="1"/>
        <v>42354.131643518514</v>
      </c>
      <c r="T58" s="33">
        <f t="shared" si="2"/>
        <v>42384.131643518514</v>
      </c>
    </row>
    <row r="59" spans="1:20" ht="60" x14ac:dyDescent="0.25">
      <c r="A59" s="27">
        <v>2913</v>
      </c>
      <c r="B59" s="28" t="s">
        <v>2913</v>
      </c>
      <c r="C59" s="29" t="s">
        <v>7023</v>
      </c>
      <c r="D59" s="30">
        <v>10000</v>
      </c>
      <c r="E59" s="31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34">
        <f>ROUND(E59/D59*100,0)</f>
        <v>0</v>
      </c>
      <c r="P59" s="30">
        <f t="shared" si="0"/>
        <v>1</v>
      </c>
      <c r="Q59" s="32" t="s">
        <v>8315</v>
      </c>
      <c r="R59" s="27" t="s">
        <v>8316</v>
      </c>
      <c r="S59" s="33">
        <f t="shared" si="1"/>
        <v>41828.922905092593</v>
      </c>
      <c r="T59" s="33">
        <f t="shared" si="2"/>
        <v>41888.922905092593</v>
      </c>
    </row>
    <row r="60" spans="1:20" ht="60" x14ac:dyDescent="0.25">
      <c r="A60" s="27">
        <v>2917</v>
      </c>
      <c r="B60" s="28" t="s">
        <v>2917</v>
      </c>
      <c r="C60" s="29" t="s">
        <v>7027</v>
      </c>
      <c r="D60" s="30">
        <v>2000</v>
      </c>
      <c r="E60" s="31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34">
        <f>ROUND(E60/D60*100,0)</f>
        <v>22</v>
      </c>
      <c r="P60" s="30">
        <f t="shared" si="0"/>
        <v>48.56</v>
      </c>
      <c r="Q60" s="32" t="s">
        <v>8315</v>
      </c>
      <c r="R60" s="27" t="s">
        <v>8316</v>
      </c>
      <c r="S60" s="33">
        <f t="shared" si="1"/>
        <v>42245.234340277777</v>
      </c>
      <c r="T60" s="33">
        <f t="shared" si="2"/>
        <v>42263.234340277777</v>
      </c>
    </row>
    <row r="61" spans="1:20" ht="45" x14ac:dyDescent="0.25">
      <c r="A61" s="27">
        <v>2918</v>
      </c>
      <c r="B61" s="28" t="s">
        <v>2918</v>
      </c>
      <c r="C61" s="29" t="s">
        <v>7028</v>
      </c>
      <c r="D61" s="30">
        <v>5000</v>
      </c>
      <c r="E61" s="31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34">
        <f>ROUND(E61/D61*100,0)</f>
        <v>27</v>
      </c>
      <c r="P61" s="30">
        <f t="shared" si="0"/>
        <v>68.099999999999994</v>
      </c>
      <c r="Q61" s="32" t="s">
        <v>8315</v>
      </c>
      <c r="R61" s="27" t="s">
        <v>8316</v>
      </c>
      <c r="S61" s="33">
        <f t="shared" si="1"/>
        <v>42278.629710648151</v>
      </c>
      <c r="T61" s="33">
        <f t="shared" si="2"/>
        <v>42306.629710648151</v>
      </c>
    </row>
    <row r="62" spans="1:20" ht="45" x14ac:dyDescent="0.25">
      <c r="A62" s="27">
        <v>2919</v>
      </c>
      <c r="B62" s="28" t="s">
        <v>2919</v>
      </c>
      <c r="C62" s="29" t="s">
        <v>7029</v>
      </c>
      <c r="D62" s="30">
        <v>600</v>
      </c>
      <c r="E62" s="31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34">
        <f>ROUND(E62/D62*100,0)</f>
        <v>9</v>
      </c>
      <c r="P62" s="30">
        <f t="shared" si="0"/>
        <v>8.5</v>
      </c>
      <c r="Q62" s="32" t="s">
        <v>8315</v>
      </c>
      <c r="R62" s="27" t="s">
        <v>8316</v>
      </c>
      <c r="S62" s="33">
        <f t="shared" si="1"/>
        <v>41826.61954861111</v>
      </c>
      <c r="T62" s="33">
        <f t="shared" si="2"/>
        <v>41856.61954861111</v>
      </c>
    </row>
    <row r="63" spans="1:20" ht="45" x14ac:dyDescent="0.25">
      <c r="A63" s="27">
        <v>3728</v>
      </c>
      <c r="B63" s="28" t="s">
        <v>3725</v>
      </c>
      <c r="C63" s="29" t="s">
        <v>7838</v>
      </c>
      <c r="D63" s="30">
        <v>20000</v>
      </c>
      <c r="E63" s="31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34">
        <f>ROUND(E63/D63*100,0)</f>
        <v>9</v>
      </c>
      <c r="P63" s="30">
        <f t="shared" si="0"/>
        <v>60.06</v>
      </c>
      <c r="Q63" s="32" t="s">
        <v>8315</v>
      </c>
      <c r="R63" s="27" t="s">
        <v>8316</v>
      </c>
      <c r="S63" s="33">
        <f t="shared" si="1"/>
        <v>42205.171018518522</v>
      </c>
      <c r="T63" s="33">
        <f t="shared" si="2"/>
        <v>42235.171018518522</v>
      </c>
    </row>
    <row r="64" spans="1:20" ht="60" x14ac:dyDescent="0.25">
      <c r="A64" s="27">
        <v>3729</v>
      </c>
      <c r="B64" s="28" t="s">
        <v>3726</v>
      </c>
      <c r="C64" s="29" t="s">
        <v>7839</v>
      </c>
      <c r="D64" s="30">
        <v>5000</v>
      </c>
      <c r="E64" s="31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34">
        <f>ROUND(E64/D64*100,0)</f>
        <v>7</v>
      </c>
      <c r="P64" s="30">
        <f t="shared" si="0"/>
        <v>72.400000000000006</v>
      </c>
      <c r="Q64" s="32" t="s">
        <v>8315</v>
      </c>
      <c r="R64" s="27" t="s">
        <v>8316</v>
      </c>
      <c r="S64" s="33">
        <f t="shared" si="1"/>
        <v>42041.205000000002</v>
      </c>
      <c r="T64" s="33">
        <f t="shared" si="2"/>
        <v>42086.16333333333</v>
      </c>
    </row>
    <row r="65" spans="1:20" ht="60" x14ac:dyDescent="0.25">
      <c r="A65" s="27">
        <v>3730</v>
      </c>
      <c r="B65" s="28" t="s">
        <v>3727</v>
      </c>
      <c r="C65" s="29" t="s">
        <v>7840</v>
      </c>
      <c r="D65" s="30">
        <v>1000</v>
      </c>
      <c r="E65" s="31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34">
        <f>ROUND(E65/D65*100,0)</f>
        <v>10</v>
      </c>
      <c r="P65" s="30">
        <f t="shared" si="0"/>
        <v>100</v>
      </c>
      <c r="Q65" s="32" t="s">
        <v>8315</v>
      </c>
      <c r="R65" s="27" t="s">
        <v>8316</v>
      </c>
      <c r="S65" s="33">
        <f t="shared" si="1"/>
        <v>42203.677766203706</v>
      </c>
      <c r="T65" s="33">
        <f t="shared" si="2"/>
        <v>42233.677766203706</v>
      </c>
    </row>
    <row r="66" spans="1:20" ht="60" x14ac:dyDescent="0.25">
      <c r="A66" s="27">
        <v>3731</v>
      </c>
      <c r="B66" s="28" t="s">
        <v>3728</v>
      </c>
      <c r="C66" s="29" t="s">
        <v>7841</v>
      </c>
      <c r="D66" s="30">
        <v>5500</v>
      </c>
      <c r="E66" s="31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34">
        <f>ROUND(E66/D66*100,0)</f>
        <v>11</v>
      </c>
      <c r="P66" s="30">
        <f t="shared" ref="P66:P129" si="3">IFERROR(ROUND(E66/L66,2),0)</f>
        <v>51.67</v>
      </c>
      <c r="Q66" s="32" t="s">
        <v>8315</v>
      </c>
      <c r="R66" s="27" t="s">
        <v>8316</v>
      </c>
      <c r="S66" s="33">
        <f t="shared" ref="S66:S129" si="4">(((J66/60)/60)/24)+DATE(1970,1,1)</f>
        <v>41983.752847222218</v>
      </c>
      <c r="T66" s="33">
        <f t="shared" ref="T66:T129" si="5">(((I66/60)/60)/24)+DATE(1970,1,1)</f>
        <v>42014.140972222223</v>
      </c>
    </row>
    <row r="67" spans="1:20" ht="45" x14ac:dyDescent="0.25">
      <c r="A67" s="27">
        <v>3733</v>
      </c>
      <c r="B67" s="28" t="s">
        <v>3730</v>
      </c>
      <c r="C67" s="29" t="s">
        <v>7843</v>
      </c>
      <c r="D67" s="30">
        <v>1500</v>
      </c>
      <c r="E67" s="31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34">
        <f>ROUND(E67/D67*100,0)</f>
        <v>0</v>
      </c>
      <c r="P67" s="30">
        <f t="shared" si="3"/>
        <v>0</v>
      </c>
      <c r="Q67" s="32" t="s">
        <v>8315</v>
      </c>
      <c r="R67" s="27" t="s">
        <v>8316</v>
      </c>
      <c r="S67" s="33">
        <f t="shared" si="4"/>
        <v>42103.024398148147</v>
      </c>
      <c r="T67" s="33">
        <f t="shared" si="5"/>
        <v>42112.9375</v>
      </c>
    </row>
    <row r="68" spans="1:20" ht="60" x14ac:dyDescent="0.25">
      <c r="A68" s="27">
        <v>3734</v>
      </c>
      <c r="B68" s="28" t="s">
        <v>3731</v>
      </c>
      <c r="C68" s="29" t="s">
        <v>7844</v>
      </c>
      <c r="D68" s="30">
        <v>1500</v>
      </c>
      <c r="E68" s="31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34">
        <f>ROUND(E68/D68*100,0)</f>
        <v>28</v>
      </c>
      <c r="P68" s="30">
        <f t="shared" si="3"/>
        <v>61</v>
      </c>
      <c r="Q68" s="32" t="s">
        <v>8315</v>
      </c>
      <c r="R68" s="27" t="s">
        <v>8316</v>
      </c>
      <c r="S68" s="33">
        <f t="shared" si="4"/>
        <v>42089.901574074072</v>
      </c>
      <c r="T68" s="33">
        <f t="shared" si="5"/>
        <v>42149.901574074072</v>
      </c>
    </row>
    <row r="69" spans="1:20" ht="45" x14ac:dyDescent="0.25">
      <c r="A69" s="27">
        <v>3737</v>
      </c>
      <c r="B69" s="28" t="s">
        <v>3734</v>
      </c>
      <c r="C69" s="29" t="s">
        <v>7847</v>
      </c>
      <c r="D69" s="30">
        <v>700</v>
      </c>
      <c r="E69" s="31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34">
        <f>ROUND(E69/D69*100,0)</f>
        <v>21</v>
      </c>
      <c r="P69" s="30">
        <f t="shared" si="3"/>
        <v>37.5</v>
      </c>
      <c r="Q69" s="32" t="s">
        <v>8315</v>
      </c>
      <c r="R69" s="27" t="s">
        <v>8316</v>
      </c>
      <c r="S69" s="33">
        <f t="shared" si="4"/>
        <v>42297.691006944442</v>
      </c>
      <c r="T69" s="33">
        <f t="shared" si="5"/>
        <v>42320.290972222225</v>
      </c>
    </row>
    <row r="70" spans="1:20" ht="60" x14ac:dyDescent="0.25">
      <c r="A70" s="27">
        <v>3740</v>
      </c>
      <c r="B70" s="28" t="s">
        <v>3737</v>
      </c>
      <c r="C70" s="29" t="s">
        <v>7850</v>
      </c>
      <c r="D70" s="30">
        <v>2000</v>
      </c>
      <c r="E70" s="31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34">
        <f>ROUND(E70/D70*100,0)</f>
        <v>18</v>
      </c>
      <c r="P70" s="30">
        <f t="shared" si="3"/>
        <v>25.57</v>
      </c>
      <c r="Q70" s="32" t="s">
        <v>8315</v>
      </c>
      <c r="R70" s="27" t="s">
        <v>8316</v>
      </c>
      <c r="S70" s="33">
        <f t="shared" si="4"/>
        <v>41833.089756944442</v>
      </c>
      <c r="T70" s="33">
        <f t="shared" si="5"/>
        <v>41863.079143518517</v>
      </c>
    </row>
    <row r="71" spans="1:20" ht="45" x14ac:dyDescent="0.25">
      <c r="A71" s="27">
        <v>3741</v>
      </c>
      <c r="B71" s="28" t="s">
        <v>3738</v>
      </c>
      <c r="C71" s="29" t="s">
        <v>7851</v>
      </c>
      <c r="D71" s="30">
        <v>20000</v>
      </c>
      <c r="E71" s="31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34">
        <f>ROUND(E71/D71*100,0)</f>
        <v>0</v>
      </c>
      <c r="P71" s="30">
        <f t="shared" si="3"/>
        <v>0</v>
      </c>
      <c r="Q71" s="32" t="s">
        <v>8315</v>
      </c>
      <c r="R71" s="27" t="s">
        <v>8316</v>
      </c>
      <c r="S71" s="33">
        <f t="shared" si="4"/>
        <v>42325.920717592591</v>
      </c>
      <c r="T71" s="33">
        <f t="shared" si="5"/>
        <v>42355.920717592591</v>
      </c>
    </row>
    <row r="72" spans="1:20" ht="60" x14ac:dyDescent="0.25">
      <c r="A72" s="27">
        <v>3742</v>
      </c>
      <c r="B72" s="28" t="s">
        <v>3739</v>
      </c>
      <c r="C72" s="29" t="s">
        <v>7852</v>
      </c>
      <c r="D72" s="30">
        <v>5000</v>
      </c>
      <c r="E72" s="31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34">
        <f>ROUND(E72/D72*100,0)</f>
        <v>2</v>
      </c>
      <c r="P72" s="30">
        <f t="shared" si="3"/>
        <v>25</v>
      </c>
      <c r="Q72" s="32" t="s">
        <v>8315</v>
      </c>
      <c r="R72" s="27" t="s">
        <v>8316</v>
      </c>
      <c r="S72" s="33">
        <f t="shared" si="4"/>
        <v>41858.214629629627</v>
      </c>
      <c r="T72" s="33">
        <f t="shared" si="5"/>
        <v>41888.214629629627</v>
      </c>
    </row>
    <row r="73" spans="1:20" ht="45" x14ac:dyDescent="0.25">
      <c r="A73" s="27">
        <v>3743</v>
      </c>
      <c r="B73" s="28" t="s">
        <v>3740</v>
      </c>
      <c r="C73" s="29" t="s">
        <v>7853</v>
      </c>
      <c r="D73" s="30">
        <v>2200</v>
      </c>
      <c r="E73" s="31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34">
        <f>ROUND(E73/D73*100,0)</f>
        <v>0</v>
      </c>
      <c r="P73" s="30">
        <f t="shared" si="3"/>
        <v>0</v>
      </c>
      <c r="Q73" s="32" t="s">
        <v>8315</v>
      </c>
      <c r="R73" s="27" t="s">
        <v>8316</v>
      </c>
      <c r="S73" s="33">
        <f t="shared" si="4"/>
        <v>41793.710231481484</v>
      </c>
      <c r="T73" s="33">
        <f t="shared" si="5"/>
        <v>41823.710231481484</v>
      </c>
    </row>
    <row r="74" spans="1:20" ht="60" x14ac:dyDescent="0.25">
      <c r="A74" s="27">
        <v>3744</v>
      </c>
      <c r="B74" s="28" t="s">
        <v>3741</v>
      </c>
      <c r="C74" s="29" t="s">
        <v>7854</v>
      </c>
      <c r="D74" s="30">
        <v>1200</v>
      </c>
      <c r="E74" s="31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34">
        <f>ROUND(E74/D74*100,0)</f>
        <v>0</v>
      </c>
      <c r="P74" s="30">
        <f t="shared" si="3"/>
        <v>0</v>
      </c>
      <c r="Q74" s="32" t="s">
        <v>8315</v>
      </c>
      <c r="R74" s="27" t="s">
        <v>8316</v>
      </c>
      <c r="S74" s="33">
        <f t="shared" si="4"/>
        <v>41793.814259259263</v>
      </c>
      <c r="T74" s="33">
        <f t="shared" si="5"/>
        <v>41825.165972222225</v>
      </c>
    </row>
    <row r="75" spans="1:20" ht="45" x14ac:dyDescent="0.25">
      <c r="A75" s="27">
        <v>3745</v>
      </c>
      <c r="B75" s="28" t="s">
        <v>3742</v>
      </c>
      <c r="C75" s="29" t="s">
        <v>7855</v>
      </c>
      <c r="D75" s="30">
        <v>100</v>
      </c>
      <c r="E75" s="31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34">
        <f>ROUND(E75/D75*100,0)</f>
        <v>10</v>
      </c>
      <c r="P75" s="30">
        <f t="shared" si="3"/>
        <v>10</v>
      </c>
      <c r="Q75" s="32" t="s">
        <v>8315</v>
      </c>
      <c r="R75" s="27" t="s">
        <v>8316</v>
      </c>
      <c r="S75" s="33">
        <f t="shared" si="4"/>
        <v>41831.697939814818</v>
      </c>
      <c r="T75" s="33">
        <f t="shared" si="5"/>
        <v>41861.697939814818</v>
      </c>
    </row>
    <row r="76" spans="1:20" ht="30" x14ac:dyDescent="0.25">
      <c r="A76" s="27">
        <v>3746</v>
      </c>
      <c r="B76" s="28" t="s">
        <v>3743</v>
      </c>
      <c r="C76" s="29" t="s">
        <v>7856</v>
      </c>
      <c r="D76" s="30">
        <v>8500</v>
      </c>
      <c r="E76" s="31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34">
        <f>ROUND(E76/D76*100,0)</f>
        <v>2</v>
      </c>
      <c r="P76" s="30">
        <f t="shared" si="3"/>
        <v>202</v>
      </c>
      <c r="Q76" s="32" t="s">
        <v>8315</v>
      </c>
      <c r="R76" s="27" t="s">
        <v>8316</v>
      </c>
      <c r="S76" s="33">
        <f t="shared" si="4"/>
        <v>42621.389340277776</v>
      </c>
      <c r="T76" s="33">
        <f t="shared" si="5"/>
        <v>42651.389340277776</v>
      </c>
    </row>
    <row r="77" spans="1:20" ht="75" x14ac:dyDescent="0.25">
      <c r="A77" s="27">
        <v>3841</v>
      </c>
      <c r="B77" s="28" t="s">
        <v>3838</v>
      </c>
      <c r="C77" s="29" t="s">
        <v>7950</v>
      </c>
      <c r="D77" s="30">
        <v>10000</v>
      </c>
      <c r="E77" s="31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34">
        <f>ROUND(E77/D77*100,0)</f>
        <v>9</v>
      </c>
      <c r="P77" s="30">
        <f t="shared" si="3"/>
        <v>25.65</v>
      </c>
      <c r="Q77" s="32" t="s">
        <v>8315</v>
      </c>
      <c r="R77" s="27" t="s">
        <v>8316</v>
      </c>
      <c r="S77" s="33">
        <f t="shared" si="4"/>
        <v>41780.785729166666</v>
      </c>
      <c r="T77" s="33">
        <f t="shared" si="5"/>
        <v>41840.785729166666</v>
      </c>
    </row>
    <row r="78" spans="1:20" ht="60" x14ac:dyDescent="0.25">
      <c r="A78" s="27">
        <v>3843</v>
      </c>
      <c r="B78" s="28" t="s">
        <v>3840</v>
      </c>
      <c r="C78" s="29" t="s">
        <v>7952</v>
      </c>
      <c r="D78" s="30">
        <v>5000</v>
      </c>
      <c r="E78" s="31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34">
        <f>ROUND(E78/D78*100,0)</f>
        <v>21</v>
      </c>
      <c r="P78" s="30">
        <f t="shared" si="3"/>
        <v>56.05</v>
      </c>
      <c r="Q78" s="32" t="s">
        <v>8315</v>
      </c>
      <c r="R78" s="27" t="s">
        <v>8316</v>
      </c>
      <c r="S78" s="33">
        <f t="shared" si="4"/>
        <v>41766.072500000002</v>
      </c>
      <c r="T78" s="33">
        <f t="shared" si="5"/>
        <v>41791.072500000002</v>
      </c>
    </row>
    <row r="79" spans="1:20" ht="60" x14ac:dyDescent="0.25">
      <c r="A79" s="27">
        <v>3844</v>
      </c>
      <c r="B79" s="28" t="s">
        <v>3841</v>
      </c>
      <c r="C79" s="29" t="s">
        <v>7953</v>
      </c>
      <c r="D79" s="30">
        <v>9800</v>
      </c>
      <c r="E79" s="31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34">
        <f>ROUND(E79/D79*100,0)</f>
        <v>41</v>
      </c>
      <c r="P79" s="30">
        <f t="shared" si="3"/>
        <v>81.319999999999993</v>
      </c>
      <c r="Q79" s="32" t="s">
        <v>8315</v>
      </c>
      <c r="R79" s="27" t="s">
        <v>8316</v>
      </c>
      <c r="S79" s="33">
        <f t="shared" si="4"/>
        <v>41766.617291666669</v>
      </c>
      <c r="T79" s="33">
        <f t="shared" si="5"/>
        <v>41793.290972222225</v>
      </c>
    </row>
    <row r="80" spans="1:20" ht="75" x14ac:dyDescent="0.25">
      <c r="A80" s="27">
        <v>3845</v>
      </c>
      <c r="B80" s="28" t="s">
        <v>3842</v>
      </c>
      <c r="C80" s="29" t="s">
        <v>7954</v>
      </c>
      <c r="D80" s="30">
        <v>40000</v>
      </c>
      <c r="E80" s="31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34">
        <f>ROUND(E80/D80*100,0)</f>
        <v>2</v>
      </c>
      <c r="P80" s="30">
        <f t="shared" si="3"/>
        <v>70.17</v>
      </c>
      <c r="Q80" s="32" t="s">
        <v>8315</v>
      </c>
      <c r="R80" s="27" t="s">
        <v>8316</v>
      </c>
      <c r="S80" s="33">
        <f t="shared" si="4"/>
        <v>42248.627013888887</v>
      </c>
      <c r="T80" s="33">
        <f t="shared" si="5"/>
        <v>42278.627013888887</v>
      </c>
    </row>
    <row r="81" spans="1:20" ht="45" x14ac:dyDescent="0.25">
      <c r="A81" s="27">
        <v>3846</v>
      </c>
      <c r="B81" s="28" t="s">
        <v>3843</v>
      </c>
      <c r="C81" s="29" t="s">
        <v>7955</v>
      </c>
      <c r="D81" s="30">
        <v>7000</v>
      </c>
      <c r="E81" s="31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34">
        <f>ROUND(E81/D81*100,0)</f>
        <v>3</v>
      </c>
      <c r="P81" s="30">
        <f t="shared" si="3"/>
        <v>23.63</v>
      </c>
      <c r="Q81" s="32" t="s">
        <v>8315</v>
      </c>
      <c r="R81" s="27" t="s">
        <v>8316</v>
      </c>
      <c r="S81" s="33">
        <f t="shared" si="4"/>
        <v>41885.221550925926</v>
      </c>
      <c r="T81" s="33">
        <f t="shared" si="5"/>
        <v>41916.290972222225</v>
      </c>
    </row>
    <row r="82" spans="1:20" ht="45" x14ac:dyDescent="0.25">
      <c r="A82" s="27">
        <v>3847</v>
      </c>
      <c r="B82" s="28" t="s">
        <v>3844</v>
      </c>
      <c r="C82" s="29" t="s">
        <v>7956</v>
      </c>
      <c r="D82" s="30">
        <v>10500</v>
      </c>
      <c r="E82" s="31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34">
        <f>ROUND(E82/D82*100,0)</f>
        <v>16</v>
      </c>
      <c r="P82" s="30">
        <f t="shared" si="3"/>
        <v>188.56</v>
      </c>
      <c r="Q82" s="32" t="s">
        <v>8315</v>
      </c>
      <c r="R82" s="27" t="s">
        <v>8316</v>
      </c>
      <c r="S82" s="33">
        <f t="shared" si="4"/>
        <v>42159.224432870367</v>
      </c>
      <c r="T82" s="33">
        <f t="shared" si="5"/>
        <v>42204.224432870367</v>
      </c>
    </row>
    <row r="83" spans="1:20" ht="60" x14ac:dyDescent="0.25">
      <c r="A83" s="27">
        <v>3848</v>
      </c>
      <c r="B83" s="28" t="s">
        <v>3845</v>
      </c>
      <c r="C83" s="29" t="s">
        <v>7957</v>
      </c>
      <c r="D83" s="30">
        <v>13000</v>
      </c>
      <c r="E83" s="31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34">
        <f>ROUND(E83/D83*100,0)</f>
        <v>16</v>
      </c>
      <c r="P83" s="30">
        <f t="shared" si="3"/>
        <v>49.51</v>
      </c>
      <c r="Q83" s="32" t="s">
        <v>8315</v>
      </c>
      <c r="R83" s="27" t="s">
        <v>8316</v>
      </c>
      <c r="S83" s="33">
        <f t="shared" si="4"/>
        <v>42265.817002314812</v>
      </c>
      <c r="T83" s="33">
        <f t="shared" si="5"/>
        <v>42295.817002314812</v>
      </c>
    </row>
    <row r="84" spans="1:20" ht="30" x14ac:dyDescent="0.25">
      <c r="A84" s="27">
        <v>3850</v>
      </c>
      <c r="B84" s="28" t="s">
        <v>3847</v>
      </c>
      <c r="C84" s="29" t="s">
        <v>7959</v>
      </c>
      <c r="D84" s="30">
        <v>1000</v>
      </c>
      <c r="E84" s="31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34">
        <f>ROUND(E84/D84*100,0)</f>
        <v>4</v>
      </c>
      <c r="P84" s="30">
        <f t="shared" si="3"/>
        <v>9.5</v>
      </c>
      <c r="Q84" s="32" t="s">
        <v>8315</v>
      </c>
      <c r="R84" s="27" t="s">
        <v>8316</v>
      </c>
      <c r="S84" s="33">
        <f t="shared" si="4"/>
        <v>41975.124340277776</v>
      </c>
      <c r="T84" s="33">
        <f t="shared" si="5"/>
        <v>42005.124340277776</v>
      </c>
    </row>
    <row r="85" spans="1:20" ht="60" x14ac:dyDescent="0.25">
      <c r="A85" s="27">
        <v>3852</v>
      </c>
      <c r="B85" s="28" t="s">
        <v>3849</v>
      </c>
      <c r="C85" s="29" t="s">
        <v>7961</v>
      </c>
      <c r="D85" s="30">
        <v>10000</v>
      </c>
      <c r="E85" s="31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34">
        <f>ROUND(E85/D85*100,0)</f>
        <v>0</v>
      </c>
      <c r="P85" s="30">
        <f t="shared" si="3"/>
        <v>10</v>
      </c>
      <c r="Q85" s="32" t="s">
        <v>8315</v>
      </c>
      <c r="R85" s="27" t="s">
        <v>8316</v>
      </c>
      <c r="S85" s="33">
        <f t="shared" si="4"/>
        <v>42065.190694444449</v>
      </c>
      <c r="T85" s="33">
        <f t="shared" si="5"/>
        <v>42090.149027777778</v>
      </c>
    </row>
    <row r="86" spans="1:20" ht="45" x14ac:dyDescent="0.25">
      <c r="A86" s="27">
        <v>3853</v>
      </c>
      <c r="B86" s="28" t="s">
        <v>3850</v>
      </c>
      <c r="C86" s="29" t="s">
        <v>7962</v>
      </c>
      <c r="D86" s="30">
        <v>100000</v>
      </c>
      <c r="E86" s="31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34">
        <f>ROUND(E86/D86*100,0)</f>
        <v>0</v>
      </c>
      <c r="P86" s="30">
        <f t="shared" si="3"/>
        <v>13</v>
      </c>
      <c r="Q86" s="32" t="s">
        <v>8315</v>
      </c>
      <c r="R86" s="27" t="s">
        <v>8316</v>
      </c>
      <c r="S86" s="33">
        <f t="shared" si="4"/>
        <v>41848.84002314815</v>
      </c>
      <c r="T86" s="33">
        <f t="shared" si="5"/>
        <v>41883.84002314815</v>
      </c>
    </row>
    <row r="87" spans="1:20" ht="30" x14ac:dyDescent="0.25">
      <c r="A87" s="27">
        <v>3854</v>
      </c>
      <c r="B87" s="28" t="s">
        <v>3851</v>
      </c>
      <c r="C87" s="29" t="s">
        <v>7963</v>
      </c>
      <c r="D87" s="30">
        <v>11000</v>
      </c>
      <c r="E87" s="31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34">
        <f>ROUND(E87/D87*100,0)</f>
        <v>16</v>
      </c>
      <c r="P87" s="30">
        <f t="shared" si="3"/>
        <v>89.4</v>
      </c>
      <c r="Q87" s="32" t="s">
        <v>8315</v>
      </c>
      <c r="R87" s="27" t="s">
        <v>8316</v>
      </c>
      <c r="S87" s="33">
        <f t="shared" si="4"/>
        <v>42103.884930555556</v>
      </c>
      <c r="T87" s="33">
        <f t="shared" si="5"/>
        <v>42133.884930555556</v>
      </c>
    </row>
    <row r="88" spans="1:20" ht="75" x14ac:dyDescent="0.25">
      <c r="A88" s="27">
        <v>3855</v>
      </c>
      <c r="B88" s="28" t="s">
        <v>3852</v>
      </c>
      <c r="C88" s="29" t="s">
        <v>7964</v>
      </c>
      <c r="D88" s="30">
        <v>1000</v>
      </c>
      <c r="E88" s="31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34">
        <f>ROUND(E88/D88*100,0)</f>
        <v>3</v>
      </c>
      <c r="P88" s="30">
        <f t="shared" si="3"/>
        <v>25</v>
      </c>
      <c r="Q88" s="32" t="s">
        <v>8315</v>
      </c>
      <c r="R88" s="27" t="s">
        <v>8316</v>
      </c>
      <c r="S88" s="33">
        <f t="shared" si="4"/>
        <v>42059.970729166671</v>
      </c>
      <c r="T88" s="33">
        <f t="shared" si="5"/>
        <v>42089.929062499999</v>
      </c>
    </row>
    <row r="89" spans="1:20" ht="60" x14ac:dyDescent="0.25">
      <c r="A89" s="27">
        <v>3856</v>
      </c>
      <c r="B89" s="28" t="s">
        <v>3853</v>
      </c>
      <c r="C89" s="29" t="s">
        <v>7965</v>
      </c>
      <c r="D89" s="30">
        <v>5000</v>
      </c>
      <c r="E89" s="31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34">
        <f>ROUND(E89/D89*100,0)</f>
        <v>0</v>
      </c>
      <c r="P89" s="30">
        <f t="shared" si="3"/>
        <v>1</v>
      </c>
      <c r="Q89" s="32" t="s">
        <v>8315</v>
      </c>
      <c r="R89" s="27" t="s">
        <v>8316</v>
      </c>
      <c r="S89" s="33">
        <f t="shared" si="4"/>
        <v>42041.743090277778</v>
      </c>
      <c r="T89" s="33">
        <f t="shared" si="5"/>
        <v>42071.701423611114</v>
      </c>
    </row>
    <row r="90" spans="1:20" ht="60" x14ac:dyDescent="0.25">
      <c r="A90" s="27">
        <v>3857</v>
      </c>
      <c r="B90" s="28" t="s">
        <v>3854</v>
      </c>
      <c r="C90" s="29" t="s">
        <v>7966</v>
      </c>
      <c r="D90" s="30">
        <v>5000</v>
      </c>
      <c r="E90" s="31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34">
        <f>ROUND(E90/D90*100,0)</f>
        <v>5</v>
      </c>
      <c r="P90" s="30">
        <f t="shared" si="3"/>
        <v>65</v>
      </c>
      <c r="Q90" s="32" t="s">
        <v>8315</v>
      </c>
      <c r="R90" s="27" t="s">
        <v>8316</v>
      </c>
      <c r="S90" s="33">
        <f t="shared" si="4"/>
        <v>41829.73715277778</v>
      </c>
      <c r="T90" s="33">
        <f t="shared" si="5"/>
        <v>41852.716666666667</v>
      </c>
    </row>
    <row r="91" spans="1:20" ht="60" x14ac:dyDescent="0.25">
      <c r="A91" s="27">
        <v>3859</v>
      </c>
      <c r="B91" s="28" t="s">
        <v>3856</v>
      </c>
      <c r="C91" s="29" t="s">
        <v>7968</v>
      </c>
      <c r="D91" s="30">
        <v>2500</v>
      </c>
      <c r="E91" s="31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34">
        <f>ROUND(E91/D91*100,0)</f>
        <v>0</v>
      </c>
      <c r="P91" s="30">
        <f t="shared" si="3"/>
        <v>1</v>
      </c>
      <c r="Q91" s="32" t="s">
        <v>8315</v>
      </c>
      <c r="R91" s="27" t="s">
        <v>8316</v>
      </c>
      <c r="S91" s="33">
        <f t="shared" si="4"/>
        <v>41789.893599537041</v>
      </c>
      <c r="T91" s="33">
        <f t="shared" si="5"/>
        <v>41815.875</v>
      </c>
    </row>
    <row r="92" spans="1:20" ht="60" x14ac:dyDescent="0.25">
      <c r="A92" s="27">
        <v>3860</v>
      </c>
      <c r="B92" s="28" t="s">
        <v>3857</v>
      </c>
      <c r="C92" s="29" t="s">
        <v>7969</v>
      </c>
      <c r="D92" s="30">
        <v>6000</v>
      </c>
      <c r="E92" s="31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34">
        <f>ROUND(E92/D92*100,0)</f>
        <v>18</v>
      </c>
      <c r="P92" s="30">
        <f t="shared" si="3"/>
        <v>81.540000000000006</v>
      </c>
      <c r="Q92" s="32" t="s">
        <v>8315</v>
      </c>
      <c r="R92" s="27" t="s">
        <v>8316</v>
      </c>
      <c r="S92" s="33">
        <f t="shared" si="4"/>
        <v>41833.660995370366</v>
      </c>
      <c r="T92" s="33">
        <f t="shared" si="5"/>
        <v>41863.660995370366</v>
      </c>
    </row>
    <row r="93" spans="1:20" ht="15.75" x14ac:dyDescent="0.25">
      <c r="A93" s="27">
        <v>3861</v>
      </c>
      <c r="B93" s="28" t="s">
        <v>3858</v>
      </c>
      <c r="C93" s="29" t="s">
        <v>7970</v>
      </c>
      <c r="D93" s="30">
        <v>2000</v>
      </c>
      <c r="E93" s="31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34">
        <f>ROUND(E93/D93*100,0)</f>
        <v>5</v>
      </c>
      <c r="P93" s="30">
        <f t="shared" si="3"/>
        <v>100</v>
      </c>
      <c r="Q93" s="32" t="s">
        <v>8315</v>
      </c>
      <c r="R93" s="27" t="s">
        <v>8316</v>
      </c>
      <c r="S93" s="33">
        <f t="shared" si="4"/>
        <v>41914.590011574073</v>
      </c>
      <c r="T93" s="33">
        <f t="shared" si="5"/>
        <v>41955.907638888893</v>
      </c>
    </row>
    <row r="94" spans="1:20" ht="30" x14ac:dyDescent="0.25">
      <c r="A94" s="27">
        <v>3862</v>
      </c>
      <c r="B94" s="28" t="s">
        <v>3859</v>
      </c>
      <c r="C94" s="29" t="s">
        <v>7971</v>
      </c>
      <c r="D94" s="30">
        <v>7500</v>
      </c>
      <c r="E94" s="31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34">
        <f>ROUND(E94/D94*100,0)</f>
        <v>0</v>
      </c>
      <c r="P94" s="30">
        <f t="shared" si="3"/>
        <v>1</v>
      </c>
      <c r="Q94" s="32" t="s">
        <v>8315</v>
      </c>
      <c r="R94" s="27" t="s">
        <v>8316</v>
      </c>
      <c r="S94" s="33">
        <f t="shared" si="4"/>
        <v>42611.261064814811</v>
      </c>
      <c r="T94" s="33">
        <f t="shared" si="5"/>
        <v>42625.707638888889</v>
      </c>
    </row>
    <row r="95" spans="1:20" ht="60" x14ac:dyDescent="0.25">
      <c r="A95" s="27">
        <v>3863</v>
      </c>
      <c r="B95" s="28" t="s">
        <v>3860</v>
      </c>
      <c r="C95" s="29" t="s">
        <v>7972</v>
      </c>
      <c r="D95" s="30">
        <v>6000</v>
      </c>
      <c r="E95" s="31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34">
        <f>ROUND(E95/D95*100,0)</f>
        <v>0</v>
      </c>
      <c r="P95" s="30">
        <f t="shared" si="3"/>
        <v>0</v>
      </c>
      <c r="Q95" s="32" t="s">
        <v>8315</v>
      </c>
      <c r="R95" s="27" t="s">
        <v>8316</v>
      </c>
      <c r="S95" s="33">
        <f t="shared" si="4"/>
        <v>42253.633159722223</v>
      </c>
      <c r="T95" s="33">
        <f t="shared" si="5"/>
        <v>42313.674826388888</v>
      </c>
    </row>
    <row r="96" spans="1:20" ht="60" x14ac:dyDescent="0.25">
      <c r="A96" s="27">
        <v>3864</v>
      </c>
      <c r="B96" s="28" t="s">
        <v>3861</v>
      </c>
      <c r="C96" s="29" t="s">
        <v>7973</v>
      </c>
      <c r="D96" s="30">
        <v>5000</v>
      </c>
      <c r="E96" s="31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34">
        <f>ROUND(E96/D96*100,0)</f>
        <v>1</v>
      </c>
      <c r="P96" s="30">
        <f t="shared" si="3"/>
        <v>20</v>
      </c>
      <c r="Q96" s="32" t="s">
        <v>8315</v>
      </c>
      <c r="R96" s="27" t="s">
        <v>8316</v>
      </c>
      <c r="S96" s="33">
        <f t="shared" si="4"/>
        <v>42295.891828703709</v>
      </c>
      <c r="T96" s="33">
        <f t="shared" si="5"/>
        <v>42325.933495370366</v>
      </c>
    </row>
    <row r="97" spans="1:20" ht="30" x14ac:dyDescent="0.25">
      <c r="A97" s="27">
        <v>3866</v>
      </c>
      <c r="B97" s="28" t="s">
        <v>3863</v>
      </c>
      <c r="C97" s="29" t="s">
        <v>7975</v>
      </c>
      <c r="D97" s="30">
        <v>2000</v>
      </c>
      <c r="E97" s="31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34">
        <f>ROUND(E97/D97*100,0)</f>
        <v>1</v>
      </c>
      <c r="P97" s="30">
        <f t="shared" si="3"/>
        <v>5.5</v>
      </c>
      <c r="Q97" s="32" t="s">
        <v>8315</v>
      </c>
      <c r="R97" s="27" t="s">
        <v>8316</v>
      </c>
      <c r="S97" s="33">
        <f t="shared" si="4"/>
        <v>42402.947002314817</v>
      </c>
      <c r="T97" s="33">
        <f t="shared" si="5"/>
        <v>42452.145138888889</v>
      </c>
    </row>
    <row r="98" spans="1:20" ht="45" x14ac:dyDescent="0.25">
      <c r="A98" s="27">
        <v>3867</v>
      </c>
      <c r="B98" s="28" t="s">
        <v>3864</v>
      </c>
      <c r="C98" s="29" t="s">
        <v>7976</v>
      </c>
      <c r="D98" s="30">
        <v>2000</v>
      </c>
      <c r="E98" s="31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34">
        <f>ROUND(E98/D98*100,0)</f>
        <v>13</v>
      </c>
      <c r="P98" s="30">
        <f t="shared" si="3"/>
        <v>50.2</v>
      </c>
      <c r="Q98" s="32" t="s">
        <v>8315</v>
      </c>
      <c r="R98" s="27" t="s">
        <v>8316</v>
      </c>
      <c r="S98" s="33">
        <f t="shared" si="4"/>
        <v>42509.814108796301</v>
      </c>
      <c r="T98" s="33">
        <f t="shared" si="5"/>
        <v>42539.814108796301</v>
      </c>
    </row>
    <row r="99" spans="1:20" ht="45" x14ac:dyDescent="0.25">
      <c r="A99" s="27">
        <v>3889</v>
      </c>
      <c r="B99" s="28" t="s">
        <v>3886</v>
      </c>
      <c r="C99" s="29" t="s">
        <v>7997</v>
      </c>
      <c r="D99" s="30">
        <v>8000</v>
      </c>
      <c r="E99" s="31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34">
        <f>ROUND(E99/D99*100,0)</f>
        <v>1</v>
      </c>
      <c r="P99" s="30">
        <f t="shared" si="3"/>
        <v>13.11</v>
      </c>
      <c r="Q99" s="32" t="s">
        <v>8315</v>
      </c>
      <c r="R99" s="27" t="s">
        <v>8316</v>
      </c>
      <c r="S99" s="33">
        <f t="shared" si="4"/>
        <v>41977.004976851851</v>
      </c>
      <c r="T99" s="33">
        <f t="shared" si="5"/>
        <v>42008.976388888885</v>
      </c>
    </row>
    <row r="100" spans="1:20" ht="60" x14ac:dyDescent="0.25">
      <c r="A100" s="27">
        <v>3890</v>
      </c>
      <c r="B100" s="28" t="s">
        <v>3887</v>
      </c>
      <c r="C100" s="29" t="s">
        <v>7998</v>
      </c>
      <c r="D100" s="30">
        <v>15000</v>
      </c>
      <c r="E100" s="31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34">
        <f>ROUND(E100/D100*100,0)</f>
        <v>17</v>
      </c>
      <c r="P100" s="30">
        <f t="shared" si="3"/>
        <v>315.5</v>
      </c>
      <c r="Q100" s="32" t="s">
        <v>8315</v>
      </c>
      <c r="R100" s="27" t="s">
        <v>8316</v>
      </c>
      <c r="S100" s="33">
        <f t="shared" si="4"/>
        <v>42171.758611111116</v>
      </c>
      <c r="T100" s="33">
        <f t="shared" si="5"/>
        <v>42231.758611111116</v>
      </c>
    </row>
    <row r="101" spans="1:20" ht="30" x14ac:dyDescent="0.25">
      <c r="A101" s="27">
        <v>3891</v>
      </c>
      <c r="B101" s="28" t="s">
        <v>3888</v>
      </c>
      <c r="C101" s="29" t="s">
        <v>7999</v>
      </c>
      <c r="D101" s="30">
        <v>800</v>
      </c>
      <c r="E101" s="31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34">
        <f>ROUND(E101/D101*100,0)</f>
        <v>33</v>
      </c>
      <c r="P101" s="30">
        <f t="shared" si="3"/>
        <v>37.14</v>
      </c>
      <c r="Q101" s="32" t="s">
        <v>8315</v>
      </c>
      <c r="R101" s="27" t="s">
        <v>8316</v>
      </c>
      <c r="S101" s="33">
        <f t="shared" si="4"/>
        <v>42056.1324537037</v>
      </c>
      <c r="T101" s="33">
        <f t="shared" si="5"/>
        <v>42086.207638888889</v>
      </c>
    </row>
    <row r="102" spans="1:20" ht="60" x14ac:dyDescent="0.25">
      <c r="A102" s="27">
        <v>3892</v>
      </c>
      <c r="B102" s="28" t="s">
        <v>3889</v>
      </c>
      <c r="C102" s="29" t="s">
        <v>8000</v>
      </c>
      <c r="D102" s="30">
        <v>1000</v>
      </c>
      <c r="E102" s="31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34">
        <f>ROUND(E102/D102*100,0)</f>
        <v>0</v>
      </c>
      <c r="P102" s="30">
        <f t="shared" si="3"/>
        <v>0</v>
      </c>
      <c r="Q102" s="32" t="s">
        <v>8315</v>
      </c>
      <c r="R102" s="27" t="s">
        <v>8316</v>
      </c>
      <c r="S102" s="33">
        <f t="shared" si="4"/>
        <v>41867.652280092596</v>
      </c>
      <c r="T102" s="33">
        <f t="shared" si="5"/>
        <v>41875.291666666664</v>
      </c>
    </row>
    <row r="103" spans="1:20" ht="60" x14ac:dyDescent="0.25">
      <c r="A103" s="27">
        <v>3893</v>
      </c>
      <c r="B103" s="28" t="s">
        <v>3890</v>
      </c>
      <c r="C103" s="29" t="s">
        <v>8001</v>
      </c>
      <c r="D103" s="30">
        <v>50000</v>
      </c>
      <c r="E103" s="31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34">
        <f>ROUND(E103/D103*100,0)</f>
        <v>22</v>
      </c>
      <c r="P103" s="30">
        <f t="shared" si="3"/>
        <v>128.27000000000001</v>
      </c>
      <c r="Q103" s="32" t="s">
        <v>8315</v>
      </c>
      <c r="R103" s="27" t="s">
        <v>8316</v>
      </c>
      <c r="S103" s="33">
        <f t="shared" si="4"/>
        <v>41779.657870370371</v>
      </c>
      <c r="T103" s="33">
        <f t="shared" si="5"/>
        <v>41821.25</v>
      </c>
    </row>
    <row r="104" spans="1:20" ht="60" x14ac:dyDescent="0.25">
      <c r="A104" s="27">
        <v>3894</v>
      </c>
      <c r="B104" s="28" t="s">
        <v>3891</v>
      </c>
      <c r="C104" s="29" t="s">
        <v>8002</v>
      </c>
      <c r="D104" s="30">
        <v>15000</v>
      </c>
      <c r="E104" s="31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34">
        <f>ROUND(E104/D104*100,0)</f>
        <v>3</v>
      </c>
      <c r="P104" s="30">
        <f t="shared" si="3"/>
        <v>47.27</v>
      </c>
      <c r="Q104" s="32" t="s">
        <v>8315</v>
      </c>
      <c r="R104" s="27" t="s">
        <v>8316</v>
      </c>
      <c r="S104" s="33">
        <f t="shared" si="4"/>
        <v>42679.958472222221</v>
      </c>
      <c r="T104" s="33">
        <f t="shared" si="5"/>
        <v>42710.207638888889</v>
      </c>
    </row>
    <row r="105" spans="1:20" ht="60" x14ac:dyDescent="0.25">
      <c r="A105" s="27">
        <v>3895</v>
      </c>
      <c r="B105" s="28" t="s">
        <v>3892</v>
      </c>
      <c r="C105" s="29" t="s">
        <v>8003</v>
      </c>
      <c r="D105" s="30">
        <v>1000</v>
      </c>
      <c r="E105" s="31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34">
        <f>ROUND(E105/D105*100,0)</f>
        <v>5</v>
      </c>
      <c r="P105" s="30">
        <f t="shared" si="3"/>
        <v>50</v>
      </c>
      <c r="Q105" s="32" t="s">
        <v>8315</v>
      </c>
      <c r="R105" s="27" t="s">
        <v>8316</v>
      </c>
      <c r="S105" s="33">
        <f t="shared" si="4"/>
        <v>42032.250208333338</v>
      </c>
      <c r="T105" s="33">
        <f t="shared" si="5"/>
        <v>42063.250208333338</v>
      </c>
    </row>
    <row r="106" spans="1:20" ht="60" x14ac:dyDescent="0.25">
      <c r="A106" s="27">
        <v>3896</v>
      </c>
      <c r="B106" s="28" t="s">
        <v>3893</v>
      </c>
      <c r="C106" s="29" t="s">
        <v>8004</v>
      </c>
      <c r="D106" s="30">
        <v>1600</v>
      </c>
      <c r="E106" s="31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34">
        <f>ROUND(E106/D106*100,0)</f>
        <v>11</v>
      </c>
      <c r="P106" s="30">
        <f t="shared" si="3"/>
        <v>42.5</v>
      </c>
      <c r="Q106" s="32" t="s">
        <v>8315</v>
      </c>
      <c r="R106" s="27" t="s">
        <v>8316</v>
      </c>
      <c r="S106" s="33">
        <f t="shared" si="4"/>
        <v>41793.191875000004</v>
      </c>
      <c r="T106" s="33">
        <f t="shared" si="5"/>
        <v>41807.191875000004</v>
      </c>
    </row>
    <row r="107" spans="1:20" ht="45" x14ac:dyDescent="0.25">
      <c r="A107" s="27">
        <v>3899</v>
      </c>
      <c r="B107" s="28" t="s">
        <v>3896</v>
      </c>
      <c r="C107" s="29" t="s">
        <v>8007</v>
      </c>
      <c r="D107" s="30">
        <v>10000</v>
      </c>
      <c r="E107" s="31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34">
        <f>ROUND(E107/D107*100,0)</f>
        <v>1</v>
      </c>
      <c r="P107" s="30">
        <f t="shared" si="3"/>
        <v>62.5</v>
      </c>
      <c r="Q107" s="32" t="s">
        <v>8315</v>
      </c>
      <c r="R107" s="27" t="s">
        <v>8316</v>
      </c>
      <c r="S107" s="33">
        <f t="shared" si="4"/>
        <v>41843.775011574071</v>
      </c>
      <c r="T107" s="33">
        <f t="shared" si="5"/>
        <v>41863.775011574071</v>
      </c>
    </row>
    <row r="108" spans="1:20" ht="45" x14ac:dyDescent="0.25">
      <c r="A108" s="27">
        <v>3900</v>
      </c>
      <c r="B108" s="28" t="s">
        <v>3897</v>
      </c>
      <c r="C108" s="29" t="s">
        <v>8008</v>
      </c>
      <c r="D108" s="30">
        <v>2500</v>
      </c>
      <c r="E108" s="31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34">
        <f>ROUND(E108/D108*100,0)</f>
        <v>5</v>
      </c>
      <c r="P108" s="30">
        <f t="shared" si="3"/>
        <v>27</v>
      </c>
      <c r="Q108" s="32" t="s">
        <v>8315</v>
      </c>
      <c r="R108" s="27" t="s">
        <v>8316</v>
      </c>
      <c r="S108" s="33">
        <f t="shared" si="4"/>
        <v>42136.092488425929</v>
      </c>
      <c r="T108" s="33">
        <f t="shared" si="5"/>
        <v>42166.092488425929</v>
      </c>
    </row>
    <row r="109" spans="1:20" ht="60" x14ac:dyDescent="0.25">
      <c r="A109" s="27">
        <v>3901</v>
      </c>
      <c r="B109" s="28" t="s">
        <v>3898</v>
      </c>
      <c r="C109" s="29" t="s">
        <v>8009</v>
      </c>
      <c r="D109" s="30">
        <v>3000</v>
      </c>
      <c r="E109" s="31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34">
        <f>ROUND(E109/D109*100,0)</f>
        <v>1</v>
      </c>
      <c r="P109" s="30">
        <f t="shared" si="3"/>
        <v>25</v>
      </c>
      <c r="Q109" s="32" t="s">
        <v>8315</v>
      </c>
      <c r="R109" s="27" t="s">
        <v>8316</v>
      </c>
      <c r="S109" s="33">
        <f t="shared" si="4"/>
        <v>42317.826377314821</v>
      </c>
      <c r="T109" s="33">
        <f t="shared" si="5"/>
        <v>42357.826377314821</v>
      </c>
    </row>
    <row r="110" spans="1:20" ht="60" x14ac:dyDescent="0.25">
      <c r="A110" s="27">
        <v>3903</v>
      </c>
      <c r="B110" s="28" t="s">
        <v>3900</v>
      </c>
      <c r="C110" s="29" t="s">
        <v>8011</v>
      </c>
      <c r="D110" s="30">
        <v>1500</v>
      </c>
      <c r="E110" s="31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34">
        <f>ROUND(E110/D110*100,0)</f>
        <v>0</v>
      </c>
      <c r="P110" s="30">
        <f t="shared" si="3"/>
        <v>0</v>
      </c>
      <c r="Q110" s="32" t="s">
        <v>8315</v>
      </c>
      <c r="R110" s="27" t="s">
        <v>8316</v>
      </c>
      <c r="S110" s="33">
        <f t="shared" si="4"/>
        <v>42186.01116898148</v>
      </c>
      <c r="T110" s="33">
        <f t="shared" si="5"/>
        <v>42230.818055555559</v>
      </c>
    </row>
    <row r="111" spans="1:20" ht="30" x14ac:dyDescent="0.25">
      <c r="A111" s="27">
        <v>3904</v>
      </c>
      <c r="B111" s="28" t="s">
        <v>3901</v>
      </c>
      <c r="C111" s="29" t="s">
        <v>8012</v>
      </c>
      <c r="D111" s="30">
        <v>10000</v>
      </c>
      <c r="E111" s="31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34">
        <f>ROUND(E111/D111*100,0)</f>
        <v>0</v>
      </c>
      <c r="P111" s="30">
        <f t="shared" si="3"/>
        <v>1.5</v>
      </c>
      <c r="Q111" s="32" t="s">
        <v>8315</v>
      </c>
      <c r="R111" s="27" t="s">
        <v>8316</v>
      </c>
      <c r="S111" s="33">
        <f t="shared" si="4"/>
        <v>42095.229166666672</v>
      </c>
      <c r="T111" s="33">
        <f t="shared" si="5"/>
        <v>42109.211111111115</v>
      </c>
    </row>
    <row r="112" spans="1:20" ht="45" x14ac:dyDescent="0.25">
      <c r="A112" s="27">
        <v>3907</v>
      </c>
      <c r="B112" s="28" t="s">
        <v>3904</v>
      </c>
      <c r="C112" s="29" t="s">
        <v>8015</v>
      </c>
      <c r="D112" s="30">
        <v>1000</v>
      </c>
      <c r="E112" s="31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34">
        <f>ROUND(E112/D112*100,0)</f>
        <v>15</v>
      </c>
      <c r="P112" s="30">
        <f t="shared" si="3"/>
        <v>38.25</v>
      </c>
      <c r="Q112" s="32" t="s">
        <v>8315</v>
      </c>
      <c r="R112" s="27" t="s">
        <v>8316</v>
      </c>
      <c r="S112" s="33">
        <f t="shared" si="4"/>
        <v>41906.819513888891</v>
      </c>
      <c r="T112" s="33">
        <f t="shared" si="5"/>
        <v>41938.838888888888</v>
      </c>
    </row>
    <row r="113" spans="1:20" ht="60" x14ac:dyDescent="0.25">
      <c r="A113" s="27">
        <v>3908</v>
      </c>
      <c r="B113" s="28" t="s">
        <v>3905</v>
      </c>
      <c r="C113" s="29" t="s">
        <v>8016</v>
      </c>
      <c r="D113" s="30">
        <v>750</v>
      </c>
      <c r="E113" s="31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34">
        <f>ROUND(E113/D113*100,0)</f>
        <v>9</v>
      </c>
      <c r="P113" s="30">
        <f t="shared" si="3"/>
        <v>16.25</v>
      </c>
      <c r="Q113" s="32" t="s">
        <v>8315</v>
      </c>
      <c r="R113" s="27" t="s">
        <v>8316</v>
      </c>
      <c r="S113" s="33">
        <f t="shared" si="4"/>
        <v>41834.135370370372</v>
      </c>
      <c r="T113" s="33">
        <f t="shared" si="5"/>
        <v>41849.135370370372</v>
      </c>
    </row>
    <row r="114" spans="1:20" ht="60" x14ac:dyDescent="0.25">
      <c r="A114" s="27">
        <v>3909</v>
      </c>
      <c r="B114" s="28" t="s">
        <v>3906</v>
      </c>
      <c r="C114" s="29" t="s">
        <v>8017</v>
      </c>
      <c r="D114" s="30">
        <v>60000</v>
      </c>
      <c r="E114" s="31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34">
        <f>ROUND(E114/D114*100,0)</f>
        <v>0</v>
      </c>
      <c r="P114" s="30">
        <f t="shared" si="3"/>
        <v>33.75</v>
      </c>
      <c r="Q114" s="32" t="s">
        <v>8315</v>
      </c>
      <c r="R114" s="27" t="s">
        <v>8316</v>
      </c>
      <c r="S114" s="33">
        <f t="shared" si="4"/>
        <v>41863.359282407408</v>
      </c>
      <c r="T114" s="33">
        <f t="shared" si="5"/>
        <v>41893.359282407408</v>
      </c>
    </row>
    <row r="115" spans="1:20" ht="45" x14ac:dyDescent="0.25">
      <c r="A115" s="27">
        <v>3910</v>
      </c>
      <c r="B115" s="28" t="s">
        <v>3907</v>
      </c>
      <c r="C115" s="29" t="s">
        <v>8018</v>
      </c>
      <c r="D115" s="30">
        <v>6000</v>
      </c>
      <c r="E115" s="31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34">
        <f>ROUND(E115/D115*100,0)</f>
        <v>3</v>
      </c>
      <c r="P115" s="30">
        <f t="shared" si="3"/>
        <v>61.67</v>
      </c>
      <c r="Q115" s="32" t="s">
        <v>8315</v>
      </c>
      <c r="R115" s="27" t="s">
        <v>8316</v>
      </c>
      <c r="S115" s="33">
        <f t="shared" si="4"/>
        <v>42224.756909722222</v>
      </c>
      <c r="T115" s="33">
        <f t="shared" si="5"/>
        <v>42254.756909722222</v>
      </c>
    </row>
    <row r="116" spans="1:20" ht="45" x14ac:dyDescent="0.25">
      <c r="A116" s="27">
        <v>3911</v>
      </c>
      <c r="B116" s="28" t="s">
        <v>3908</v>
      </c>
      <c r="C116" s="29" t="s">
        <v>8019</v>
      </c>
      <c r="D116" s="30">
        <v>8000</v>
      </c>
      <c r="E116" s="31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34">
        <f>ROUND(E116/D116*100,0)</f>
        <v>37</v>
      </c>
      <c r="P116" s="30">
        <f t="shared" si="3"/>
        <v>83.14</v>
      </c>
      <c r="Q116" s="32" t="s">
        <v>8315</v>
      </c>
      <c r="R116" s="27" t="s">
        <v>8316</v>
      </c>
      <c r="S116" s="33">
        <f t="shared" si="4"/>
        <v>41939.8122337963</v>
      </c>
      <c r="T116" s="33">
        <f t="shared" si="5"/>
        <v>41969.853900462964</v>
      </c>
    </row>
    <row r="117" spans="1:20" ht="45" x14ac:dyDescent="0.25">
      <c r="A117" s="27">
        <v>3912</v>
      </c>
      <c r="B117" s="28" t="s">
        <v>3909</v>
      </c>
      <c r="C117" s="29" t="s">
        <v>8020</v>
      </c>
      <c r="D117" s="30">
        <v>15000</v>
      </c>
      <c r="E117" s="31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34">
        <f>ROUND(E117/D117*100,0)</f>
        <v>0</v>
      </c>
      <c r="P117" s="30">
        <f t="shared" si="3"/>
        <v>1</v>
      </c>
      <c r="Q117" s="32" t="s">
        <v>8315</v>
      </c>
      <c r="R117" s="27" t="s">
        <v>8316</v>
      </c>
      <c r="S117" s="33">
        <f t="shared" si="4"/>
        <v>42059.270023148143</v>
      </c>
      <c r="T117" s="33">
        <f t="shared" si="5"/>
        <v>42119.190972222219</v>
      </c>
    </row>
    <row r="118" spans="1:20" ht="45" x14ac:dyDescent="0.25">
      <c r="A118" s="27">
        <v>3913</v>
      </c>
      <c r="B118" s="28" t="s">
        <v>3910</v>
      </c>
      <c r="C118" s="29" t="s">
        <v>8021</v>
      </c>
      <c r="D118" s="30">
        <v>10000</v>
      </c>
      <c r="E118" s="31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34">
        <f>ROUND(E118/D118*100,0)</f>
        <v>10</v>
      </c>
      <c r="P118" s="30">
        <f t="shared" si="3"/>
        <v>142.86000000000001</v>
      </c>
      <c r="Q118" s="32" t="s">
        <v>8315</v>
      </c>
      <c r="R118" s="27" t="s">
        <v>8316</v>
      </c>
      <c r="S118" s="33">
        <f t="shared" si="4"/>
        <v>42308.211215277777</v>
      </c>
      <c r="T118" s="33">
        <f t="shared" si="5"/>
        <v>42338.252881944441</v>
      </c>
    </row>
    <row r="119" spans="1:20" ht="60" x14ac:dyDescent="0.25">
      <c r="A119" s="27">
        <v>3922</v>
      </c>
      <c r="B119" s="28" t="s">
        <v>3919</v>
      </c>
      <c r="C119" s="29" t="s">
        <v>8030</v>
      </c>
      <c r="D119" s="30">
        <v>750</v>
      </c>
      <c r="E119" s="31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34">
        <f>ROUND(E119/D119*100,0)</f>
        <v>8</v>
      </c>
      <c r="P119" s="30">
        <f t="shared" si="3"/>
        <v>10.17</v>
      </c>
      <c r="Q119" s="32" t="s">
        <v>8315</v>
      </c>
      <c r="R119" s="27" t="s">
        <v>8316</v>
      </c>
      <c r="S119" s="33">
        <f t="shared" si="4"/>
        <v>42020.768634259264</v>
      </c>
      <c r="T119" s="33">
        <f t="shared" si="5"/>
        <v>42065.958333333328</v>
      </c>
    </row>
    <row r="120" spans="1:20" ht="60" x14ac:dyDescent="0.25">
      <c r="A120" s="27">
        <v>3924</v>
      </c>
      <c r="B120" s="28" t="s">
        <v>3921</v>
      </c>
      <c r="C120" s="29" t="s">
        <v>8032</v>
      </c>
      <c r="D120" s="30">
        <v>15000</v>
      </c>
      <c r="E120" s="31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34">
        <f>ROUND(E120/D120*100,0)</f>
        <v>15</v>
      </c>
      <c r="P120" s="30">
        <f t="shared" si="3"/>
        <v>57.25</v>
      </c>
      <c r="Q120" s="32" t="s">
        <v>8315</v>
      </c>
      <c r="R120" s="27" t="s">
        <v>8316</v>
      </c>
      <c r="S120" s="33">
        <f t="shared" si="4"/>
        <v>41786.959745370368</v>
      </c>
      <c r="T120" s="33">
        <f t="shared" si="5"/>
        <v>41816.959745370368</v>
      </c>
    </row>
    <row r="121" spans="1:20" ht="45" x14ac:dyDescent="0.25">
      <c r="A121" s="27">
        <v>3925</v>
      </c>
      <c r="B121" s="28" t="s">
        <v>3922</v>
      </c>
      <c r="C121" s="29" t="s">
        <v>8033</v>
      </c>
      <c r="D121" s="30">
        <v>150</v>
      </c>
      <c r="E121" s="31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34">
        <f>ROUND(E121/D121*100,0)</f>
        <v>10</v>
      </c>
      <c r="P121" s="30">
        <f t="shared" si="3"/>
        <v>5</v>
      </c>
      <c r="Q121" s="32" t="s">
        <v>8315</v>
      </c>
      <c r="R121" s="27" t="s">
        <v>8316</v>
      </c>
      <c r="S121" s="33">
        <f t="shared" si="4"/>
        <v>41820.870821759258</v>
      </c>
      <c r="T121" s="33">
        <f t="shared" si="5"/>
        <v>41850.870821759258</v>
      </c>
    </row>
    <row r="122" spans="1:20" ht="60" x14ac:dyDescent="0.25">
      <c r="A122" s="27">
        <v>3928</v>
      </c>
      <c r="B122" s="28" t="s">
        <v>3925</v>
      </c>
      <c r="C122" s="29" t="s">
        <v>8036</v>
      </c>
      <c r="D122" s="30">
        <v>5000</v>
      </c>
      <c r="E122" s="31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34">
        <f>ROUND(E122/D122*100,0)</f>
        <v>13</v>
      </c>
      <c r="P122" s="30">
        <f t="shared" si="3"/>
        <v>93</v>
      </c>
      <c r="Q122" s="32" t="s">
        <v>8315</v>
      </c>
      <c r="R122" s="27" t="s">
        <v>8316</v>
      </c>
      <c r="S122" s="33">
        <f t="shared" si="4"/>
        <v>42265.683182870373</v>
      </c>
      <c r="T122" s="33">
        <f t="shared" si="5"/>
        <v>42293.207638888889</v>
      </c>
    </row>
    <row r="123" spans="1:20" ht="60" x14ac:dyDescent="0.25">
      <c r="A123" s="27">
        <v>3929</v>
      </c>
      <c r="B123" s="28" t="s">
        <v>3926</v>
      </c>
      <c r="C123" s="29" t="s">
        <v>8037</v>
      </c>
      <c r="D123" s="30">
        <v>20000</v>
      </c>
      <c r="E123" s="31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34">
        <f>ROUND(E123/D123*100,0)</f>
        <v>2</v>
      </c>
      <c r="P123" s="30">
        <f t="shared" si="3"/>
        <v>32.36</v>
      </c>
      <c r="Q123" s="32" t="s">
        <v>8315</v>
      </c>
      <c r="R123" s="27" t="s">
        <v>8316</v>
      </c>
      <c r="S123" s="33">
        <f t="shared" si="4"/>
        <v>42601.827141203699</v>
      </c>
      <c r="T123" s="33">
        <f t="shared" si="5"/>
        <v>42631.827141203699</v>
      </c>
    </row>
    <row r="124" spans="1:20" ht="60" x14ac:dyDescent="0.25">
      <c r="A124" s="27">
        <v>3931</v>
      </c>
      <c r="B124" s="28" t="s">
        <v>3928</v>
      </c>
      <c r="C124" s="29" t="s">
        <v>8039</v>
      </c>
      <c r="D124" s="30">
        <v>8000</v>
      </c>
      <c r="E124" s="31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34">
        <f>ROUND(E124/D124*100,0)</f>
        <v>0</v>
      </c>
      <c r="P124" s="30">
        <f t="shared" si="3"/>
        <v>0</v>
      </c>
      <c r="Q124" s="32" t="s">
        <v>8315</v>
      </c>
      <c r="R124" s="27" t="s">
        <v>8316</v>
      </c>
      <c r="S124" s="33">
        <f t="shared" si="4"/>
        <v>42228.151701388888</v>
      </c>
      <c r="T124" s="33">
        <f t="shared" si="5"/>
        <v>42253.151701388888</v>
      </c>
    </row>
    <row r="125" spans="1:20" ht="60" x14ac:dyDescent="0.25">
      <c r="A125" s="27">
        <v>3932</v>
      </c>
      <c r="B125" s="28" t="s">
        <v>3929</v>
      </c>
      <c r="C125" s="29" t="s">
        <v>8040</v>
      </c>
      <c r="D125" s="30">
        <v>12000</v>
      </c>
      <c r="E125" s="31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34">
        <f>ROUND(E125/D125*100,0)</f>
        <v>0</v>
      </c>
      <c r="P125" s="30">
        <f t="shared" si="3"/>
        <v>1</v>
      </c>
      <c r="Q125" s="32" t="s">
        <v>8315</v>
      </c>
      <c r="R125" s="27" t="s">
        <v>8316</v>
      </c>
      <c r="S125" s="33">
        <f t="shared" si="4"/>
        <v>42415.168564814812</v>
      </c>
      <c r="T125" s="33">
        <f t="shared" si="5"/>
        <v>42445.126898148148</v>
      </c>
    </row>
    <row r="126" spans="1:20" ht="60" x14ac:dyDescent="0.25">
      <c r="A126" s="27">
        <v>3933</v>
      </c>
      <c r="B126" s="28" t="s">
        <v>3930</v>
      </c>
      <c r="C126" s="29" t="s">
        <v>8041</v>
      </c>
      <c r="D126" s="30">
        <v>7000</v>
      </c>
      <c r="E126" s="31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34">
        <f>ROUND(E126/D126*100,0)</f>
        <v>16</v>
      </c>
      <c r="P126" s="30">
        <f t="shared" si="3"/>
        <v>91.83</v>
      </c>
      <c r="Q126" s="32" t="s">
        <v>8315</v>
      </c>
      <c r="R126" s="27" t="s">
        <v>8316</v>
      </c>
      <c r="S126" s="33">
        <f t="shared" si="4"/>
        <v>42538.968310185184</v>
      </c>
      <c r="T126" s="33">
        <f t="shared" si="5"/>
        <v>42568.029861111107</v>
      </c>
    </row>
    <row r="127" spans="1:20" ht="60" x14ac:dyDescent="0.25">
      <c r="A127" s="27">
        <v>3934</v>
      </c>
      <c r="B127" s="28" t="s">
        <v>3931</v>
      </c>
      <c r="C127" s="29" t="s">
        <v>8042</v>
      </c>
      <c r="D127" s="30">
        <v>5000</v>
      </c>
      <c r="E127" s="31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34">
        <f>ROUND(E127/D127*100,0)</f>
        <v>11</v>
      </c>
      <c r="P127" s="30">
        <f t="shared" si="3"/>
        <v>45.83</v>
      </c>
      <c r="Q127" s="32" t="s">
        <v>8315</v>
      </c>
      <c r="R127" s="27" t="s">
        <v>8316</v>
      </c>
      <c r="S127" s="33">
        <f t="shared" si="4"/>
        <v>42233.671747685185</v>
      </c>
      <c r="T127" s="33">
        <f t="shared" si="5"/>
        <v>42278.541666666672</v>
      </c>
    </row>
    <row r="128" spans="1:20" ht="60" x14ac:dyDescent="0.25">
      <c r="A128" s="27">
        <v>3936</v>
      </c>
      <c r="B128" s="28" t="s">
        <v>3933</v>
      </c>
      <c r="C128" s="29" t="s">
        <v>8044</v>
      </c>
      <c r="D128" s="30">
        <v>20000</v>
      </c>
      <c r="E128" s="31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34">
        <f>ROUND(E128/D128*100,0)</f>
        <v>0</v>
      </c>
      <c r="P128" s="30">
        <f t="shared" si="3"/>
        <v>0</v>
      </c>
      <c r="Q128" s="32" t="s">
        <v>8315</v>
      </c>
      <c r="R128" s="27" t="s">
        <v>8316</v>
      </c>
      <c r="S128" s="33">
        <f t="shared" si="4"/>
        <v>42675.262962962966</v>
      </c>
      <c r="T128" s="33">
        <f t="shared" si="5"/>
        <v>42705.304629629631</v>
      </c>
    </row>
    <row r="129" spans="1:20" ht="60" x14ac:dyDescent="0.25">
      <c r="A129" s="27">
        <v>3937</v>
      </c>
      <c r="B129" s="28" t="s">
        <v>3934</v>
      </c>
      <c r="C129" s="29" t="s">
        <v>8045</v>
      </c>
      <c r="D129" s="30">
        <v>2885</v>
      </c>
      <c r="E129" s="31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34">
        <f>ROUND(E129/D129*100,0)</f>
        <v>86</v>
      </c>
      <c r="P129" s="30">
        <f t="shared" si="3"/>
        <v>248.5</v>
      </c>
      <c r="Q129" s="32" t="s">
        <v>8315</v>
      </c>
      <c r="R129" s="27" t="s">
        <v>8316</v>
      </c>
      <c r="S129" s="33">
        <f t="shared" si="4"/>
        <v>42534.631481481483</v>
      </c>
      <c r="T129" s="33">
        <f t="shared" si="5"/>
        <v>42562.631481481483</v>
      </c>
    </row>
    <row r="130" spans="1:20" ht="60" x14ac:dyDescent="0.25">
      <c r="A130" s="27">
        <v>3938</v>
      </c>
      <c r="B130" s="28" t="s">
        <v>3935</v>
      </c>
      <c r="C130" s="29" t="s">
        <v>8046</v>
      </c>
      <c r="D130" s="30">
        <v>3255</v>
      </c>
      <c r="E130" s="31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34">
        <f>ROUND(E130/D130*100,0)</f>
        <v>12</v>
      </c>
      <c r="P130" s="30">
        <f t="shared" ref="P130:P193" si="6">IFERROR(ROUND(E130/L130,2),0)</f>
        <v>79.400000000000006</v>
      </c>
      <c r="Q130" s="32" t="s">
        <v>8315</v>
      </c>
      <c r="R130" s="27" t="s">
        <v>8316</v>
      </c>
      <c r="S130" s="33">
        <f t="shared" ref="S130:S193" si="7">(((J130/60)/60)/24)+DATE(1970,1,1)</f>
        <v>42151.905717592599</v>
      </c>
      <c r="T130" s="33">
        <f t="shared" ref="T130:T193" si="8">(((I130/60)/60)/24)+DATE(1970,1,1)</f>
        <v>42182.905717592599</v>
      </c>
    </row>
    <row r="131" spans="1:20" ht="60" x14ac:dyDescent="0.25">
      <c r="A131" s="27">
        <v>3940</v>
      </c>
      <c r="B131" s="28" t="s">
        <v>3937</v>
      </c>
      <c r="C131" s="29" t="s">
        <v>8048</v>
      </c>
      <c r="D131" s="30">
        <v>5000</v>
      </c>
      <c r="E131" s="31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34">
        <f>ROUND(E131/D131*100,0)</f>
        <v>0</v>
      </c>
      <c r="P131" s="30">
        <f t="shared" si="6"/>
        <v>5.5</v>
      </c>
      <c r="Q131" s="32" t="s">
        <v>8315</v>
      </c>
      <c r="R131" s="27" t="s">
        <v>8316</v>
      </c>
      <c r="S131" s="33">
        <f t="shared" si="7"/>
        <v>41961.492488425924</v>
      </c>
      <c r="T131" s="33">
        <f t="shared" si="8"/>
        <v>42006.492488425924</v>
      </c>
    </row>
    <row r="132" spans="1:20" ht="75" x14ac:dyDescent="0.25">
      <c r="A132" s="27">
        <v>3941</v>
      </c>
      <c r="B132" s="28" t="s">
        <v>3938</v>
      </c>
      <c r="C132" s="29" t="s">
        <v>8049</v>
      </c>
      <c r="D132" s="30">
        <v>5500</v>
      </c>
      <c r="E132" s="31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34">
        <f>ROUND(E132/D132*100,0)</f>
        <v>1</v>
      </c>
      <c r="P132" s="30">
        <f t="shared" si="6"/>
        <v>25</v>
      </c>
      <c r="Q132" s="32" t="s">
        <v>8315</v>
      </c>
      <c r="R132" s="27" t="s">
        <v>8316</v>
      </c>
      <c r="S132" s="33">
        <f t="shared" si="7"/>
        <v>41940.587233796294</v>
      </c>
      <c r="T132" s="33">
        <f t="shared" si="8"/>
        <v>41968.041666666672</v>
      </c>
    </row>
    <row r="133" spans="1:20" ht="45" x14ac:dyDescent="0.25">
      <c r="A133" s="27">
        <v>3942</v>
      </c>
      <c r="B133" s="28" t="s">
        <v>3939</v>
      </c>
      <c r="C133" s="29" t="s">
        <v>8050</v>
      </c>
      <c r="D133" s="30">
        <v>1200</v>
      </c>
      <c r="E133" s="31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34">
        <f>ROUND(E133/D133*100,0)</f>
        <v>0</v>
      </c>
      <c r="P133" s="30">
        <f t="shared" si="6"/>
        <v>0</v>
      </c>
      <c r="Q133" s="32" t="s">
        <v>8315</v>
      </c>
      <c r="R133" s="27" t="s">
        <v>8316</v>
      </c>
      <c r="S133" s="33">
        <f t="shared" si="7"/>
        <v>42111.904097222221</v>
      </c>
      <c r="T133" s="33">
        <f t="shared" si="8"/>
        <v>42171.904097222221</v>
      </c>
    </row>
    <row r="134" spans="1:20" ht="45" x14ac:dyDescent="0.25">
      <c r="A134" s="27">
        <v>3943</v>
      </c>
      <c r="B134" s="28" t="s">
        <v>3940</v>
      </c>
      <c r="C134" s="29" t="s">
        <v>8051</v>
      </c>
      <c r="D134" s="30">
        <v>5000</v>
      </c>
      <c r="E134" s="31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34">
        <f>ROUND(E134/D134*100,0)</f>
        <v>36</v>
      </c>
      <c r="P134" s="30">
        <f t="shared" si="6"/>
        <v>137.08000000000001</v>
      </c>
      <c r="Q134" s="32" t="s">
        <v>8315</v>
      </c>
      <c r="R134" s="27" t="s">
        <v>8316</v>
      </c>
      <c r="S134" s="33">
        <f t="shared" si="7"/>
        <v>42279.778564814813</v>
      </c>
      <c r="T134" s="33">
        <f t="shared" si="8"/>
        <v>42310.701388888891</v>
      </c>
    </row>
    <row r="135" spans="1:20" ht="60" x14ac:dyDescent="0.25">
      <c r="A135" s="27">
        <v>3944</v>
      </c>
      <c r="B135" s="28" t="s">
        <v>3941</v>
      </c>
      <c r="C135" s="29" t="s">
        <v>8052</v>
      </c>
      <c r="D135" s="30">
        <v>5000</v>
      </c>
      <c r="E135" s="31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34">
        <f>ROUND(E135/D135*100,0)</f>
        <v>0</v>
      </c>
      <c r="P135" s="30">
        <f t="shared" si="6"/>
        <v>0</v>
      </c>
      <c r="Q135" s="32" t="s">
        <v>8315</v>
      </c>
      <c r="R135" s="27" t="s">
        <v>8316</v>
      </c>
      <c r="S135" s="33">
        <f t="shared" si="7"/>
        <v>42213.662905092591</v>
      </c>
      <c r="T135" s="33">
        <f t="shared" si="8"/>
        <v>42243.662905092591</v>
      </c>
    </row>
    <row r="136" spans="1:20" ht="60" x14ac:dyDescent="0.25">
      <c r="A136" s="27">
        <v>3945</v>
      </c>
      <c r="B136" s="28" t="s">
        <v>3942</v>
      </c>
      <c r="C136" s="29" t="s">
        <v>8053</v>
      </c>
      <c r="D136" s="30">
        <v>2000</v>
      </c>
      <c r="E136" s="31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34">
        <f>ROUND(E136/D136*100,0)</f>
        <v>0</v>
      </c>
      <c r="P136" s="30">
        <f t="shared" si="6"/>
        <v>5</v>
      </c>
      <c r="Q136" s="32" t="s">
        <v>8315</v>
      </c>
      <c r="R136" s="27" t="s">
        <v>8316</v>
      </c>
      <c r="S136" s="33">
        <f t="shared" si="7"/>
        <v>42109.801712962959</v>
      </c>
      <c r="T136" s="33">
        <f t="shared" si="8"/>
        <v>42139.801712962959</v>
      </c>
    </row>
    <row r="137" spans="1:20" ht="30" x14ac:dyDescent="0.25">
      <c r="A137" s="27">
        <v>3946</v>
      </c>
      <c r="B137" s="28" t="s">
        <v>3943</v>
      </c>
      <c r="C137" s="29" t="s">
        <v>8054</v>
      </c>
      <c r="D137" s="30">
        <v>6000</v>
      </c>
      <c r="E137" s="31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34">
        <f>ROUND(E137/D137*100,0)</f>
        <v>3</v>
      </c>
      <c r="P137" s="30">
        <f t="shared" si="6"/>
        <v>39</v>
      </c>
      <c r="Q137" s="32" t="s">
        <v>8315</v>
      </c>
      <c r="R137" s="27" t="s">
        <v>8316</v>
      </c>
      <c r="S137" s="33">
        <f t="shared" si="7"/>
        <v>42031.833587962959</v>
      </c>
      <c r="T137" s="33">
        <f t="shared" si="8"/>
        <v>42063.333333333328</v>
      </c>
    </row>
    <row r="138" spans="1:20" ht="60" x14ac:dyDescent="0.25">
      <c r="A138" s="27">
        <v>3947</v>
      </c>
      <c r="B138" s="28" t="s">
        <v>3944</v>
      </c>
      <c r="C138" s="29" t="s">
        <v>8055</v>
      </c>
      <c r="D138" s="30">
        <v>3000</v>
      </c>
      <c r="E138" s="31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34">
        <f>ROUND(E138/D138*100,0)</f>
        <v>3</v>
      </c>
      <c r="P138" s="30">
        <f t="shared" si="6"/>
        <v>50.5</v>
      </c>
      <c r="Q138" s="32" t="s">
        <v>8315</v>
      </c>
      <c r="R138" s="27" t="s">
        <v>8316</v>
      </c>
      <c r="S138" s="33">
        <f t="shared" si="7"/>
        <v>42615.142870370371</v>
      </c>
      <c r="T138" s="33">
        <f t="shared" si="8"/>
        <v>42645.142870370371</v>
      </c>
    </row>
    <row r="139" spans="1:20" ht="60" x14ac:dyDescent="0.25">
      <c r="A139" s="27">
        <v>3950</v>
      </c>
      <c r="B139" s="28" t="s">
        <v>3947</v>
      </c>
      <c r="C139" s="29" t="s">
        <v>8058</v>
      </c>
      <c r="D139" s="30">
        <v>4000</v>
      </c>
      <c r="E139" s="31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34">
        <f>ROUND(E139/D139*100,0)</f>
        <v>1</v>
      </c>
      <c r="P139" s="30">
        <f t="shared" si="6"/>
        <v>25</v>
      </c>
      <c r="Q139" s="32" t="s">
        <v>8315</v>
      </c>
      <c r="R139" s="27" t="s">
        <v>8316</v>
      </c>
      <c r="S139" s="33">
        <f t="shared" si="7"/>
        <v>42439.702314814815</v>
      </c>
      <c r="T139" s="33">
        <f t="shared" si="8"/>
        <v>42468.774305555555</v>
      </c>
    </row>
    <row r="140" spans="1:20" ht="60" x14ac:dyDescent="0.25">
      <c r="A140" s="27">
        <v>3952</v>
      </c>
      <c r="B140" s="28" t="s">
        <v>3949</v>
      </c>
      <c r="C140" s="29" t="s">
        <v>8059</v>
      </c>
      <c r="D140" s="30">
        <v>26000</v>
      </c>
      <c r="E140" s="31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34">
        <f>ROUND(E140/D140*100,0)</f>
        <v>0</v>
      </c>
      <c r="P140" s="30">
        <f t="shared" si="6"/>
        <v>25</v>
      </c>
      <c r="Q140" s="32" t="s">
        <v>8315</v>
      </c>
      <c r="R140" s="27" t="s">
        <v>8316</v>
      </c>
      <c r="S140" s="33">
        <f t="shared" si="7"/>
        <v>42243.790393518517</v>
      </c>
      <c r="T140" s="33">
        <f t="shared" si="8"/>
        <v>42303.790393518517</v>
      </c>
    </row>
    <row r="141" spans="1:20" ht="45" x14ac:dyDescent="0.25">
      <c r="A141" s="27">
        <v>3953</v>
      </c>
      <c r="B141" s="28" t="s">
        <v>3950</v>
      </c>
      <c r="C141" s="29" t="s">
        <v>8060</v>
      </c>
      <c r="D141" s="30">
        <v>17600</v>
      </c>
      <c r="E141" s="31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34">
        <f>ROUND(E141/D141*100,0)</f>
        <v>0</v>
      </c>
      <c r="P141" s="30">
        <f t="shared" si="6"/>
        <v>0</v>
      </c>
      <c r="Q141" s="32" t="s">
        <v>8315</v>
      </c>
      <c r="R141" s="27" t="s">
        <v>8316</v>
      </c>
      <c r="S141" s="33">
        <f t="shared" si="7"/>
        <v>42550.048449074078</v>
      </c>
      <c r="T141" s="33">
        <f t="shared" si="8"/>
        <v>42580.978472222225</v>
      </c>
    </row>
    <row r="142" spans="1:20" ht="60" x14ac:dyDescent="0.25">
      <c r="A142" s="27">
        <v>3955</v>
      </c>
      <c r="B142" s="28" t="s">
        <v>3952</v>
      </c>
      <c r="C142" s="29" t="s">
        <v>8062</v>
      </c>
      <c r="D142" s="30">
        <v>1750</v>
      </c>
      <c r="E142" s="31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34">
        <f>ROUND(E142/D142*100,0)</f>
        <v>24</v>
      </c>
      <c r="P142" s="30">
        <f t="shared" si="6"/>
        <v>53.13</v>
      </c>
      <c r="Q142" s="32" t="s">
        <v>8315</v>
      </c>
      <c r="R142" s="27" t="s">
        <v>8316</v>
      </c>
      <c r="S142" s="33">
        <f t="shared" si="7"/>
        <v>42306.848854166667</v>
      </c>
      <c r="T142" s="33">
        <f t="shared" si="8"/>
        <v>42336.890520833331</v>
      </c>
    </row>
    <row r="143" spans="1:20" ht="60" x14ac:dyDescent="0.25">
      <c r="A143" s="27">
        <v>3956</v>
      </c>
      <c r="B143" s="28" t="s">
        <v>3953</v>
      </c>
      <c r="C143" s="29" t="s">
        <v>8063</v>
      </c>
      <c r="D143" s="30">
        <v>5500</v>
      </c>
      <c r="E143" s="31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34">
        <f>ROUND(E143/D143*100,0)</f>
        <v>0</v>
      </c>
      <c r="P143" s="30">
        <f t="shared" si="6"/>
        <v>0</v>
      </c>
      <c r="Q143" s="32" t="s">
        <v>8315</v>
      </c>
      <c r="R143" s="27" t="s">
        <v>8316</v>
      </c>
      <c r="S143" s="33">
        <f t="shared" si="7"/>
        <v>42457.932025462964</v>
      </c>
      <c r="T143" s="33">
        <f t="shared" si="8"/>
        <v>42485.013888888891</v>
      </c>
    </row>
    <row r="144" spans="1:20" ht="45" x14ac:dyDescent="0.25">
      <c r="A144" s="27">
        <v>3957</v>
      </c>
      <c r="B144" s="28" t="s">
        <v>3954</v>
      </c>
      <c r="C144" s="29" t="s">
        <v>8064</v>
      </c>
      <c r="D144" s="30">
        <v>28000</v>
      </c>
      <c r="E144" s="31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34">
        <f>ROUND(E144/D144*100,0)</f>
        <v>0</v>
      </c>
      <c r="P144" s="30">
        <f t="shared" si="6"/>
        <v>7</v>
      </c>
      <c r="Q144" s="32" t="s">
        <v>8315</v>
      </c>
      <c r="R144" s="27" t="s">
        <v>8316</v>
      </c>
      <c r="S144" s="33">
        <f t="shared" si="7"/>
        <v>42513.976319444439</v>
      </c>
      <c r="T144" s="33">
        <f t="shared" si="8"/>
        <v>42559.976319444439</v>
      </c>
    </row>
    <row r="145" spans="1:20" ht="60" x14ac:dyDescent="0.25">
      <c r="A145" s="27">
        <v>3958</v>
      </c>
      <c r="B145" s="28" t="s">
        <v>3955</v>
      </c>
      <c r="C145" s="29" t="s">
        <v>8065</v>
      </c>
      <c r="D145" s="30">
        <v>2000</v>
      </c>
      <c r="E145" s="31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34">
        <f>ROUND(E145/D145*100,0)</f>
        <v>32</v>
      </c>
      <c r="P145" s="30">
        <f t="shared" si="6"/>
        <v>40.06</v>
      </c>
      <c r="Q145" s="32" t="s">
        <v>8315</v>
      </c>
      <c r="R145" s="27" t="s">
        <v>8316</v>
      </c>
      <c r="S145" s="33">
        <f t="shared" si="7"/>
        <v>41816.950370370374</v>
      </c>
      <c r="T145" s="33">
        <f t="shared" si="8"/>
        <v>41853.583333333336</v>
      </c>
    </row>
    <row r="146" spans="1:20" ht="60" x14ac:dyDescent="0.25">
      <c r="A146" s="27">
        <v>3959</v>
      </c>
      <c r="B146" s="28" t="s">
        <v>3956</v>
      </c>
      <c r="C146" s="29" t="s">
        <v>8066</v>
      </c>
      <c r="D146" s="30">
        <v>1200</v>
      </c>
      <c r="E146" s="31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34">
        <f>ROUND(E146/D146*100,0)</f>
        <v>24</v>
      </c>
      <c r="P146" s="30">
        <f t="shared" si="6"/>
        <v>24.33</v>
      </c>
      <c r="Q146" s="32" t="s">
        <v>8315</v>
      </c>
      <c r="R146" s="27" t="s">
        <v>8316</v>
      </c>
      <c r="S146" s="33">
        <f t="shared" si="7"/>
        <v>41880.788842592592</v>
      </c>
      <c r="T146" s="33">
        <f t="shared" si="8"/>
        <v>41910.788842592592</v>
      </c>
    </row>
    <row r="147" spans="1:20" ht="60" x14ac:dyDescent="0.25">
      <c r="A147" s="27">
        <v>3960</v>
      </c>
      <c r="B147" s="28" t="s">
        <v>3957</v>
      </c>
      <c r="C147" s="29" t="s">
        <v>8067</v>
      </c>
      <c r="D147" s="30">
        <v>3000</v>
      </c>
      <c r="E147" s="31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34">
        <f>ROUND(E147/D147*100,0)</f>
        <v>2</v>
      </c>
      <c r="P147" s="30">
        <f t="shared" si="6"/>
        <v>11.25</v>
      </c>
      <c r="Q147" s="32" t="s">
        <v>8315</v>
      </c>
      <c r="R147" s="27" t="s">
        <v>8316</v>
      </c>
      <c r="S147" s="33">
        <f t="shared" si="7"/>
        <v>42342.845555555556</v>
      </c>
      <c r="T147" s="33">
        <f t="shared" si="8"/>
        <v>42372.845555555556</v>
      </c>
    </row>
    <row r="148" spans="1:20" ht="45" x14ac:dyDescent="0.25">
      <c r="A148" s="27">
        <v>3964</v>
      </c>
      <c r="B148" s="28" t="s">
        <v>3961</v>
      </c>
      <c r="C148" s="29" t="s">
        <v>8071</v>
      </c>
      <c r="D148" s="30">
        <v>2000</v>
      </c>
      <c r="E148" s="31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34">
        <f>ROUND(E148/D148*100,0)</f>
        <v>6</v>
      </c>
      <c r="P148" s="30">
        <f t="shared" si="6"/>
        <v>42</v>
      </c>
      <c r="Q148" s="32" t="s">
        <v>8315</v>
      </c>
      <c r="R148" s="27" t="s">
        <v>8316</v>
      </c>
      <c r="S148" s="33">
        <f t="shared" si="7"/>
        <v>42053.722060185188</v>
      </c>
      <c r="T148" s="33">
        <f t="shared" si="8"/>
        <v>42113.680393518516</v>
      </c>
    </row>
    <row r="149" spans="1:20" ht="60" x14ac:dyDescent="0.25">
      <c r="A149" s="27">
        <v>3965</v>
      </c>
      <c r="B149" s="28" t="s">
        <v>3962</v>
      </c>
      <c r="C149" s="29" t="s">
        <v>8072</v>
      </c>
      <c r="D149" s="30">
        <v>2000</v>
      </c>
      <c r="E149" s="31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34">
        <f>ROUND(E149/D149*100,0)</f>
        <v>14</v>
      </c>
      <c r="P149" s="30">
        <f t="shared" si="6"/>
        <v>71.25</v>
      </c>
      <c r="Q149" s="32" t="s">
        <v>8315</v>
      </c>
      <c r="R149" s="27" t="s">
        <v>8316</v>
      </c>
      <c r="S149" s="33">
        <f t="shared" si="7"/>
        <v>42414.235879629632</v>
      </c>
      <c r="T149" s="33">
        <f t="shared" si="8"/>
        <v>42474.194212962961</v>
      </c>
    </row>
    <row r="150" spans="1:20" ht="60" x14ac:dyDescent="0.25">
      <c r="A150" s="27">
        <v>3966</v>
      </c>
      <c r="B150" s="28" t="s">
        <v>3963</v>
      </c>
      <c r="C150" s="29" t="s">
        <v>8073</v>
      </c>
      <c r="D150" s="30">
        <v>7500</v>
      </c>
      <c r="E150" s="31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34">
        <f>ROUND(E150/D150*100,0)</f>
        <v>1</v>
      </c>
      <c r="P150" s="30">
        <f t="shared" si="6"/>
        <v>22.5</v>
      </c>
      <c r="Q150" s="32" t="s">
        <v>8315</v>
      </c>
      <c r="R150" s="27" t="s">
        <v>8316</v>
      </c>
      <c r="S150" s="33">
        <f t="shared" si="7"/>
        <v>41801.711550925924</v>
      </c>
      <c r="T150" s="33">
        <f t="shared" si="8"/>
        <v>41844.124305555553</v>
      </c>
    </row>
    <row r="151" spans="1:20" ht="60" x14ac:dyDescent="0.25">
      <c r="A151" s="27">
        <v>3967</v>
      </c>
      <c r="B151" s="28" t="s">
        <v>3964</v>
      </c>
      <c r="C151" s="29" t="s">
        <v>8074</v>
      </c>
      <c r="D151" s="30">
        <v>1700</v>
      </c>
      <c r="E151" s="31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34">
        <f>ROUND(E151/D151*100,0)</f>
        <v>24</v>
      </c>
      <c r="P151" s="30">
        <f t="shared" si="6"/>
        <v>41</v>
      </c>
      <c r="Q151" s="32" t="s">
        <v>8315</v>
      </c>
      <c r="R151" s="27" t="s">
        <v>8316</v>
      </c>
      <c r="S151" s="33">
        <f t="shared" si="7"/>
        <v>42770.290590277778</v>
      </c>
      <c r="T151" s="33">
        <f t="shared" si="8"/>
        <v>42800.290590277778</v>
      </c>
    </row>
    <row r="152" spans="1:20" ht="45" x14ac:dyDescent="0.25">
      <c r="A152" s="27">
        <v>3968</v>
      </c>
      <c r="B152" s="28" t="s">
        <v>3965</v>
      </c>
      <c r="C152" s="29" t="s">
        <v>8075</v>
      </c>
      <c r="D152" s="30">
        <v>5000</v>
      </c>
      <c r="E152" s="31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34">
        <f>ROUND(E152/D152*100,0)</f>
        <v>11</v>
      </c>
      <c r="P152" s="30">
        <f t="shared" si="6"/>
        <v>47.91</v>
      </c>
      <c r="Q152" s="32" t="s">
        <v>8315</v>
      </c>
      <c r="R152" s="27" t="s">
        <v>8316</v>
      </c>
      <c r="S152" s="33">
        <f t="shared" si="7"/>
        <v>42452.815659722226</v>
      </c>
      <c r="T152" s="33">
        <f t="shared" si="8"/>
        <v>42512.815659722226</v>
      </c>
    </row>
    <row r="153" spans="1:20" ht="60" x14ac:dyDescent="0.25">
      <c r="A153" s="27">
        <v>3969</v>
      </c>
      <c r="B153" s="28" t="s">
        <v>3966</v>
      </c>
      <c r="C153" s="29" t="s">
        <v>8076</v>
      </c>
      <c r="D153" s="30">
        <v>2825</v>
      </c>
      <c r="E153" s="31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34">
        <f>ROUND(E153/D153*100,0)</f>
        <v>7</v>
      </c>
      <c r="P153" s="30">
        <f t="shared" si="6"/>
        <v>35.17</v>
      </c>
      <c r="Q153" s="32" t="s">
        <v>8315</v>
      </c>
      <c r="R153" s="27" t="s">
        <v>8316</v>
      </c>
      <c r="S153" s="33">
        <f t="shared" si="7"/>
        <v>42601.854699074072</v>
      </c>
      <c r="T153" s="33">
        <f t="shared" si="8"/>
        <v>42611.163194444445</v>
      </c>
    </row>
    <row r="154" spans="1:20" ht="60" x14ac:dyDescent="0.25">
      <c r="A154" s="27">
        <v>3970</v>
      </c>
      <c r="B154" s="28" t="s">
        <v>3967</v>
      </c>
      <c r="C154" s="29" t="s">
        <v>8077</v>
      </c>
      <c r="D154" s="30">
        <v>15000</v>
      </c>
      <c r="E154" s="31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34">
        <f>ROUND(E154/D154*100,0)</f>
        <v>0</v>
      </c>
      <c r="P154" s="30">
        <f t="shared" si="6"/>
        <v>5.5</v>
      </c>
      <c r="Q154" s="32" t="s">
        <v>8315</v>
      </c>
      <c r="R154" s="27" t="s">
        <v>8316</v>
      </c>
      <c r="S154" s="33">
        <f t="shared" si="7"/>
        <v>42447.863553240735</v>
      </c>
      <c r="T154" s="33">
        <f t="shared" si="8"/>
        <v>42477.863553240735</v>
      </c>
    </row>
    <row r="155" spans="1:20" ht="60" x14ac:dyDescent="0.25">
      <c r="A155" s="27">
        <v>3971</v>
      </c>
      <c r="B155" s="28" t="s">
        <v>3968</v>
      </c>
      <c r="C155" s="29" t="s">
        <v>8078</v>
      </c>
      <c r="D155" s="30">
        <v>14000</v>
      </c>
      <c r="E155" s="31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34">
        <f>ROUND(E155/D155*100,0)</f>
        <v>1</v>
      </c>
      <c r="P155" s="30">
        <f t="shared" si="6"/>
        <v>22.67</v>
      </c>
      <c r="Q155" s="32" t="s">
        <v>8315</v>
      </c>
      <c r="R155" s="27" t="s">
        <v>8316</v>
      </c>
      <c r="S155" s="33">
        <f t="shared" si="7"/>
        <v>41811.536180555559</v>
      </c>
      <c r="T155" s="33">
        <f t="shared" si="8"/>
        <v>41841.536180555559</v>
      </c>
    </row>
    <row r="156" spans="1:20" ht="45" x14ac:dyDescent="0.25">
      <c r="A156" s="27">
        <v>3972</v>
      </c>
      <c r="B156" s="28" t="s">
        <v>3969</v>
      </c>
      <c r="C156" s="29" t="s">
        <v>8079</v>
      </c>
      <c r="D156" s="30">
        <v>1000</v>
      </c>
      <c r="E156" s="31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34">
        <f>ROUND(E156/D156*100,0)</f>
        <v>21</v>
      </c>
      <c r="P156" s="30">
        <f t="shared" si="6"/>
        <v>26.38</v>
      </c>
      <c r="Q156" s="32" t="s">
        <v>8315</v>
      </c>
      <c r="R156" s="27" t="s">
        <v>8316</v>
      </c>
      <c r="S156" s="33">
        <f t="shared" si="7"/>
        <v>41981.067523148144</v>
      </c>
      <c r="T156" s="33">
        <f t="shared" si="8"/>
        <v>42041.067523148144</v>
      </c>
    </row>
    <row r="157" spans="1:20" ht="60" x14ac:dyDescent="0.25">
      <c r="A157" s="27">
        <v>3973</v>
      </c>
      <c r="B157" s="28" t="s">
        <v>3970</v>
      </c>
      <c r="C157" s="29" t="s">
        <v>8080</v>
      </c>
      <c r="D157" s="30">
        <v>5000</v>
      </c>
      <c r="E157" s="31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34">
        <f>ROUND(E157/D157*100,0)</f>
        <v>78</v>
      </c>
      <c r="P157" s="30">
        <f t="shared" si="6"/>
        <v>105.54</v>
      </c>
      <c r="Q157" s="32" t="s">
        <v>8315</v>
      </c>
      <c r="R157" s="27" t="s">
        <v>8316</v>
      </c>
      <c r="S157" s="33">
        <f t="shared" si="7"/>
        <v>42469.68414351852</v>
      </c>
      <c r="T157" s="33">
        <f t="shared" si="8"/>
        <v>42499.166666666672</v>
      </c>
    </row>
    <row r="158" spans="1:20" ht="60" x14ac:dyDescent="0.25">
      <c r="A158" s="27">
        <v>3975</v>
      </c>
      <c r="B158" s="28" t="s">
        <v>3972</v>
      </c>
      <c r="C158" s="29" t="s">
        <v>8082</v>
      </c>
      <c r="D158" s="30">
        <v>678</v>
      </c>
      <c r="E158" s="31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34">
        <f>ROUND(E158/D158*100,0)</f>
        <v>0</v>
      </c>
      <c r="P158" s="30">
        <f t="shared" si="6"/>
        <v>0</v>
      </c>
      <c r="Q158" s="32" t="s">
        <v>8315</v>
      </c>
      <c r="R158" s="27" t="s">
        <v>8316</v>
      </c>
      <c r="S158" s="33">
        <f t="shared" si="7"/>
        <v>42534.866875</v>
      </c>
      <c r="T158" s="33">
        <f t="shared" si="8"/>
        <v>42564.866875</v>
      </c>
    </row>
    <row r="159" spans="1:20" ht="60" x14ac:dyDescent="0.25">
      <c r="A159" s="27">
        <v>3976</v>
      </c>
      <c r="B159" s="28" t="s">
        <v>3973</v>
      </c>
      <c r="C159" s="29" t="s">
        <v>8083</v>
      </c>
      <c r="D159" s="30">
        <v>1300</v>
      </c>
      <c r="E159" s="31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34">
        <f>ROUND(E159/D159*100,0)</f>
        <v>48</v>
      </c>
      <c r="P159" s="30">
        <f t="shared" si="6"/>
        <v>62</v>
      </c>
      <c r="Q159" s="32" t="s">
        <v>8315</v>
      </c>
      <c r="R159" s="27" t="s">
        <v>8316</v>
      </c>
      <c r="S159" s="33">
        <f t="shared" si="7"/>
        <v>41830.858344907407</v>
      </c>
      <c r="T159" s="33">
        <f t="shared" si="8"/>
        <v>41852.291666666664</v>
      </c>
    </row>
    <row r="160" spans="1:20" ht="60" x14ac:dyDescent="0.25">
      <c r="A160" s="27">
        <v>3977</v>
      </c>
      <c r="B160" s="28" t="s">
        <v>3974</v>
      </c>
      <c r="C160" s="29" t="s">
        <v>8084</v>
      </c>
      <c r="D160" s="30">
        <v>90000</v>
      </c>
      <c r="E160" s="31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34">
        <f>ROUND(E160/D160*100,0)</f>
        <v>1</v>
      </c>
      <c r="P160" s="30">
        <f t="shared" si="6"/>
        <v>217.5</v>
      </c>
      <c r="Q160" s="32" t="s">
        <v>8315</v>
      </c>
      <c r="R160" s="27" t="s">
        <v>8316</v>
      </c>
      <c r="S160" s="33">
        <f t="shared" si="7"/>
        <v>42543.788564814815</v>
      </c>
      <c r="T160" s="33">
        <f t="shared" si="8"/>
        <v>42573.788564814815</v>
      </c>
    </row>
    <row r="161" spans="1:20" ht="60" x14ac:dyDescent="0.25">
      <c r="A161" s="27">
        <v>3978</v>
      </c>
      <c r="B161" s="28" t="s">
        <v>3975</v>
      </c>
      <c r="C161" s="29" t="s">
        <v>8085</v>
      </c>
      <c r="D161" s="30">
        <v>2000</v>
      </c>
      <c r="E161" s="31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34">
        <f>ROUND(E161/D161*100,0)</f>
        <v>11</v>
      </c>
      <c r="P161" s="30">
        <f t="shared" si="6"/>
        <v>26.75</v>
      </c>
      <c r="Q161" s="32" t="s">
        <v>8315</v>
      </c>
      <c r="R161" s="27" t="s">
        <v>8316</v>
      </c>
      <c r="S161" s="33">
        <f t="shared" si="7"/>
        <v>41975.642974537041</v>
      </c>
      <c r="T161" s="33">
        <f t="shared" si="8"/>
        <v>42035.642974537041</v>
      </c>
    </row>
    <row r="162" spans="1:20" ht="60" x14ac:dyDescent="0.25">
      <c r="A162" s="27">
        <v>3980</v>
      </c>
      <c r="B162" s="28" t="s">
        <v>3977</v>
      </c>
      <c r="C162" s="29" t="s">
        <v>8087</v>
      </c>
      <c r="D162" s="30">
        <v>2500</v>
      </c>
      <c r="E162" s="31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34">
        <f>ROUND(E162/D162*100,0)</f>
        <v>18</v>
      </c>
      <c r="P162" s="30">
        <f t="shared" si="6"/>
        <v>64.290000000000006</v>
      </c>
      <c r="Q162" s="32" t="s">
        <v>8315</v>
      </c>
      <c r="R162" s="27" t="s">
        <v>8316</v>
      </c>
      <c r="S162" s="33">
        <f t="shared" si="7"/>
        <v>41795.598923611113</v>
      </c>
      <c r="T162" s="33">
        <f t="shared" si="8"/>
        <v>41825.598923611113</v>
      </c>
    </row>
    <row r="163" spans="1:20" ht="45" x14ac:dyDescent="0.25">
      <c r="A163" s="27">
        <v>3981</v>
      </c>
      <c r="B163" s="28" t="s">
        <v>3358</v>
      </c>
      <c r="C163" s="29" t="s">
        <v>7469</v>
      </c>
      <c r="D163" s="30">
        <v>30000</v>
      </c>
      <c r="E163" s="31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34">
        <f>ROUND(E163/D163*100,0)</f>
        <v>4</v>
      </c>
      <c r="P163" s="30">
        <f t="shared" si="6"/>
        <v>175</v>
      </c>
      <c r="Q163" s="32" t="s">
        <v>8315</v>
      </c>
      <c r="R163" s="27" t="s">
        <v>8316</v>
      </c>
      <c r="S163" s="33">
        <f t="shared" si="7"/>
        <v>42508.179965277777</v>
      </c>
      <c r="T163" s="33">
        <f t="shared" si="8"/>
        <v>42568.179965277777</v>
      </c>
    </row>
    <row r="164" spans="1:20" ht="60" x14ac:dyDescent="0.25">
      <c r="A164" s="27">
        <v>3983</v>
      </c>
      <c r="B164" s="28" t="s">
        <v>3979</v>
      </c>
      <c r="C164" s="29" t="s">
        <v>8089</v>
      </c>
      <c r="D164" s="30">
        <v>11140</v>
      </c>
      <c r="E164" s="31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34">
        <f>ROUND(E164/D164*100,0)</f>
        <v>35</v>
      </c>
      <c r="P164" s="30">
        <f t="shared" si="6"/>
        <v>84.28</v>
      </c>
      <c r="Q164" s="32" t="s">
        <v>8315</v>
      </c>
      <c r="R164" s="27" t="s">
        <v>8316</v>
      </c>
      <c r="S164" s="33">
        <f t="shared" si="7"/>
        <v>41747.86986111111</v>
      </c>
      <c r="T164" s="33">
        <f t="shared" si="8"/>
        <v>41779.290972222225</v>
      </c>
    </row>
    <row r="165" spans="1:20" ht="60" x14ac:dyDescent="0.25">
      <c r="A165" s="27">
        <v>3985</v>
      </c>
      <c r="B165" s="28" t="s">
        <v>3981</v>
      </c>
      <c r="C165" s="29" t="s">
        <v>8091</v>
      </c>
      <c r="D165" s="30">
        <v>2000</v>
      </c>
      <c r="E165" s="31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34">
        <f>ROUND(E165/D165*100,0)</f>
        <v>32</v>
      </c>
      <c r="P165" s="30">
        <f t="shared" si="6"/>
        <v>33.74</v>
      </c>
      <c r="Q165" s="32" t="s">
        <v>8315</v>
      </c>
      <c r="R165" s="27" t="s">
        <v>8316</v>
      </c>
      <c r="S165" s="33">
        <f t="shared" si="7"/>
        <v>42399.707407407404</v>
      </c>
      <c r="T165" s="33">
        <f t="shared" si="8"/>
        <v>42420.878472222219</v>
      </c>
    </row>
    <row r="166" spans="1:20" ht="30" x14ac:dyDescent="0.25">
      <c r="A166" s="27">
        <v>3988</v>
      </c>
      <c r="B166" s="28" t="s">
        <v>3984</v>
      </c>
      <c r="C166" s="29" t="s">
        <v>8094</v>
      </c>
      <c r="D166" s="30">
        <v>1500</v>
      </c>
      <c r="E166" s="31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34">
        <f>ROUND(E166/D166*100,0)</f>
        <v>2</v>
      </c>
      <c r="P166" s="30">
        <f t="shared" si="6"/>
        <v>8</v>
      </c>
      <c r="Q166" s="32" t="s">
        <v>8315</v>
      </c>
      <c r="R166" s="27" t="s">
        <v>8316</v>
      </c>
      <c r="S166" s="33">
        <f t="shared" si="7"/>
        <v>42230.08116898148</v>
      </c>
      <c r="T166" s="33">
        <f t="shared" si="8"/>
        <v>42245.08116898148</v>
      </c>
    </row>
    <row r="167" spans="1:20" ht="60" x14ac:dyDescent="0.25">
      <c r="A167" s="27">
        <v>3989</v>
      </c>
      <c r="B167" s="28" t="s">
        <v>3985</v>
      </c>
      <c r="C167" s="29" t="s">
        <v>8095</v>
      </c>
      <c r="D167" s="30">
        <v>3000</v>
      </c>
      <c r="E167" s="31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34">
        <f>ROUND(E167/D167*100,0)</f>
        <v>0</v>
      </c>
      <c r="P167" s="30">
        <f t="shared" si="6"/>
        <v>0</v>
      </c>
      <c r="Q167" s="32" t="s">
        <v>8315</v>
      </c>
      <c r="R167" s="27" t="s">
        <v>8316</v>
      </c>
      <c r="S167" s="33">
        <f t="shared" si="7"/>
        <v>42286.749780092592</v>
      </c>
      <c r="T167" s="33">
        <f t="shared" si="8"/>
        <v>42316.791446759264</v>
      </c>
    </row>
    <row r="168" spans="1:20" ht="30" x14ac:dyDescent="0.25">
      <c r="A168" s="27">
        <v>3991</v>
      </c>
      <c r="B168" s="28" t="s">
        <v>3987</v>
      </c>
      <c r="C168" s="29" t="s">
        <v>8097</v>
      </c>
      <c r="D168" s="30">
        <v>500</v>
      </c>
      <c r="E168" s="31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34">
        <f>ROUND(E168/D168*100,0)</f>
        <v>20</v>
      </c>
      <c r="P168" s="30">
        <f t="shared" si="6"/>
        <v>100</v>
      </c>
      <c r="Q168" s="32" t="s">
        <v>8315</v>
      </c>
      <c r="R168" s="27" t="s">
        <v>8316</v>
      </c>
      <c r="S168" s="33">
        <f t="shared" si="7"/>
        <v>42125.644467592589</v>
      </c>
      <c r="T168" s="33">
        <f t="shared" si="8"/>
        <v>42155.644467592589</v>
      </c>
    </row>
    <row r="169" spans="1:20" ht="45" x14ac:dyDescent="0.25">
      <c r="A169" s="27">
        <v>3992</v>
      </c>
      <c r="B169" s="28" t="s">
        <v>3988</v>
      </c>
      <c r="C169" s="29" t="s">
        <v>8098</v>
      </c>
      <c r="D169" s="30">
        <v>10000</v>
      </c>
      <c r="E169" s="31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34">
        <f>ROUND(E169/D169*100,0)</f>
        <v>5</v>
      </c>
      <c r="P169" s="30">
        <f t="shared" si="6"/>
        <v>60.11</v>
      </c>
      <c r="Q169" s="32" t="s">
        <v>8315</v>
      </c>
      <c r="R169" s="27" t="s">
        <v>8316</v>
      </c>
      <c r="S169" s="33">
        <f t="shared" si="7"/>
        <v>42289.94049768518</v>
      </c>
      <c r="T169" s="33">
        <f t="shared" si="8"/>
        <v>42349.982164351852</v>
      </c>
    </row>
    <row r="170" spans="1:20" ht="45" x14ac:dyDescent="0.25">
      <c r="A170" s="27">
        <v>3993</v>
      </c>
      <c r="B170" s="28" t="s">
        <v>3989</v>
      </c>
      <c r="C170" s="29" t="s">
        <v>8099</v>
      </c>
      <c r="D170" s="30">
        <v>50000</v>
      </c>
      <c r="E170" s="31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34">
        <f>ROUND(E170/D170*100,0)</f>
        <v>0</v>
      </c>
      <c r="P170" s="30">
        <f t="shared" si="6"/>
        <v>3</v>
      </c>
      <c r="Q170" s="32" t="s">
        <v>8315</v>
      </c>
      <c r="R170" s="27" t="s">
        <v>8316</v>
      </c>
      <c r="S170" s="33">
        <f t="shared" si="7"/>
        <v>42107.864722222221</v>
      </c>
      <c r="T170" s="33">
        <f t="shared" si="8"/>
        <v>42137.864722222221</v>
      </c>
    </row>
    <row r="171" spans="1:20" ht="45" x14ac:dyDescent="0.25">
      <c r="A171" s="27">
        <v>3994</v>
      </c>
      <c r="B171" s="28" t="s">
        <v>3990</v>
      </c>
      <c r="C171" s="29" t="s">
        <v>8100</v>
      </c>
      <c r="D171" s="30">
        <v>2000</v>
      </c>
      <c r="E171" s="31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34">
        <f>ROUND(E171/D171*100,0)</f>
        <v>0</v>
      </c>
      <c r="P171" s="30">
        <f t="shared" si="6"/>
        <v>5</v>
      </c>
      <c r="Q171" s="32" t="s">
        <v>8315</v>
      </c>
      <c r="R171" s="27" t="s">
        <v>8316</v>
      </c>
      <c r="S171" s="33">
        <f t="shared" si="7"/>
        <v>41809.389930555553</v>
      </c>
      <c r="T171" s="33">
        <f t="shared" si="8"/>
        <v>41839.389930555553</v>
      </c>
    </row>
    <row r="172" spans="1:20" ht="60" x14ac:dyDescent="0.25">
      <c r="A172" s="27">
        <v>3996</v>
      </c>
      <c r="B172" s="28" t="s">
        <v>3992</v>
      </c>
      <c r="C172" s="29" t="s">
        <v>8102</v>
      </c>
      <c r="D172" s="30">
        <v>3000</v>
      </c>
      <c r="E172" s="31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34">
        <f>ROUND(E172/D172*100,0)</f>
        <v>17</v>
      </c>
      <c r="P172" s="30">
        <f t="shared" si="6"/>
        <v>29.24</v>
      </c>
      <c r="Q172" s="32" t="s">
        <v>8315</v>
      </c>
      <c r="R172" s="27" t="s">
        <v>8316</v>
      </c>
      <c r="S172" s="33">
        <f t="shared" si="7"/>
        <v>41950.26694444444</v>
      </c>
      <c r="T172" s="33">
        <f t="shared" si="8"/>
        <v>41963.669444444444</v>
      </c>
    </row>
    <row r="173" spans="1:20" ht="45" x14ac:dyDescent="0.25">
      <c r="A173" s="27">
        <v>3998</v>
      </c>
      <c r="B173" s="28" t="s">
        <v>3994</v>
      </c>
      <c r="C173" s="29" t="s">
        <v>8104</v>
      </c>
      <c r="D173" s="30">
        <v>1250</v>
      </c>
      <c r="E173" s="31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34">
        <f>ROUND(E173/D173*100,0)</f>
        <v>57</v>
      </c>
      <c r="P173" s="30">
        <f t="shared" si="6"/>
        <v>59.58</v>
      </c>
      <c r="Q173" s="32" t="s">
        <v>8315</v>
      </c>
      <c r="R173" s="27" t="s">
        <v>8316</v>
      </c>
      <c r="S173" s="33">
        <f t="shared" si="7"/>
        <v>42061.963263888887</v>
      </c>
      <c r="T173" s="33">
        <f t="shared" si="8"/>
        <v>42091.921597222223</v>
      </c>
    </row>
    <row r="174" spans="1:20" ht="45" x14ac:dyDescent="0.25">
      <c r="A174" s="27">
        <v>3999</v>
      </c>
      <c r="B174" s="28" t="s">
        <v>3995</v>
      </c>
      <c r="C174" s="29" t="s">
        <v>8105</v>
      </c>
      <c r="D174" s="30">
        <v>7000</v>
      </c>
      <c r="E174" s="31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34">
        <f>ROUND(E174/D174*100,0)</f>
        <v>17</v>
      </c>
      <c r="P174" s="30">
        <f t="shared" si="6"/>
        <v>82.57</v>
      </c>
      <c r="Q174" s="32" t="s">
        <v>8315</v>
      </c>
      <c r="R174" s="27" t="s">
        <v>8316</v>
      </c>
      <c r="S174" s="33">
        <f t="shared" si="7"/>
        <v>41842.828680555554</v>
      </c>
      <c r="T174" s="33">
        <f t="shared" si="8"/>
        <v>41882.827650462961</v>
      </c>
    </row>
    <row r="175" spans="1:20" ht="30" x14ac:dyDescent="0.25">
      <c r="A175" s="27">
        <v>4000</v>
      </c>
      <c r="B175" s="28" t="s">
        <v>3996</v>
      </c>
      <c r="C175" s="29" t="s">
        <v>8106</v>
      </c>
      <c r="D175" s="30">
        <v>8000</v>
      </c>
      <c r="E175" s="31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34">
        <f>ROUND(E175/D175*100,0)</f>
        <v>0</v>
      </c>
      <c r="P175" s="30">
        <f t="shared" si="6"/>
        <v>10</v>
      </c>
      <c r="Q175" s="32" t="s">
        <v>8315</v>
      </c>
      <c r="R175" s="27" t="s">
        <v>8316</v>
      </c>
      <c r="S175" s="33">
        <f t="shared" si="7"/>
        <v>42437.64534722222</v>
      </c>
      <c r="T175" s="33">
        <f t="shared" si="8"/>
        <v>42497.603680555556</v>
      </c>
    </row>
    <row r="176" spans="1:20" ht="60" x14ac:dyDescent="0.25">
      <c r="A176" s="27">
        <v>4002</v>
      </c>
      <c r="B176" s="28" t="s">
        <v>3998</v>
      </c>
      <c r="C176" s="29" t="s">
        <v>8108</v>
      </c>
      <c r="D176" s="30">
        <v>1250</v>
      </c>
      <c r="E176" s="31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34">
        <f>ROUND(E176/D176*100,0)</f>
        <v>2</v>
      </c>
      <c r="P176" s="30">
        <f t="shared" si="6"/>
        <v>5.75</v>
      </c>
      <c r="Q176" s="32" t="s">
        <v>8315</v>
      </c>
      <c r="R176" s="27" t="s">
        <v>8316</v>
      </c>
      <c r="S176" s="33">
        <f t="shared" si="7"/>
        <v>41879.043530092589</v>
      </c>
      <c r="T176" s="33">
        <f t="shared" si="8"/>
        <v>41909.043530092589</v>
      </c>
    </row>
    <row r="177" spans="1:20" ht="45" x14ac:dyDescent="0.25">
      <c r="A177" s="27">
        <v>4003</v>
      </c>
      <c r="B177" s="28" t="s">
        <v>3999</v>
      </c>
      <c r="C177" s="29" t="s">
        <v>8071</v>
      </c>
      <c r="D177" s="30">
        <v>2000</v>
      </c>
      <c r="E177" s="31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34">
        <f>ROUND(E177/D177*100,0)</f>
        <v>10</v>
      </c>
      <c r="P177" s="30">
        <f t="shared" si="6"/>
        <v>100.5</v>
      </c>
      <c r="Q177" s="32" t="s">
        <v>8315</v>
      </c>
      <c r="R177" s="27" t="s">
        <v>8316</v>
      </c>
      <c r="S177" s="33">
        <f t="shared" si="7"/>
        <v>42020.587349537032</v>
      </c>
      <c r="T177" s="33">
        <f t="shared" si="8"/>
        <v>42050.587349537032</v>
      </c>
    </row>
    <row r="178" spans="1:20" ht="30" x14ac:dyDescent="0.25">
      <c r="A178" s="27">
        <v>4004</v>
      </c>
      <c r="B178" s="28" t="s">
        <v>4000</v>
      </c>
      <c r="C178" s="29" t="s">
        <v>8109</v>
      </c>
      <c r="D178" s="30">
        <v>500</v>
      </c>
      <c r="E178" s="31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34">
        <f>ROUND(E178/D178*100,0)</f>
        <v>0</v>
      </c>
      <c r="P178" s="30">
        <f t="shared" si="6"/>
        <v>1</v>
      </c>
      <c r="Q178" s="32" t="s">
        <v>8315</v>
      </c>
      <c r="R178" s="27" t="s">
        <v>8316</v>
      </c>
      <c r="S178" s="33">
        <f t="shared" si="7"/>
        <v>41890.16269675926</v>
      </c>
      <c r="T178" s="33">
        <f t="shared" si="8"/>
        <v>41920.16269675926</v>
      </c>
    </row>
    <row r="179" spans="1:20" ht="45" x14ac:dyDescent="0.25">
      <c r="A179" s="27">
        <v>4005</v>
      </c>
      <c r="B179" s="28" t="s">
        <v>4001</v>
      </c>
      <c r="C179" s="29" t="s">
        <v>8110</v>
      </c>
      <c r="D179" s="30">
        <v>3000</v>
      </c>
      <c r="E179" s="31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34">
        <f>ROUND(E179/D179*100,0)</f>
        <v>1</v>
      </c>
      <c r="P179" s="30">
        <f t="shared" si="6"/>
        <v>20</v>
      </c>
      <c r="Q179" s="32" t="s">
        <v>8315</v>
      </c>
      <c r="R179" s="27" t="s">
        <v>8316</v>
      </c>
      <c r="S179" s="33">
        <f t="shared" si="7"/>
        <v>41872.807696759257</v>
      </c>
      <c r="T179" s="33">
        <f t="shared" si="8"/>
        <v>41932.807696759257</v>
      </c>
    </row>
    <row r="180" spans="1:20" ht="60" x14ac:dyDescent="0.25">
      <c r="A180" s="27">
        <v>4006</v>
      </c>
      <c r="B180" s="28" t="s">
        <v>4002</v>
      </c>
      <c r="C180" s="29" t="s">
        <v>8111</v>
      </c>
      <c r="D180" s="30">
        <v>30000</v>
      </c>
      <c r="E180" s="31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34">
        <f>ROUND(E180/D180*100,0)</f>
        <v>0</v>
      </c>
      <c r="P180" s="30">
        <f t="shared" si="6"/>
        <v>2</v>
      </c>
      <c r="Q180" s="32" t="s">
        <v>8315</v>
      </c>
      <c r="R180" s="27" t="s">
        <v>8316</v>
      </c>
      <c r="S180" s="33">
        <f t="shared" si="7"/>
        <v>42391.772997685184</v>
      </c>
      <c r="T180" s="33">
        <f t="shared" si="8"/>
        <v>42416.772997685184</v>
      </c>
    </row>
    <row r="181" spans="1:20" ht="45" x14ac:dyDescent="0.25">
      <c r="A181" s="27">
        <v>4007</v>
      </c>
      <c r="B181" s="28" t="s">
        <v>4003</v>
      </c>
      <c r="C181" s="29" t="s">
        <v>8112</v>
      </c>
      <c r="D181" s="30">
        <v>2000</v>
      </c>
      <c r="E181" s="31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34">
        <f>ROUND(E181/D181*100,0)</f>
        <v>0</v>
      </c>
      <c r="P181" s="30">
        <f t="shared" si="6"/>
        <v>5</v>
      </c>
      <c r="Q181" s="32" t="s">
        <v>8315</v>
      </c>
      <c r="R181" s="27" t="s">
        <v>8316</v>
      </c>
      <c r="S181" s="33">
        <f t="shared" si="7"/>
        <v>41848.772928240738</v>
      </c>
      <c r="T181" s="33">
        <f t="shared" si="8"/>
        <v>41877.686111111114</v>
      </c>
    </row>
    <row r="182" spans="1:20" ht="45" x14ac:dyDescent="0.25">
      <c r="A182" s="27">
        <v>4010</v>
      </c>
      <c r="B182" s="28" t="s">
        <v>4006</v>
      </c>
      <c r="C182" s="29" t="s">
        <v>8115</v>
      </c>
      <c r="D182" s="30">
        <v>7200</v>
      </c>
      <c r="E182" s="31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34">
        <f>ROUND(E182/D182*100,0)</f>
        <v>24</v>
      </c>
      <c r="P182" s="30">
        <f t="shared" si="6"/>
        <v>45.84</v>
      </c>
      <c r="Q182" s="32" t="s">
        <v>8315</v>
      </c>
      <c r="R182" s="27" t="s">
        <v>8316</v>
      </c>
      <c r="S182" s="33">
        <f t="shared" si="7"/>
        <v>41921.770439814813</v>
      </c>
      <c r="T182" s="33">
        <f t="shared" si="8"/>
        <v>41938.770439814813</v>
      </c>
    </row>
    <row r="183" spans="1:20" ht="60" x14ac:dyDescent="0.25">
      <c r="A183" s="27">
        <v>4013</v>
      </c>
      <c r="B183" s="28" t="s">
        <v>4009</v>
      </c>
      <c r="C183" s="29" t="s">
        <v>8118</v>
      </c>
      <c r="D183" s="30">
        <v>2000</v>
      </c>
      <c r="E183" s="31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34">
        <f>ROUND(E183/D183*100,0)</f>
        <v>1</v>
      </c>
      <c r="P183" s="30">
        <f t="shared" si="6"/>
        <v>13</v>
      </c>
      <c r="Q183" s="32" t="s">
        <v>8315</v>
      </c>
      <c r="R183" s="27" t="s">
        <v>8316</v>
      </c>
      <c r="S183" s="33">
        <f t="shared" si="7"/>
        <v>42021.301192129627</v>
      </c>
      <c r="T183" s="33">
        <f t="shared" si="8"/>
        <v>42051.301192129627</v>
      </c>
    </row>
    <row r="184" spans="1:20" ht="60" x14ac:dyDescent="0.25">
      <c r="A184" s="27">
        <v>4014</v>
      </c>
      <c r="B184" s="28" t="s">
        <v>4010</v>
      </c>
      <c r="C184" s="29" t="s">
        <v>8119</v>
      </c>
      <c r="D184" s="30">
        <v>9000</v>
      </c>
      <c r="E184" s="31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34">
        <f>ROUND(E184/D184*100,0)</f>
        <v>0</v>
      </c>
      <c r="P184" s="30">
        <f t="shared" si="6"/>
        <v>0</v>
      </c>
      <c r="Q184" s="32" t="s">
        <v>8315</v>
      </c>
      <c r="R184" s="27" t="s">
        <v>8316</v>
      </c>
      <c r="S184" s="33">
        <f t="shared" si="7"/>
        <v>42419.246168981481</v>
      </c>
      <c r="T184" s="33">
        <f t="shared" si="8"/>
        <v>42434.246168981481</v>
      </c>
    </row>
    <row r="185" spans="1:20" ht="60" x14ac:dyDescent="0.25">
      <c r="A185" s="27">
        <v>4015</v>
      </c>
      <c r="B185" s="28" t="s">
        <v>4011</v>
      </c>
      <c r="C185" s="29" t="s">
        <v>8120</v>
      </c>
      <c r="D185" s="30">
        <v>7000</v>
      </c>
      <c r="E185" s="31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34">
        <f>ROUND(E185/D185*100,0)</f>
        <v>0</v>
      </c>
      <c r="P185" s="30">
        <f t="shared" si="6"/>
        <v>1</v>
      </c>
      <c r="Q185" s="32" t="s">
        <v>8315</v>
      </c>
      <c r="R185" s="27" t="s">
        <v>8316</v>
      </c>
      <c r="S185" s="33">
        <f t="shared" si="7"/>
        <v>42174.780821759254</v>
      </c>
      <c r="T185" s="33">
        <f t="shared" si="8"/>
        <v>42204.780821759254</v>
      </c>
    </row>
    <row r="186" spans="1:20" ht="60" x14ac:dyDescent="0.25">
      <c r="A186" s="27">
        <v>4017</v>
      </c>
      <c r="B186" s="28" t="s">
        <v>4013</v>
      </c>
      <c r="C186" s="29" t="s">
        <v>8122</v>
      </c>
      <c r="D186" s="30">
        <v>10000</v>
      </c>
      <c r="E186" s="31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34">
        <f>ROUND(E186/D186*100,0)</f>
        <v>1</v>
      </c>
      <c r="P186" s="30">
        <f t="shared" si="6"/>
        <v>52.5</v>
      </c>
      <c r="Q186" s="32" t="s">
        <v>8315</v>
      </c>
      <c r="R186" s="27" t="s">
        <v>8316</v>
      </c>
      <c r="S186" s="33">
        <f t="shared" si="7"/>
        <v>41856.672152777777</v>
      </c>
      <c r="T186" s="33">
        <f t="shared" si="8"/>
        <v>41886.672152777777</v>
      </c>
    </row>
    <row r="187" spans="1:20" ht="60" x14ac:dyDescent="0.25">
      <c r="A187" s="27">
        <v>4019</v>
      </c>
      <c r="B187" s="28" t="s">
        <v>4015</v>
      </c>
      <c r="C187" s="29" t="s">
        <v>8124</v>
      </c>
      <c r="D187" s="30">
        <v>3500</v>
      </c>
      <c r="E187" s="31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34">
        <f>ROUND(E187/D187*100,0)</f>
        <v>1</v>
      </c>
      <c r="P187" s="30">
        <f t="shared" si="6"/>
        <v>7.25</v>
      </c>
      <c r="Q187" s="32" t="s">
        <v>8315</v>
      </c>
      <c r="R187" s="27" t="s">
        <v>8316</v>
      </c>
      <c r="S187" s="33">
        <f t="shared" si="7"/>
        <v>42417.675879629634</v>
      </c>
      <c r="T187" s="33">
        <f t="shared" si="8"/>
        <v>42475.686111111107</v>
      </c>
    </row>
    <row r="188" spans="1:20" ht="60" x14ac:dyDescent="0.25">
      <c r="A188" s="27">
        <v>4020</v>
      </c>
      <c r="B188" s="28" t="s">
        <v>4016</v>
      </c>
      <c r="C188" s="29" t="s">
        <v>8125</v>
      </c>
      <c r="D188" s="30">
        <v>600</v>
      </c>
      <c r="E188" s="31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34">
        <f>ROUND(E188/D188*100,0)</f>
        <v>17</v>
      </c>
      <c r="P188" s="30">
        <f t="shared" si="6"/>
        <v>33.33</v>
      </c>
      <c r="Q188" s="32" t="s">
        <v>8315</v>
      </c>
      <c r="R188" s="27" t="s">
        <v>8316</v>
      </c>
      <c r="S188" s="33">
        <f t="shared" si="7"/>
        <v>42057.190960648149</v>
      </c>
      <c r="T188" s="33">
        <f t="shared" si="8"/>
        <v>42087.149293981478</v>
      </c>
    </row>
    <row r="189" spans="1:20" ht="45" x14ac:dyDescent="0.25">
      <c r="A189" s="27">
        <v>4021</v>
      </c>
      <c r="B189" s="28" t="s">
        <v>4017</v>
      </c>
      <c r="C189" s="29" t="s">
        <v>8126</v>
      </c>
      <c r="D189" s="30">
        <v>15000</v>
      </c>
      <c r="E189" s="31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34">
        <f>ROUND(E189/D189*100,0)</f>
        <v>1</v>
      </c>
      <c r="P189" s="30">
        <f t="shared" si="6"/>
        <v>62.5</v>
      </c>
      <c r="Q189" s="32" t="s">
        <v>8315</v>
      </c>
      <c r="R189" s="27" t="s">
        <v>8316</v>
      </c>
      <c r="S189" s="33">
        <f t="shared" si="7"/>
        <v>41878.911550925928</v>
      </c>
      <c r="T189" s="33">
        <f t="shared" si="8"/>
        <v>41938.911550925928</v>
      </c>
    </row>
    <row r="190" spans="1:20" ht="45" x14ac:dyDescent="0.25">
      <c r="A190" s="27">
        <v>4022</v>
      </c>
      <c r="B190" s="28" t="s">
        <v>4018</v>
      </c>
      <c r="C190" s="29" t="s">
        <v>8127</v>
      </c>
      <c r="D190" s="30">
        <v>18000</v>
      </c>
      <c r="E190" s="31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34">
        <f>ROUND(E190/D190*100,0)</f>
        <v>70</v>
      </c>
      <c r="P190" s="30">
        <f t="shared" si="6"/>
        <v>63.56</v>
      </c>
      <c r="Q190" s="32" t="s">
        <v>8315</v>
      </c>
      <c r="R190" s="27" t="s">
        <v>8316</v>
      </c>
      <c r="S190" s="33">
        <f t="shared" si="7"/>
        <v>41990.584108796291</v>
      </c>
      <c r="T190" s="33">
        <f t="shared" si="8"/>
        <v>42036.120833333334</v>
      </c>
    </row>
    <row r="191" spans="1:20" ht="45" x14ac:dyDescent="0.25">
      <c r="A191" s="27">
        <v>4023</v>
      </c>
      <c r="B191" s="28" t="s">
        <v>4019</v>
      </c>
      <c r="C191" s="29" t="s">
        <v>8128</v>
      </c>
      <c r="D191" s="30">
        <v>7000</v>
      </c>
      <c r="E191" s="31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34">
        <f>ROUND(E191/D191*100,0)</f>
        <v>0</v>
      </c>
      <c r="P191" s="30">
        <f t="shared" si="6"/>
        <v>0</v>
      </c>
      <c r="Q191" s="32" t="s">
        <v>8315</v>
      </c>
      <c r="R191" s="27" t="s">
        <v>8316</v>
      </c>
      <c r="S191" s="33">
        <f t="shared" si="7"/>
        <v>42408.999571759254</v>
      </c>
      <c r="T191" s="33">
        <f t="shared" si="8"/>
        <v>42453.957905092597</v>
      </c>
    </row>
    <row r="192" spans="1:20" ht="60" x14ac:dyDescent="0.25">
      <c r="A192" s="27">
        <v>4024</v>
      </c>
      <c r="B192" s="28" t="s">
        <v>4020</v>
      </c>
      <c r="C192" s="29" t="s">
        <v>8129</v>
      </c>
      <c r="D192" s="30">
        <v>800</v>
      </c>
      <c r="E192" s="31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34">
        <f>ROUND(E192/D192*100,0)</f>
        <v>1</v>
      </c>
      <c r="P192" s="30">
        <f t="shared" si="6"/>
        <v>10</v>
      </c>
      <c r="Q192" s="32" t="s">
        <v>8315</v>
      </c>
      <c r="R192" s="27" t="s">
        <v>8316</v>
      </c>
      <c r="S192" s="33">
        <f t="shared" si="7"/>
        <v>42217.670104166667</v>
      </c>
      <c r="T192" s="33">
        <f t="shared" si="8"/>
        <v>42247.670104166667</v>
      </c>
    </row>
    <row r="193" spans="1:20" ht="45" x14ac:dyDescent="0.25">
      <c r="A193" s="27">
        <v>4026</v>
      </c>
      <c r="B193" s="28" t="s">
        <v>4022</v>
      </c>
      <c r="C193" s="29" t="s">
        <v>8131</v>
      </c>
      <c r="D193" s="30">
        <v>4000</v>
      </c>
      <c r="E193" s="31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34">
        <f>ROUND(E193/D193*100,0)</f>
        <v>0</v>
      </c>
      <c r="P193" s="30">
        <f t="shared" si="6"/>
        <v>0</v>
      </c>
      <c r="Q193" s="32" t="s">
        <v>8315</v>
      </c>
      <c r="R193" s="27" t="s">
        <v>8316</v>
      </c>
      <c r="S193" s="33">
        <f t="shared" si="7"/>
        <v>42282.655543981484</v>
      </c>
      <c r="T193" s="33">
        <f t="shared" si="8"/>
        <v>42342.697210648148</v>
      </c>
    </row>
    <row r="194" spans="1:20" ht="60" x14ac:dyDescent="0.25">
      <c r="A194" s="27">
        <v>4027</v>
      </c>
      <c r="B194" s="28" t="s">
        <v>4023</v>
      </c>
      <c r="C194" s="29" t="s">
        <v>8132</v>
      </c>
      <c r="D194" s="30">
        <v>3000</v>
      </c>
      <c r="E194" s="31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34">
        <f>ROUND(E194/D194*100,0)</f>
        <v>7</v>
      </c>
      <c r="P194" s="30">
        <f t="shared" ref="P194:P251" si="9">IFERROR(ROUND(E194/L194,2),0)</f>
        <v>30.71</v>
      </c>
      <c r="Q194" s="32" t="s">
        <v>8315</v>
      </c>
      <c r="R194" s="27" t="s">
        <v>8316</v>
      </c>
      <c r="S194" s="33">
        <f t="shared" ref="S194:S251" si="10">(((J194/60)/60)/24)+DATE(1970,1,1)</f>
        <v>42768.97084490741</v>
      </c>
      <c r="T194" s="33">
        <f t="shared" ref="T194:T251" si="11">(((I194/60)/60)/24)+DATE(1970,1,1)</f>
        <v>42789.041666666672</v>
      </c>
    </row>
    <row r="195" spans="1:20" ht="45" x14ac:dyDescent="0.25">
      <c r="A195" s="27">
        <v>4028</v>
      </c>
      <c r="B195" s="28" t="s">
        <v>4024</v>
      </c>
      <c r="C195" s="29" t="s">
        <v>8133</v>
      </c>
      <c r="D195" s="30">
        <v>2000</v>
      </c>
      <c r="E195" s="31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34">
        <f>ROUND(E195/D195*100,0)</f>
        <v>28</v>
      </c>
      <c r="P195" s="30">
        <f t="shared" si="9"/>
        <v>51</v>
      </c>
      <c r="Q195" s="32" t="s">
        <v>8315</v>
      </c>
      <c r="R195" s="27" t="s">
        <v>8316</v>
      </c>
      <c r="S195" s="33">
        <f t="shared" si="10"/>
        <v>41765.938657407409</v>
      </c>
      <c r="T195" s="33">
        <f t="shared" si="11"/>
        <v>41795.938657407409</v>
      </c>
    </row>
    <row r="196" spans="1:20" ht="45" x14ac:dyDescent="0.25">
      <c r="A196" s="27">
        <v>4029</v>
      </c>
      <c r="B196" s="28" t="s">
        <v>4025</v>
      </c>
      <c r="C196" s="29" t="s">
        <v>8134</v>
      </c>
      <c r="D196" s="30">
        <v>20000</v>
      </c>
      <c r="E196" s="31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34">
        <f>ROUND(E196/D196*100,0)</f>
        <v>0</v>
      </c>
      <c r="P196" s="30">
        <f t="shared" si="9"/>
        <v>0</v>
      </c>
      <c r="Q196" s="32" t="s">
        <v>8315</v>
      </c>
      <c r="R196" s="27" t="s">
        <v>8316</v>
      </c>
      <c r="S196" s="33">
        <f t="shared" si="10"/>
        <v>42322.025115740747</v>
      </c>
      <c r="T196" s="33">
        <f t="shared" si="11"/>
        <v>42352.025115740747</v>
      </c>
    </row>
    <row r="197" spans="1:20" ht="60" x14ac:dyDescent="0.25">
      <c r="A197" s="27">
        <v>4030</v>
      </c>
      <c r="B197" s="28" t="s">
        <v>4026</v>
      </c>
      <c r="C197" s="29" t="s">
        <v>8135</v>
      </c>
      <c r="D197" s="30">
        <v>2500</v>
      </c>
      <c r="E197" s="31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34">
        <f>ROUND(E197/D197*100,0)</f>
        <v>16</v>
      </c>
      <c r="P197" s="30">
        <f t="shared" si="9"/>
        <v>66.67</v>
      </c>
      <c r="Q197" s="32" t="s">
        <v>8315</v>
      </c>
      <c r="R197" s="27" t="s">
        <v>8316</v>
      </c>
      <c r="S197" s="33">
        <f t="shared" si="10"/>
        <v>42374.655081018514</v>
      </c>
      <c r="T197" s="33">
        <f t="shared" si="11"/>
        <v>42403.784027777772</v>
      </c>
    </row>
    <row r="198" spans="1:20" ht="60" x14ac:dyDescent="0.25">
      <c r="A198" s="27">
        <v>4031</v>
      </c>
      <c r="B198" s="28" t="s">
        <v>4027</v>
      </c>
      <c r="C198" s="29" t="s">
        <v>8136</v>
      </c>
      <c r="D198" s="30">
        <v>5000</v>
      </c>
      <c r="E198" s="31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34">
        <f>ROUND(E198/D198*100,0)</f>
        <v>0</v>
      </c>
      <c r="P198" s="30">
        <f t="shared" si="9"/>
        <v>0</v>
      </c>
      <c r="Q198" s="32" t="s">
        <v>8315</v>
      </c>
      <c r="R198" s="27" t="s">
        <v>8316</v>
      </c>
      <c r="S198" s="33">
        <f t="shared" si="10"/>
        <v>41941.585231481484</v>
      </c>
      <c r="T198" s="33">
        <f t="shared" si="11"/>
        <v>41991.626898148148</v>
      </c>
    </row>
    <row r="199" spans="1:20" ht="60" x14ac:dyDescent="0.25">
      <c r="A199" s="27">
        <v>4032</v>
      </c>
      <c r="B199" s="28" t="s">
        <v>4028</v>
      </c>
      <c r="C199" s="29" t="s">
        <v>8137</v>
      </c>
      <c r="D199" s="30">
        <v>6048</v>
      </c>
      <c r="E199" s="31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34">
        <f>ROUND(E199/D199*100,0)</f>
        <v>7</v>
      </c>
      <c r="P199" s="30">
        <f t="shared" si="9"/>
        <v>59</v>
      </c>
      <c r="Q199" s="32" t="s">
        <v>8315</v>
      </c>
      <c r="R199" s="27" t="s">
        <v>8316</v>
      </c>
      <c r="S199" s="33">
        <f t="shared" si="10"/>
        <v>42293.809212962966</v>
      </c>
      <c r="T199" s="33">
        <f t="shared" si="11"/>
        <v>42353.85087962963</v>
      </c>
    </row>
    <row r="200" spans="1:20" ht="60" x14ac:dyDescent="0.25">
      <c r="A200" s="27">
        <v>4034</v>
      </c>
      <c r="B200" s="28" t="s">
        <v>4030</v>
      </c>
      <c r="C200" s="29" t="s">
        <v>8139</v>
      </c>
      <c r="D200" s="30">
        <v>13500</v>
      </c>
      <c r="E200" s="31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34">
        <f>ROUND(E200/D200*100,0)</f>
        <v>1</v>
      </c>
      <c r="P200" s="30">
        <f t="shared" si="9"/>
        <v>100</v>
      </c>
      <c r="Q200" s="32" t="s">
        <v>8315</v>
      </c>
      <c r="R200" s="27" t="s">
        <v>8316</v>
      </c>
      <c r="S200" s="33">
        <f t="shared" si="10"/>
        <v>42067.947337962964</v>
      </c>
      <c r="T200" s="33">
        <f t="shared" si="11"/>
        <v>42097.905671296292</v>
      </c>
    </row>
    <row r="201" spans="1:20" ht="30" x14ac:dyDescent="0.25">
      <c r="A201" s="27">
        <v>4035</v>
      </c>
      <c r="B201" s="28" t="s">
        <v>4031</v>
      </c>
      <c r="C201" s="29" t="s">
        <v>8140</v>
      </c>
      <c r="D201" s="30">
        <v>10000</v>
      </c>
      <c r="E201" s="31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34">
        <f>ROUND(E201/D201*100,0)</f>
        <v>37</v>
      </c>
      <c r="P201" s="30">
        <f t="shared" si="9"/>
        <v>147.4</v>
      </c>
      <c r="Q201" s="32" t="s">
        <v>8315</v>
      </c>
      <c r="R201" s="27" t="s">
        <v>8316</v>
      </c>
      <c r="S201" s="33">
        <f t="shared" si="10"/>
        <v>41903.882951388885</v>
      </c>
      <c r="T201" s="33">
        <f t="shared" si="11"/>
        <v>41933.882951388885</v>
      </c>
    </row>
    <row r="202" spans="1:20" ht="60" x14ac:dyDescent="0.25">
      <c r="A202" s="27">
        <v>4036</v>
      </c>
      <c r="B202" s="28" t="s">
        <v>4032</v>
      </c>
      <c r="C202" s="29" t="s">
        <v>7438</v>
      </c>
      <c r="D202" s="30">
        <v>6000</v>
      </c>
      <c r="E202" s="31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34">
        <f>ROUND(E202/D202*100,0)</f>
        <v>47</v>
      </c>
      <c r="P202" s="30">
        <f t="shared" si="9"/>
        <v>166.06</v>
      </c>
      <c r="Q202" s="32" t="s">
        <v>8315</v>
      </c>
      <c r="R202" s="27" t="s">
        <v>8316</v>
      </c>
      <c r="S202" s="33">
        <f t="shared" si="10"/>
        <v>41804.937083333331</v>
      </c>
      <c r="T202" s="33">
        <f t="shared" si="11"/>
        <v>41821.9375</v>
      </c>
    </row>
    <row r="203" spans="1:20" ht="60" x14ac:dyDescent="0.25">
      <c r="A203" s="27">
        <v>4037</v>
      </c>
      <c r="B203" s="28" t="s">
        <v>4033</v>
      </c>
      <c r="C203" s="29" t="s">
        <v>8141</v>
      </c>
      <c r="D203" s="30">
        <v>700</v>
      </c>
      <c r="E203" s="31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34">
        <f>ROUND(E203/D203*100,0)</f>
        <v>11</v>
      </c>
      <c r="P203" s="30">
        <f t="shared" si="9"/>
        <v>40</v>
      </c>
      <c r="Q203" s="32" t="s">
        <v>8315</v>
      </c>
      <c r="R203" s="27" t="s">
        <v>8316</v>
      </c>
      <c r="S203" s="33">
        <f t="shared" si="10"/>
        <v>42497.070775462969</v>
      </c>
      <c r="T203" s="33">
        <f t="shared" si="11"/>
        <v>42514.600694444445</v>
      </c>
    </row>
    <row r="204" spans="1:20" ht="45" x14ac:dyDescent="0.25">
      <c r="A204" s="27">
        <v>4038</v>
      </c>
      <c r="B204" s="28" t="s">
        <v>4034</v>
      </c>
      <c r="C204" s="29" t="s">
        <v>8142</v>
      </c>
      <c r="D204" s="30">
        <v>2500</v>
      </c>
      <c r="E204" s="31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34">
        <f>ROUND(E204/D204*100,0)</f>
        <v>12</v>
      </c>
      <c r="P204" s="30">
        <f t="shared" si="9"/>
        <v>75.25</v>
      </c>
      <c r="Q204" s="32" t="s">
        <v>8315</v>
      </c>
      <c r="R204" s="27" t="s">
        <v>8316</v>
      </c>
      <c r="S204" s="33">
        <f t="shared" si="10"/>
        <v>41869.798726851855</v>
      </c>
      <c r="T204" s="33">
        <f t="shared" si="11"/>
        <v>41929.798726851855</v>
      </c>
    </row>
    <row r="205" spans="1:20" ht="45" x14ac:dyDescent="0.25">
      <c r="A205" s="27">
        <v>4039</v>
      </c>
      <c r="B205" s="28" t="s">
        <v>4035</v>
      </c>
      <c r="C205" s="29" t="s">
        <v>8143</v>
      </c>
      <c r="D205" s="30">
        <v>500</v>
      </c>
      <c r="E205" s="31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34">
        <f>ROUND(E205/D205*100,0)</f>
        <v>60</v>
      </c>
      <c r="P205" s="30">
        <f t="shared" si="9"/>
        <v>60</v>
      </c>
      <c r="Q205" s="32" t="s">
        <v>8315</v>
      </c>
      <c r="R205" s="27" t="s">
        <v>8316</v>
      </c>
      <c r="S205" s="33">
        <f t="shared" si="10"/>
        <v>42305.670914351853</v>
      </c>
      <c r="T205" s="33">
        <f t="shared" si="11"/>
        <v>42339.249305555553</v>
      </c>
    </row>
    <row r="206" spans="1:20" ht="45" x14ac:dyDescent="0.25">
      <c r="A206" s="27">
        <v>4040</v>
      </c>
      <c r="B206" s="28" t="s">
        <v>4036</v>
      </c>
      <c r="C206" s="29" t="s">
        <v>8144</v>
      </c>
      <c r="D206" s="30">
        <v>8000</v>
      </c>
      <c r="E206" s="31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34">
        <f>ROUND(E206/D206*100,0)</f>
        <v>31</v>
      </c>
      <c r="P206" s="30">
        <f t="shared" si="9"/>
        <v>1250</v>
      </c>
      <c r="Q206" s="32" t="s">
        <v>8315</v>
      </c>
      <c r="R206" s="27" t="s">
        <v>8316</v>
      </c>
      <c r="S206" s="33">
        <f t="shared" si="10"/>
        <v>42144.231527777782</v>
      </c>
      <c r="T206" s="33">
        <f t="shared" si="11"/>
        <v>42203.125</v>
      </c>
    </row>
    <row r="207" spans="1:20" ht="60" x14ac:dyDescent="0.25">
      <c r="A207" s="27">
        <v>4042</v>
      </c>
      <c r="B207" s="28" t="s">
        <v>4038</v>
      </c>
      <c r="C207" s="29" t="s">
        <v>8146</v>
      </c>
      <c r="D207" s="30">
        <v>10000</v>
      </c>
      <c r="E207" s="31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34">
        <f>ROUND(E207/D207*100,0)</f>
        <v>0</v>
      </c>
      <c r="P207" s="30">
        <f t="shared" si="9"/>
        <v>7</v>
      </c>
      <c r="Q207" s="32" t="s">
        <v>8315</v>
      </c>
      <c r="R207" s="27" t="s">
        <v>8316</v>
      </c>
      <c r="S207" s="33">
        <f t="shared" si="10"/>
        <v>41995.084074074075</v>
      </c>
      <c r="T207" s="33">
        <f t="shared" si="11"/>
        <v>42024.802777777775</v>
      </c>
    </row>
    <row r="208" spans="1:20" ht="60" x14ac:dyDescent="0.25">
      <c r="A208" s="27">
        <v>4044</v>
      </c>
      <c r="B208" s="28" t="s">
        <v>4040</v>
      </c>
      <c r="C208" s="29" t="s">
        <v>8148</v>
      </c>
      <c r="D208" s="30">
        <v>600</v>
      </c>
      <c r="E208" s="31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34">
        <f>ROUND(E208/D208*100,0)</f>
        <v>38</v>
      </c>
      <c r="P208" s="30">
        <f t="shared" si="9"/>
        <v>56.25</v>
      </c>
      <c r="Q208" s="32" t="s">
        <v>8315</v>
      </c>
      <c r="R208" s="27" t="s">
        <v>8316</v>
      </c>
      <c r="S208" s="33">
        <f t="shared" si="10"/>
        <v>42074.219699074078</v>
      </c>
      <c r="T208" s="33">
        <f t="shared" si="11"/>
        <v>42104.208333333328</v>
      </c>
    </row>
    <row r="209" spans="1:20" ht="60" x14ac:dyDescent="0.25">
      <c r="A209" s="27">
        <v>4046</v>
      </c>
      <c r="B209" s="28" t="s">
        <v>4042</v>
      </c>
      <c r="C209" s="29" t="s">
        <v>8150</v>
      </c>
      <c r="D209" s="30">
        <v>5600</v>
      </c>
      <c r="E209" s="31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34">
        <f>ROUND(E209/D209*100,0)</f>
        <v>8</v>
      </c>
      <c r="P209" s="30">
        <f t="shared" si="9"/>
        <v>38.33</v>
      </c>
      <c r="Q209" s="32" t="s">
        <v>8315</v>
      </c>
      <c r="R209" s="27" t="s">
        <v>8316</v>
      </c>
      <c r="S209" s="33">
        <f t="shared" si="10"/>
        <v>41904.650578703702</v>
      </c>
      <c r="T209" s="33">
        <f t="shared" si="11"/>
        <v>41934.650578703702</v>
      </c>
    </row>
    <row r="210" spans="1:20" ht="45" x14ac:dyDescent="0.25">
      <c r="A210" s="27">
        <v>4047</v>
      </c>
      <c r="B210" s="28" t="s">
        <v>4043</v>
      </c>
      <c r="C210" s="29" t="s">
        <v>8151</v>
      </c>
      <c r="D210" s="30">
        <v>5000</v>
      </c>
      <c r="E210" s="31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34">
        <f>ROUND(E210/D210*100,0)</f>
        <v>2</v>
      </c>
      <c r="P210" s="30">
        <f t="shared" si="9"/>
        <v>27.5</v>
      </c>
      <c r="Q210" s="32" t="s">
        <v>8315</v>
      </c>
      <c r="R210" s="27" t="s">
        <v>8316</v>
      </c>
      <c r="S210" s="33">
        <f t="shared" si="10"/>
        <v>41991.022488425922</v>
      </c>
      <c r="T210" s="33">
        <f t="shared" si="11"/>
        <v>42015.041666666672</v>
      </c>
    </row>
    <row r="211" spans="1:20" ht="60" x14ac:dyDescent="0.25">
      <c r="A211" s="27">
        <v>4049</v>
      </c>
      <c r="B211" s="28" t="s">
        <v>4045</v>
      </c>
      <c r="C211" s="29" t="s">
        <v>8153</v>
      </c>
      <c r="D211" s="30">
        <v>20000</v>
      </c>
      <c r="E211" s="31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34">
        <f>ROUND(E211/D211*100,0)</f>
        <v>0</v>
      </c>
      <c r="P211" s="30">
        <f t="shared" si="9"/>
        <v>16</v>
      </c>
      <c r="Q211" s="32" t="s">
        <v>8315</v>
      </c>
      <c r="R211" s="27" t="s">
        <v>8316</v>
      </c>
      <c r="S211" s="33">
        <f t="shared" si="10"/>
        <v>42169.958506944444</v>
      </c>
      <c r="T211" s="33">
        <f t="shared" si="11"/>
        <v>42199.958506944444</v>
      </c>
    </row>
    <row r="212" spans="1:20" ht="60" x14ac:dyDescent="0.25">
      <c r="A212" s="27">
        <v>4050</v>
      </c>
      <c r="B212" s="28" t="s">
        <v>4046</v>
      </c>
      <c r="C212" s="29" t="s">
        <v>8154</v>
      </c>
      <c r="D212" s="30">
        <v>1500</v>
      </c>
      <c r="E212" s="31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34">
        <f>ROUND(E212/D212*100,0)</f>
        <v>0</v>
      </c>
      <c r="P212" s="30">
        <f t="shared" si="9"/>
        <v>1</v>
      </c>
      <c r="Q212" s="32" t="s">
        <v>8315</v>
      </c>
      <c r="R212" s="27" t="s">
        <v>8316</v>
      </c>
      <c r="S212" s="33">
        <f t="shared" si="10"/>
        <v>41905.636469907404</v>
      </c>
      <c r="T212" s="33">
        <f t="shared" si="11"/>
        <v>41935.636469907404</v>
      </c>
    </row>
    <row r="213" spans="1:20" ht="45" x14ac:dyDescent="0.25">
      <c r="A213" s="27">
        <v>4051</v>
      </c>
      <c r="B213" s="28" t="s">
        <v>4047</v>
      </c>
      <c r="C213" s="29" t="s">
        <v>8155</v>
      </c>
      <c r="D213" s="30">
        <v>500</v>
      </c>
      <c r="E213" s="31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34">
        <f>ROUND(E213/D213*100,0)</f>
        <v>0</v>
      </c>
      <c r="P213" s="30">
        <f t="shared" si="9"/>
        <v>0</v>
      </c>
      <c r="Q213" s="32" t="s">
        <v>8315</v>
      </c>
      <c r="R213" s="27" t="s">
        <v>8316</v>
      </c>
      <c r="S213" s="33">
        <f t="shared" si="10"/>
        <v>41761.810150462967</v>
      </c>
      <c r="T213" s="33">
        <f t="shared" si="11"/>
        <v>41768.286805555559</v>
      </c>
    </row>
    <row r="214" spans="1:20" ht="60" x14ac:dyDescent="0.25">
      <c r="A214" s="27">
        <v>4052</v>
      </c>
      <c r="B214" s="28" t="s">
        <v>4048</v>
      </c>
      <c r="C214" s="29" t="s">
        <v>8156</v>
      </c>
      <c r="D214" s="30">
        <v>3000</v>
      </c>
      <c r="E214" s="31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34">
        <f>ROUND(E214/D214*100,0)</f>
        <v>38</v>
      </c>
      <c r="P214" s="30">
        <f t="shared" si="9"/>
        <v>86.62</v>
      </c>
      <c r="Q214" s="32" t="s">
        <v>8315</v>
      </c>
      <c r="R214" s="27" t="s">
        <v>8316</v>
      </c>
      <c r="S214" s="33">
        <f t="shared" si="10"/>
        <v>41865.878657407404</v>
      </c>
      <c r="T214" s="33">
        <f t="shared" si="11"/>
        <v>41925.878657407404</v>
      </c>
    </row>
    <row r="215" spans="1:20" ht="60" x14ac:dyDescent="0.25">
      <c r="A215" s="27">
        <v>4054</v>
      </c>
      <c r="B215" s="28" t="s">
        <v>4050</v>
      </c>
      <c r="C215" s="29" t="s">
        <v>8158</v>
      </c>
      <c r="D215" s="30">
        <v>8880</v>
      </c>
      <c r="E215" s="31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34">
        <f>ROUND(E215/D215*100,0)</f>
        <v>0</v>
      </c>
      <c r="P215" s="30">
        <f t="shared" si="9"/>
        <v>0</v>
      </c>
      <c r="Q215" s="32" t="s">
        <v>8315</v>
      </c>
      <c r="R215" s="27" t="s">
        <v>8316</v>
      </c>
      <c r="S215" s="33">
        <f t="shared" si="10"/>
        <v>42613.841261574074</v>
      </c>
      <c r="T215" s="33">
        <f t="shared" si="11"/>
        <v>42644.166666666672</v>
      </c>
    </row>
    <row r="216" spans="1:20" ht="60" x14ac:dyDescent="0.25">
      <c r="A216" s="27">
        <v>4056</v>
      </c>
      <c r="B216" s="28" t="s">
        <v>4052</v>
      </c>
      <c r="C216" s="29" t="s">
        <v>8160</v>
      </c>
      <c r="D216" s="30">
        <v>1500</v>
      </c>
      <c r="E216" s="31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34">
        <f>ROUND(E216/D216*100,0)</f>
        <v>53</v>
      </c>
      <c r="P216" s="30">
        <f t="shared" si="9"/>
        <v>88.33</v>
      </c>
      <c r="Q216" s="32" t="s">
        <v>8315</v>
      </c>
      <c r="R216" s="27" t="s">
        <v>8316</v>
      </c>
      <c r="S216" s="33">
        <f t="shared" si="10"/>
        <v>42534.933321759265</v>
      </c>
      <c r="T216" s="33">
        <f t="shared" si="11"/>
        <v>42554.832638888889</v>
      </c>
    </row>
    <row r="217" spans="1:20" ht="60" x14ac:dyDescent="0.25">
      <c r="A217" s="27">
        <v>4058</v>
      </c>
      <c r="B217" s="28" t="s">
        <v>4054</v>
      </c>
      <c r="C217" s="29" t="s">
        <v>8162</v>
      </c>
      <c r="D217" s="30">
        <v>3750</v>
      </c>
      <c r="E217" s="31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34">
        <f>ROUND(E217/D217*100,0)</f>
        <v>3</v>
      </c>
      <c r="P217" s="30">
        <f t="shared" si="9"/>
        <v>23.75</v>
      </c>
      <c r="Q217" s="32" t="s">
        <v>8315</v>
      </c>
      <c r="R217" s="27" t="s">
        <v>8316</v>
      </c>
      <c r="S217" s="33">
        <f t="shared" si="10"/>
        <v>42446.060694444444</v>
      </c>
      <c r="T217" s="33">
        <f t="shared" si="11"/>
        <v>42461.165972222225</v>
      </c>
    </row>
    <row r="218" spans="1:20" ht="45" x14ac:dyDescent="0.25">
      <c r="A218" s="27">
        <v>4061</v>
      </c>
      <c r="B218" s="28" t="s">
        <v>4057</v>
      </c>
      <c r="C218" s="29" t="s">
        <v>8165</v>
      </c>
      <c r="D218" s="30">
        <v>525</v>
      </c>
      <c r="E218" s="31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34">
        <f>ROUND(E218/D218*100,0)</f>
        <v>0</v>
      </c>
      <c r="P218" s="30">
        <f t="shared" si="9"/>
        <v>0</v>
      </c>
      <c r="Q218" s="32" t="s">
        <v>8315</v>
      </c>
      <c r="R218" s="27" t="s">
        <v>8316</v>
      </c>
      <c r="S218" s="33">
        <f t="shared" si="10"/>
        <v>42421.141469907408</v>
      </c>
      <c r="T218" s="33">
        <f t="shared" si="11"/>
        <v>42481.099803240737</v>
      </c>
    </row>
    <row r="219" spans="1:20" ht="60" x14ac:dyDescent="0.25">
      <c r="A219" s="27">
        <v>4062</v>
      </c>
      <c r="B219" s="28" t="s">
        <v>4058</v>
      </c>
      <c r="C219" s="29" t="s">
        <v>8166</v>
      </c>
      <c r="D219" s="30">
        <v>20000</v>
      </c>
      <c r="E219" s="31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34">
        <f>ROUND(E219/D219*100,0)</f>
        <v>2</v>
      </c>
      <c r="P219" s="30">
        <f t="shared" si="9"/>
        <v>163.33000000000001</v>
      </c>
      <c r="Q219" s="32" t="s">
        <v>8315</v>
      </c>
      <c r="R219" s="27" t="s">
        <v>8316</v>
      </c>
      <c r="S219" s="33">
        <f t="shared" si="10"/>
        <v>42523.739212962959</v>
      </c>
      <c r="T219" s="33">
        <f t="shared" si="11"/>
        <v>42553.739212962959</v>
      </c>
    </row>
    <row r="220" spans="1:20" ht="45" x14ac:dyDescent="0.25">
      <c r="A220" s="27">
        <v>4065</v>
      </c>
      <c r="B220" s="28" t="s">
        <v>4061</v>
      </c>
      <c r="C220" s="29" t="s">
        <v>8169</v>
      </c>
      <c r="D220" s="30">
        <v>4000</v>
      </c>
      <c r="E220" s="31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34">
        <f>ROUND(E220/D220*100,0)</f>
        <v>1</v>
      </c>
      <c r="P220" s="30">
        <f t="shared" si="9"/>
        <v>6.75</v>
      </c>
      <c r="Q220" s="32" t="s">
        <v>8315</v>
      </c>
      <c r="R220" s="27" t="s">
        <v>8316</v>
      </c>
      <c r="S220" s="33">
        <f t="shared" si="10"/>
        <v>41833.951516203706</v>
      </c>
      <c r="T220" s="33">
        <f t="shared" si="11"/>
        <v>41863.951516203706</v>
      </c>
    </row>
    <row r="221" spans="1:20" ht="60" x14ac:dyDescent="0.25">
      <c r="A221" s="27">
        <v>4066</v>
      </c>
      <c r="B221" s="28" t="s">
        <v>4062</v>
      </c>
      <c r="C221" s="29" t="s">
        <v>8170</v>
      </c>
      <c r="D221" s="30">
        <v>15000</v>
      </c>
      <c r="E221" s="31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34">
        <f>ROUND(E221/D221*100,0)</f>
        <v>0</v>
      </c>
      <c r="P221" s="30">
        <f t="shared" si="9"/>
        <v>25</v>
      </c>
      <c r="Q221" s="32" t="s">
        <v>8315</v>
      </c>
      <c r="R221" s="27" t="s">
        <v>8316</v>
      </c>
      <c r="S221" s="33">
        <f t="shared" si="10"/>
        <v>42479.039212962962</v>
      </c>
      <c r="T221" s="33">
        <f t="shared" si="11"/>
        <v>42509.039212962962</v>
      </c>
    </row>
    <row r="222" spans="1:20" ht="60" x14ac:dyDescent="0.25">
      <c r="A222" s="27">
        <v>4067</v>
      </c>
      <c r="B222" s="28" t="s">
        <v>4063</v>
      </c>
      <c r="C222" s="29" t="s">
        <v>7998</v>
      </c>
      <c r="D222" s="30">
        <v>5000</v>
      </c>
      <c r="E222" s="31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34">
        <f>ROUND(E222/D222*100,0)</f>
        <v>61</v>
      </c>
      <c r="P222" s="30">
        <f t="shared" si="9"/>
        <v>179.12</v>
      </c>
      <c r="Q222" s="32" t="s">
        <v>8315</v>
      </c>
      <c r="R222" s="27" t="s">
        <v>8316</v>
      </c>
      <c r="S222" s="33">
        <f t="shared" si="10"/>
        <v>42235.117476851854</v>
      </c>
      <c r="T222" s="33">
        <f t="shared" si="11"/>
        <v>42275.117476851854</v>
      </c>
    </row>
    <row r="223" spans="1:20" ht="45" x14ac:dyDescent="0.25">
      <c r="A223" s="27">
        <v>4068</v>
      </c>
      <c r="B223" s="28" t="s">
        <v>4064</v>
      </c>
      <c r="C223" s="29" t="s">
        <v>8171</v>
      </c>
      <c r="D223" s="30">
        <v>3495</v>
      </c>
      <c r="E223" s="31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34">
        <f>ROUND(E223/D223*100,0)</f>
        <v>1</v>
      </c>
      <c r="P223" s="30">
        <f t="shared" si="9"/>
        <v>34.950000000000003</v>
      </c>
      <c r="Q223" s="32" t="s">
        <v>8315</v>
      </c>
      <c r="R223" s="27" t="s">
        <v>8316</v>
      </c>
      <c r="S223" s="33">
        <f t="shared" si="10"/>
        <v>42718.963599537034</v>
      </c>
      <c r="T223" s="33">
        <f t="shared" si="11"/>
        <v>42748.961805555555</v>
      </c>
    </row>
    <row r="224" spans="1:20" ht="45" x14ac:dyDescent="0.25">
      <c r="A224" s="27">
        <v>4070</v>
      </c>
      <c r="B224" s="28" t="s">
        <v>4066</v>
      </c>
      <c r="C224" s="29" t="s">
        <v>8173</v>
      </c>
      <c r="D224" s="30">
        <v>1000</v>
      </c>
      <c r="E224" s="31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34">
        <f>ROUND(E224/D224*100,0)</f>
        <v>17</v>
      </c>
      <c r="P224" s="30">
        <f t="shared" si="9"/>
        <v>27.5</v>
      </c>
      <c r="Q224" s="32" t="s">
        <v>8315</v>
      </c>
      <c r="R224" s="27" t="s">
        <v>8316</v>
      </c>
      <c r="S224" s="33">
        <f t="shared" si="10"/>
        <v>42031.666898148149</v>
      </c>
      <c r="T224" s="33">
        <f t="shared" si="11"/>
        <v>42064.125</v>
      </c>
    </row>
    <row r="225" spans="1:20" ht="60" x14ac:dyDescent="0.25">
      <c r="A225" s="27">
        <v>4073</v>
      </c>
      <c r="B225" s="28" t="s">
        <v>4069</v>
      </c>
      <c r="C225" s="29" t="s">
        <v>8176</v>
      </c>
      <c r="D225" s="30">
        <v>3500</v>
      </c>
      <c r="E225" s="31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34">
        <f>ROUND(E225/D225*100,0)</f>
        <v>1</v>
      </c>
      <c r="P225" s="30">
        <f t="shared" si="9"/>
        <v>18.5</v>
      </c>
      <c r="Q225" s="32" t="s">
        <v>8315</v>
      </c>
      <c r="R225" s="27" t="s">
        <v>8316</v>
      </c>
      <c r="S225" s="33">
        <f t="shared" si="10"/>
        <v>42078.34520833334</v>
      </c>
      <c r="T225" s="33">
        <f t="shared" si="11"/>
        <v>42133.166666666672</v>
      </c>
    </row>
    <row r="226" spans="1:20" ht="45" x14ac:dyDescent="0.25">
      <c r="A226" s="27">
        <v>4076</v>
      </c>
      <c r="B226" s="28" t="s">
        <v>4072</v>
      </c>
      <c r="C226" s="29" t="s">
        <v>8179</v>
      </c>
      <c r="D226" s="30">
        <v>700</v>
      </c>
      <c r="E226" s="31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34">
        <f>ROUND(E226/D226*100,0)</f>
        <v>0</v>
      </c>
      <c r="P226" s="30">
        <f t="shared" si="9"/>
        <v>0</v>
      </c>
      <c r="Q226" s="32" t="s">
        <v>8315</v>
      </c>
      <c r="R226" s="27" t="s">
        <v>8316</v>
      </c>
      <c r="S226" s="33">
        <f t="shared" si="10"/>
        <v>41905.795706018522</v>
      </c>
      <c r="T226" s="33">
        <f t="shared" si="11"/>
        <v>41933.82708333333</v>
      </c>
    </row>
    <row r="227" spans="1:20" ht="60" x14ac:dyDescent="0.25">
      <c r="A227" s="27">
        <v>4077</v>
      </c>
      <c r="B227" s="28" t="s">
        <v>4073</v>
      </c>
      <c r="C227" s="29" t="s">
        <v>8180</v>
      </c>
      <c r="D227" s="30">
        <v>15000</v>
      </c>
      <c r="E227" s="31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34">
        <f>ROUND(E227/D227*100,0)</f>
        <v>9</v>
      </c>
      <c r="P227" s="30">
        <f t="shared" si="9"/>
        <v>222.5</v>
      </c>
      <c r="Q227" s="32" t="s">
        <v>8315</v>
      </c>
      <c r="R227" s="27" t="s">
        <v>8316</v>
      </c>
      <c r="S227" s="33">
        <f t="shared" si="10"/>
        <v>42695.7105787037</v>
      </c>
      <c r="T227" s="33">
        <f t="shared" si="11"/>
        <v>42725.7105787037</v>
      </c>
    </row>
    <row r="228" spans="1:20" ht="60" x14ac:dyDescent="0.25">
      <c r="A228" s="27">
        <v>4079</v>
      </c>
      <c r="B228" s="28" t="s">
        <v>4075</v>
      </c>
      <c r="C228" s="29" t="s">
        <v>8182</v>
      </c>
      <c r="D228" s="30">
        <v>3000</v>
      </c>
      <c r="E228" s="31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34">
        <f>ROUND(E228/D228*100,0)</f>
        <v>0</v>
      </c>
      <c r="P228" s="30">
        <f t="shared" si="9"/>
        <v>5</v>
      </c>
      <c r="Q228" s="32" t="s">
        <v>8315</v>
      </c>
      <c r="R228" s="27" t="s">
        <v>8316</v>
      </c>
      <c r="S228" s="33">
        <f t="shared" si="10"/>
        <v>42510.938900462963</v>
      </c>
      <c r="T228" s="33">
        <f t="shared" si="11"/>
        <v>42540.938900462963</v>
      </c>
    </row>
    <row r="229" spans="1:20" ht="60" x14ac:dyDescent="0.25">
      <c r="A229" s="27">
        <v>4080</v>
      </c>
      <c r="B229" s="28" t="s">
        <v>4076</v>
      </c>
      <c r="C229" s="29" t="s">
        <v>8183</v>
      </c>
      <c r="D229" s="30">
        <v>3000</v>
      </c>
      <c r="E229" s="31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34">
        <f>ROUND(E229/D229*100,0)</f>
        <v>0</v>
      </c>
      <c r="P229" s="30">
        <f t="shared" si="9"/>
        <v>0</v>
      </c>
      <c r="Q229" s="32" t="s">
        <v>8315</v>
      </c>
      <c r="R229" s="27" t="s">
        <v>8316</v>
      </c>
      <c r="S229" s="33">
        <f t="shared" si="10"/>
        <v>42511.698101851856</v>
      </c>
      <c r="T229" s="33">
        <f t="shared" si="11"/>
        <v>42535.787500000006</v>
      </c>
    </row>
    <row r="230" spans="1:20" ht="45" x14ac:dyDescent="0.25">
      <c r="A230" s="27">
        <v>4081</v>
      </c>
      <c r="B230" s="28" t="s">
        <v>4077</v>
      </c>
      <c r="C230" s="29" t="s">
        <v>8184</v>
      </c>
      <c r="D230" s="30">
        <v>2224</v>
      </c>
      <c r="E230" s="31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34">
        <f>ROUND(E230/D230*100,0)</f>
        <v>16</v>
      </c>
      <c r="P230" s="30">
        <f t="shared" si="9"/>
        <v>29.17</v>
      </c>
      <c r="Q230" s="32" t="s">
        <v>8315</v>
      </c>
      <c r="R230" s="27" t="s">
        <v>8316</v>
      </c>
      <c r="S230" s="33">
        <f t="shared" si="10"/>
        <v>42041.581307870365</v>
      </c>
      <c r="T230" s="33">
        <f t="shared" si="11"/>
        <v>42071.539641203708</v>
      </c>
    </row>
    <row r="231" spans="1:20" ht="60" x14ac:dyDescent="0.25">
      <c r="A231" s="27">
        <v>4082</v>
      </c>
      <c r="B231" s="28" t="s">
        <v>4078</v>
      </c>
      <c r="C231" s="29" t="s">
        <v>8185</v>
      </c>
      <c r="D231" s="30">
        <v>150</v>
      </c>
      <c r="E231" s="31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34">
        <f>ROUND(E231/D231*100,0)</f>
        <v>2</v>
      </c>
      <c r="P231" s="30">
        <f t="shared" si="9"/>
        <v>1.5</v>
      </c>
      <c r="Q231" s="32" t="s">
        <v>8315</v>
      </c>
      <c r="R231" s="27" t="s">
        <v>8316</v>
      </c>
      <c r="S231" s="33">
        <f t="shared" si="10"/>
        <v>42307.189270833333</v>
      </c>
      <c r="T231" s="33">
        <f t="shared" si="11"/>
        <v>42322.958333333328</v>
      </c>
    </row>
    <row r="232" spans="1:20" ht="60" x14ac:dyDescent="0.25">
      <c r="A232" s="27">
        <v>4083</v>
      </c>
      <c r="B232" s="28" t="s">
        <v>4079</v>
      </c>
      <c r="C232" s="29" t="s">
        <v>8186</v>
      </c>
      <c r="D232" s="30">
        <v>3500</v>
      </c>
      <c r="E232" s="31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34">
        <f>ROUND(E232/D232*100,0)</f>
        <v>22</v>
      </c>
      <c r="P232" s="30">
        <f t="shared" si="9"/>
        <v>126.5</v>
      </c>
      <c r="Q232" s="32" t="s">
        <v>8315</v>
      </c>
      <c r="R232" s="27" t="s">
        <v>8316</v>
      </c>
      <c r="S232" s="33">
        <f t="shared" si="10"/>
        <v>42353.761759259258</v>
      </c>
      <c r="T232" s="33">
        <f t="shared" si="11"/>
        <v>42383.761759259258</v>
      </c>
    </row>
    <row r="233" spans="1:20" ht="60" x14ac:dyDescent="0.25">
      <c r="A233" s="27">
        <v>4085</v>
      </c>
      <c r="B233" s="28" t="s">
        <v>4081</v>
      </c>
      <c r="C233" s="29" t="s">
        <v>8188</v>
      </c>
      <c r="D233" s="30">
        <v>3500</v>
      </c>
      <c r="E233" s="31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34">
        <f>ROUND(E233/D233*100,0)</f>
        <v>0</v>
      </c>
      <c r="P233" s="30">
        <f t="shared" si="9"/>
        <v>10</v>
      </c>
      <c r="Q233" s="32" t="s">
        <v>8315</v>
      </c>
      <c r="R233" s="27" t="s">
        <v>8316</v>
      </c>
      <c r="S233" s="33">
        <f t="shared" si="10"/>
        <v>42058.603877314818</v>
      </c>
      <c r="T233" s="33">
        <f t="shared" si="11"/>
        <v>42087.165972222225</v>
      </c>
    </row>
    <row r="234" spans="1:20" ht="60" x14ac:dyDescent="0.25">
      <c r="A234" s="27">
        <v>4086</v>
      </c>
      <c r="B234" s="28" t="s">
        <v>4082</v>
      </c>
      <c r="C234" s="29" t="s">
        <v>8189</v>
      </c>
      <c r="D234" s="30">
        <v>1000</v>
      </c>
      <c r="E234" s="31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34">
        <f>ROUND(E234/D234*100,0)</f>
        <v>5</v>
      </c>
      <c r="P234" s="30">
        <f t="shared" si="9"/>
        <v>9.4</v>
      </c>
      <c r="Q234" s="32" t="s">
        <v>8315</v>
      </c>
      <c r="R234" s="27" t="s">
        <v>8316</v>
      </c>
      <c r="S234" s="33">
        <f t="shared" si="10"/>
        <v>42304.940960648149</v>
      </c>
      <c r="T234" s="33">
        <f t="shared" si="11"/>
        <v>42329.166666666672</v>
      </c>
    </row>
    <row r="235" spans="1:20" ht="15.75" x14ac:dyDescent="0.25">
      <c r="A235" s="27">
        <v>4087</v>
      </c>
      <c r="B235" s="28" t="s">
        <v>4083</v>
      </c>
      <c r="C235" s="29" t="s">
        <v>8190</v>
      </c>
      <c r="D235" s="30">
        <v>9600</v>
      </c>
      <c r="E235" s="31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34">
        <f>ROUND(E235/D235*100,0)</f>
        <v>0</v>
      </c>
      <c r="P235" s="30">
        <f t="shared" si="9"/>
        <v>0</v>
      </c>
      <c r="Q235" s="32" t="s">
        <v>8315</v>
      </c>
      <c r="R235" s="27" t="s">
        <v>8316</v>
      </c>
      <c r="S235" s="33">
        <f t="shared" si="10"/>
        <v>42538.742893518516</v>
      </c>
      <c r="T235" s="33">
        <f t="shared" si="11"/>
        <v>42568.742893518516</v>
      </c>
    </row>
    <row r="236" spans="1:20" ht="60" x14ac:dyDescent="0.25">
      <c r="A236" s="27">
        <v>4089</v>
      </c>
      <c r="B236" s="28" t="s">
        <v>4085</v>
      </c>
      <c r="C236" s="29" t="s">
        <v>8192</v>
      </c>
      <c r="D236" s="30">
        <v>5000</v>
      </c>
      <c r="E236" s="31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34">
        <f>ROUND(E236/D236*100,0)</f>
        <v>5</v>
      </c>
      <c r="P236" s="30">
        <f t="shared" si="9"/>
        <v>30</v>
      </c>
      <c r="Q236" s="32" t="s">
        <v>8315</v>
      </c>
      <c r="R236" s="27" t="s">
        <v>8316</v>
      </c>
      <c r="S236" s="33">
        <f t="shared" si="10"/>
        <v>42122.732499999998</v>
      </c>
      <c r="T236" s="33">
        <f t="shared" si="11"/>
        <v>42155.732638888891</v>
      </c>
    </row>
    <row r="237" spans="1:20" ht="45" x14ac:dyDescent="0.25">
      <c r="A237" s="27">
        <v>4090</v>
      </c>
      <c r="B237" s="28" t="s">
        <v>4086</v>
      </c>
      <c r="C237" s="29" t="s">
        <v>8193</v>
      </c>
      <c r="D237" s="30">
        <v>1000</v>
      </c>
      <c r="E237" s="31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34">
        <f>ROUND(E237/D237*100,0)</f>
        <v>3</v>
      </c>
      <c r="P237" s="30">
        <f t="shared" si="9"/>
        <v>10.67</v>
      </c>
      <c r="Q237" s="32" t="s">
        <v>8315</v>
      </c>
      <c r="R237" s="27" t="s">
        <v>8316</v>
      </c>
      <c r="S237" s="33">
        <f t="shared" si="10"/>
        <v>42209.67288194444</v>
      </c>
      <c r="T237" s="33">
        <f t="shared" si="11"/>
        <v>42223.625</v>
      </c>
    </row>
    <row r="238" spans="1:20" ht="60" x14ac:dyDescent="0.25">
      <c r="A238" s="27">
        <v>4091</v>
      </c>
      <c r="B238" s="28" t="s">
        <v>4087</v>
      </c>
      <c r="C238" s="29" t="s">
        <v>8194</v>
      </c>
      <c r="D238" s="30">
        <v>1600</v>
      </c>
      <c r="E238" s="31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34">
        <f>ROUND(E238/D238*100,0)</f>
        <v>13</v>
      </c>
      <c r="P238" s="30">
        <f t="shared" si="9"/>
        <v>25.5</v>
      </c>
      <c r="Q238" s="32" t="s">
        <v>8315</v>
      </c>
      <c r="R238" s="27" t="s">
        <v>8316</v>
      </c>
      <c r="S238" s="33">
        <f t="shared" si="10"/>
        <v>41990.506377314814</v>
      </c>
      <c r="T238" s="33">
        <f t="shared" si="11"/>
        <v>42020.506377314814</v>
      </c>
    </row>
    <row r="239" spans="1:20" ht="45" x14ac:dyDescent="0.25">
      <c r="A239" s="27">
        <v>4092</v>
      </c>
      <c r="B239" s="28" t="s">
        <v>4088</v>
      </c>
      <c r="C239" s="29" t="s">
        <v>8195</v>
      </c>
      <c r="D239" s="30">
        <v>110000</v>
      </c>
      <c r="E239" s="31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34">
        <f>ROUND(E239/D239*100,0)</f>
        <v>0</v>
      </c>
      <c r="P239" s="30">
        <f t="shared" si="9"/>
        <v>20</v>
      </c>
      <c r="Q239" s="32" t="s">
        <v>8315</v>
      </c>
      <c r="R239" s="27" t="s">
        <v>8316</v>
      </c>
      <c r="S239" s="33">
        <f t="shared" si="10"/>
        <v>42039.194988425923</v>
      </c>
      <c r="T239" s="33">
        <f t="shared" si="11"/>
        <v>42099.153321759266</v>
      </c>
    </row>
    <row r="240" spans="1:20" ht="45" x14ac:dyDescent="0.25">
      <c r="A240" s="27">
        <v>4094</v>
      </c>
      <c r="B240" s="28" t="s">
        <v>4090</v>
      </c>
      <c r="C240" s="29" t="s">
        <v>8197</v>
      </c>
      <c r="D240" s="30">
        <v>2000</v>
      </c>
      <c r="E240" s="31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34">
        <f>ROUND(E240/D240*100,0)</f>
        <v>37</v>
      </c>
      <c r="P240" s="30">
        <f t="shared" si="9"/>
        <v>91.25</v>
      </c>
      <c r="Q240" s="32" t="s">
        <v>8315</v>
      </c>
      <c r="R240" s="27" t="s">
        <v>8316</v>
      </c>
      <c r="S240" s="33">
        <f t="shared" si="10"/>
        <v>41890.086805555555</v>
      </c>
      <c r="T240" s="33">
        <f t="shared" si="11"/>
        <v>41934.207638888889</v>
      </c>
    </row>
    <row r="241" spans="1:20" ht="45" x14ac:dyDescent="0.25">
      <c r="A241" s="27">
        <v>4098</v>
      </c>
      <c r="B241" s="28" t="s">
        <v>4094</v>
      </c>
      <c r="C241" s="29" t="s">
        <v>8201</v>
      </c>
      <c r="D241" s="30">
        <v>75000</v>
      </c>
      <c r="E241" s="31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34">
        <f>ROUND(E241/D241*100,0)</f>
        <v>0</v>
      </c>
      <c r="P241" s="30">
        <f t="shared" si="9"/>
        <v>0</v>
      </c>
      <c r="Q241" s="32" t="s">
        <v>8315</v>
      </c>
      <c r="R241" s="27" t="s">
        <v>8316</v>
      </c>
      <c r="S241" s="33">
        <f t="shared" si="10"/>
        <v>42495.722187499996</v>
      </c>
      <c r="T241" s="33">
        <f t="shared" si="11"/>
        <v>42525.722187499996</v>
      </c>
    </row>
    <row r="242" spans="1:20" ht="60" x14ac:dyDescent="0.25">
      <c r="A242" s="27">
        <v>4099</v>
      </c>
      <c r="B242" s="28" t="s">
        <v>4095</v>
      </c>
      <c r="C242" s="29" t="s">
        <v>8202</v>
      </c>
      <c r="D242" s="30">
        <v>4500</v>
      </c>
      <c r="E242" s="31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34">
        <f>ROUND(E242/D242*100,0)</f>
        <v>1</v>
      </c>
      <c r="P242" s="30">
        <f t="shared" si="9"/>
        <v>50</v>
      </c>
      <c r="Q242" s="32" t="s">
        <v>8315</v>
      </c>
      <c r="R242" s="27" t="s">
        <v>8316</v>
      </c>
      <c r="S242" s="33">
        <f t="shared" si="10"/>
        <v>42570.850381944445</v>
      </c>
      <c r="T242" s="33">
        <f t="shared" si="11"/>
        <v>42615.850381944445</v>
      </c>
    </row>
    <row r="243" spans="1:20" ht="45" x14ac:dyDescent="0.25">
      <c r="A243" s="27">
        <v>4100</v>
      </c>
      <c r="B243" s="28" t="s">
        <v>4096</v>
      </c>
      <c r="C243" s="29" t="s">
        <v>8203</v>
      </c>
      <c r="D243" s="30">
        <v>270</v>
      </c>
      <c r="E243" s="31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34">
        <f>ROUND(E243/D243*100,0)</f>
        <v>0</v>
      </c>
      <c r="P243" s="30">
        <f t="shared" si="9"/>
        <v>0</v>
      </c>
      <c r="Q243" s="32" t="s">
        <v>8315</v>
      </c>
      <c r="R243" s="27" t="s">
        <v>8316</v>
      </c>
      <c r="S243" s="33">
        <f t="shared" si="10"/>
        <v>41927.124884259261</v>
      </c>
      <c r="T243" s="33">
        <f t="shared" si="11"/>
        <v>41937.124884259261</v>
      </c>
    </row>
    <row r="244" spans="1:20" ht="60" x14ac:dyDescent="0.25">
      <c r="A244" s="27">
        <v>4101</v>
      </c>
      <c r="B244" s="28" t="s">
        <v>4097</v>
      </c>
      <c r="C244" s="29" t="s">
        <v>8204</v>
      </c>
      <c r="D244" s="30">
        <v>600</v>
      </c>
      <c r="E244" s="31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34">
        <f>ROUND(E244/D244*100,0)</f>
        <v>0</v>
      </c>
      <c r="P244" s="30">
        <f t="shared" si="9"/>
        <v>0</v>
      </c>
      <c r="Q244" s="32" t="s">
        <v>8315</v>
      </c>
      <c r="R244" s="27" t="s">
        <v>8316</v>
      </c>
      <c r="S244" s="33">
        <f t="shared" si="10"/>
        <v>42730.903726851851</v>
      </c>
      <c r="T244" s="33">
        <f t="shared" si="11"/>
        <v>42760.903726851851</v>
      </c>
    </row>
    <row r="245" spans="1:20" ht="45" x14ac:dyDescent="0.25">
      <c r="A245" s="27">
        <v>4102</v>
      </c>
      <c r="B245" s="28" t="s">
        <v>4098</v>
      </c>
      <c r="C245" s="29" t="s">
        <v>8205</v>
      </c>
      <c r="D245" s="30">
        <v>500</v>
      </c>
      <c r="E245" s="31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34">
        <f>ROUND(E245/D245*100,0)</f>
        <v>27</v>
      </c>
      <c r="P245" s="30">
        <f t="shared" si="9"/>
        <v>22.83</v>
      </c>
      <c r="Q245" s="32" t="s">
        <v>8315</v>
      </c>
      <c r="R245" s="27" t="s">
        <v>8316</v>
      </c>
      <c r="S245" s="33">
        <f t="shared" si="10"/>
        <v>42475.848067129627</v>
      </c>
      <c r="T245" s="33">
        <f t="shared" si="11"/>
        <v>42505.848067129627</v>
      </c>
    </row>
    <row r="246" spans="1:20" ht="45" x14ac:dyDescent="0.25">
      <c r="A246" s="27">
        <v>4103</v>
      </c>
      <c r="B246" s="28" t="s">
        <v>4099</v>
      </c>
      <c r="C246" s="29" t="s">
        <v>8206</v>
      </c>
      <c r="D246" s="30">
        <v>1000</v>
      </c>
      <c r="E246" s="31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34">
        <f>ROUND(E246/D246*100,0)</f>
        <v>10</v>
      </c>
      <c r="P246" s="30">
        <f t="shared" si="9"/>
        <v>16.670000000000002</v>
      </c>
      <c r="Q246" s="32" t="s">
        <v>8315</v>
      </c>
      <c r="R246" s="27" t="s">
        <v>8316</v>
      </c>
      <c r="S246" s="33">
        <f t="shared" si="10"/>
        <v>42188.83293981482</v>
      </c>
      <c r="T246" s="33">
        <f t="shared" si="11"/>
        <v>42242.772222222222</v>
      </c>
    </row>
    <row r="247" spans="1:20" ht="60" x14ac:dyDescent="0.25">
      <c r="A247" s="27">
        <v>4106</v>
      </c>
      <c r="B247" s="28" t="s">
        <v>4102</v>
      </c>
      <c r="C247" s="29" t="s">
        <v>8209</v>
      </c>
      <c r="D247" s="30">
        <v>5000</v>
      </c>
      <c r="E247" s="31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34">
        <f>ROUND(E247/D247*100,0)</f>
        <v>71</v>
      </c>
      <c r="P247" s="30">
        <f t="shared" si="9"/>
        <v>106.97</v>
      </c>
      <c r="Q247" s="32" t="s">
        <v>8315</v>
      </c>
      <c r="R247" s="27" t="s">
        <v>8316</v>
      </c>
      <c r="S247" s="33">
        <f t="shared" si="10"/>
        <v>42053.049375000002</v>
      </c>
      <c r="T247" s="33">
        <f t="shared" si="11"/>
        <v>42096.041666666672</v>
      </c>
    </row>
    <row r="248" spans="1:20" ht="60" x14ac:dyDescent="0.25">
      <c r="A248" s="27">
        <v>4107</v>
      </c>
      <c r="B248" s="28" t="s">
        <v>4103</v>
      </c>
      <c r="C248" s="29" t="s">
        <v>8210</v>
      </c>
      <c r="D248" s="30">
        <v>2000</v>
      </c>
      <c r="E248" s="31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34">
        <f>ROUND(E248/D248*100,0)</f>
        <v>2</v>
      </c>
      <c r="P248" s="30">
        <f t="shared" si="9"/>
        <v>10.25</v>
      </c>
      <c r="Q248" s="32" t="s">
        <v>8315</v>
      </c>
      <c r="R248" s="27" t="s">
        <v>8316</v>
      </c>
      <c r="S248" s="33">
        <f t="shared" si="10"/>
        <v>41883.916678240741</v>
      </c>
      <c r="T248" s="33">
        <f t="shared" si="11"/>
        <v>41906.916678240741</v>
      </c>
    </row>
    <row r="249" spans="1:20" ht="60" x14ac:dyDescent="0.25">
      <c r="A249" s="27">
        <v>4108</v>
      </c>
      <c r="B249" s="28" t="s">
        <v>4104</v>
      </c>
      <c r="C249" s="29" t="s">
        <v>8211</v>
      </c>
      <c r="D249" s="30">
        <v>3000</v>
      </c>
      <c r="E249" s="31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34">
        <f>ROUND(E249/D249*100,0)</f>
        <v>2</v>
      </c>
      <c r="P249" s="30">
        <f t="shared" si="9"/>
        <v>59</v>
      </c>
      <c r="Q249" s="32" t="s">
        <v>8315</v>
      </c>
      <c r="R249" s="27" t="s">
        <v>8316</v>
      </c>
      <c r="S249" s="33">
        <f t="shared" si="10"/>
        <v>42767.031678240746</v>
      </c>
      <c r="T249" s="33">
        <f t="shared" si="11"/>
        <v>42797.208333333328</v>
      </c>
    </row>
    <row r="250" spans="1:20" ht="45" x14ac:dyDescent="0.25">
      <c r="A250" s="27">
        <v>4111</v>
      </c>
      <c r="B250" s="28" t="s">
        <v>4107</v>
      </c>
      <c r="C250" s="29" t="s">
        <v>8214</v>
      </c>
      <c r="D250" s="30">
        <v>3000</v>
      </c>
      <c r="E250" s="31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34">
        <f>ROUND(E250/D250*100,0)</f>
        <v>3</v>
      </c>
      <c r="P250" s="30">
        <f t="shared" si="9"/>
        <v>15.67</v>
      </c>
      <c r="Q250" s="32" t="s">
        <v>8315</v>
      </c>
      <c r="R250" s="27" t="s">
        <v>8316</v>
      </c>
      <c r="S250" s="33">
        <f t="shared" si="10"/>
        <v>42029.135879629626</v>
      </c>
      <c r="T250" s="33">
        <f t="shared" si="11"/>
        <v>42059.135879629626</v>
      </c>
    </row>
    <row r="251" spans="1:20" ht="60" x14ac:dyDescent="0.25">
      <c r="A251" s="27">
        <v>4113</v>
      </c>
      <c r="B251" s="28" t="s">
        <v>4109</v>
      </c>
      <c r="C251" s="29" t="s">
        <v>8215</v>
      </c>
      <c r="D251" s="30">
        <v>1500</v>
      </c>
      <c r="E251" s="31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34">
        <f>ROUND(E251/D251*100,0)</f>
        <v>0</v>
      </c>
      <c r="P251" s="30">
        <f t="shared" si="9"/>
        <v>1</v>
      </c>
      <c r="Q251" s="32" t="s">
        <v>8315</v>
      </c>
      <c r="R251" s="27" t="s">
        <v>8316</v>
      </c>
      <c r="S251" s="33">
        <f t="shared" si="10"/>
        <v>42358.573182870372</v>
      </c>
      <c r="T251" s="33">
        <f t="shared" si="11"/>
        <v>42377.273611111115</v>
      </c>
    </row>
  </sheetData>
  <conditionalFormatting sqref="F1:F251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AA6C-56B0-4C06-9AF0-6155E3F070B1}">
  <dimension ref="A1:R23"/>
  <sheetViews>
    <sheetView workbookViewId="0">
      <selection activeCell="F8" sqref="D8:F8"/>
    </sheetView>
  </sheetViews>
  <sheetFormatPr defaultRowHeight="15" x14ac:dyDescent="0.25"/>
  <cols>
    <col min="1" max="1" width="28.42578125" bestFit="1" customWidth="1"/>
    <col min="2" max="2" width="11.5703125" style="36" bestFit="1" customWidth="1"/>
    <col min="3" max="3" width="12.5703125" style="36" bestFit="1" customWidth="1"/>
    <col min="4" max="5" width="12.5703125" style="36" customWidth="1"/>
    <col min="6" max="6" width="12.5703125" style="13" customWidth="1"/>
    <col min="7" max="10" width="12.5703125" style="36" customWidth="1"/>
    <col min="12" max="12" width="15.5703125" bestFit="1" customWidth="1"/>
    <col min="13" max="14" width="15.28515625" bestFit="1" customWidth="1"/>
    <col min="16" max="16" width="15.5703125" bestFit="1" customWidth="1"/>
    <col min="17" max="17" width="10.7109375" bestFit="1" customWidth="1"/>
    <col min="18" max="18" width="9" bestFit="1" customWidth="1"/>
  </cols>
  <sheetData>
    <row r="1" spans="1:18" x14ac:dyDescent="0.25">
      <c r="A1" s="37" t="s">
        <v>8391</v>
      </c>
      <c r="B1" s="37"/>
      <c r="C1" s="37"/>
      <c r="D1" s="19"/>
      <c r="E1" s="19"/>
      <c r="F1" s="38"/>
      <c r="G1" s="19"/>
      <c r="H1" s="19"/>
      <c r="I1" s="19"/>
      <c r="J1" s="19"/>
      <c r="L1" s="37" t="s">
        <v>8392</v>
      </c>
      <c r="M1" s="37"/>
      <c r="N1" s="37"/>
      <c r="P1" s="37" t="s">
        <v>8393</v>
      </c>
      <c r="Q1" s="37"/>
      <c r="R1" s="37"/>
    </row>
    <row r="2" spans="1:18" x14ac:dyDescent="0.25">
      <c r="A2" s="27"/>
      <c r="B2" s="35" t="s">
        <v>8389</v>
      </c>
      <c r="C2" s="35" t="s">
        <v>8390</v>
      </c>
      <c r="D2" s="35"/>
      <c r="E2" s="35"/>
      <c r="F2" s="39"/>
      <c r="G2" s="35"/>
      <c r="H2" s="35"/>
      <c r="I2" s="35"/>
      <c r="J2" s="35"/>
      <c r="L2" s="27"/>
      <c r="M2" s="35" t="s">
        <v>8389</v>
      </c>
      <c r="N2" s="35" t="s">
        <v>8390</v>
      </c>
      <c r="P2" s="27"/>
      <c r="Q2" s="35" t="s">
        <v>8389</v>
      </c>
      <c r="R2" s="35" t="s">
        <v>8390</v>
      </c>
    </row>
    <row r="3" spans="1:18" x14ac:dyDescent="0.25">
      <c r="A3" s="27" t="s">
        <v>8385</v>
      </c>
      <c r="B3" s="35">
        <f>AVERAGE('Successful US Kickstarters'!D:D)</f>
        <v>5048.8786407766993</v>
      </c>
      <c r="C3" s="35">
        <f>AVERAGE('Failed US Kickstarters.'!D:D)</f>
        <v>10554.212</v>
      </c>
      <c r="D3" s="35"/>
      <c r="E3" s="35"/>
      <c r="F3" s="39"/>
      <c r="G3" s="35"/>
      <c r="H3" s="35"/>
      <c r="I3" s="35"/>
      <c r="J3" s="35"/>
      <c r="L3" s="27" t="s">
        <v>8385</v>
      </c>
      <c r="M3" s="35">
        <f>AVERAGE('Succesful Music'!D:D)</f>
        <v>4759.6837142857139</v>
      </c>
      <c r="N3" s="35">
        <f>AVERAGE('Failed music'!D:D)</f>
        <v>8293.863636363636</v>
      </c>
      <c r="P3" s="27" t="s">
        <v>8385</v>
      </c>
      <c r="Q3" s="35">
        <f>AVERAGE('Succesful tech'!D:D)</f>
        <v>31604.789810126582</v>
      </c>
      <c r="R3" s="35">
        <f>AVERAGE('Failed tech'!D:D)</f>
        <v>43298.833333333336</v>
      </c>
    </row>
    <row r="4" spans="1:18" x14ac:dyDescent="0.25">
      <c r="A4" s="27" t="s">
        <v>8386</v>
      </c>
      <c r="B4" s="35">
        <f>MEDIAN(('Successful US Kickstarters'!D:D))</f>
        <v>3000</v>
      </c>
      <c r="C4" s="35">
        <f>MEDIAN('Failed US Kickstarters.'!D:D)</f>
        <v>5000</v>
      </c>
      <c r="D4" s="35"/>
      <c r="E4" s="35"/>
      <c r="F4" s="39"/>
      <c r="G4" s="35"/>
      <c r="H4" s="35"/>
      <c r="I4" s="35"/>
      <c r="J4" s="35"/>
      <c r="L4" s="27" t="s">
        <v>8386</v>
      </c>
      <c r="M4" s="35">
        <f>MEDIAN('Succesful Music'!D:D)</f>
        <v>2775</v>
      </c>
      <c r="N4" s="35">
        <f>MEDIAN('Failed music'!D:D)</f>
        <v>5000</v>
      </c>
      <c r="P4" s="27" t="s">
        <v>8386</v>
      </c>
      <c r="Q4" s="35">
        <f>MEDIAN('Succesful tech'!D:D)</f>
        <v>11500</v>
      </c>
      <c r="R4" s="35">
        <f>MEDIAN('Failed tech'!D:D)</f>
        <v>22500</v>
      </c>
    </row>
    <row r="5" spans="1:18" x14ac:dyDescent="0.25">
      <c r="A5" s="27" t="s">
        <v>8394</v>
      </c>
      <c r="B5" s="35">
        <f>_xlfn.STDEV.S('Successful US Kickstarters'!D:D)</f>
        <v>7758.1747533478701</v>
      </c>
      <c r="C5" s="35">
        <f>_xlfn.STDEV.S('Failed US Kickstarters.'!D:D)</f>
        <v>22011.798770922433</v>
      </c>
      <c r="D5" s="35"/>
      <c r="E5" s="35"/>
      <c r="F5" s="39"/>
      <c r="G5" s="35"/>
      <c r="H5" s="35"/>
      <c r="I5" s="35"/>
      <c r="J5" s="35"/>
      <c r="L5" s="27"/>
      <c r="M5" s="35"/>
      <c r="N5" s="35"/>
      <c r="P5" s="27"/>
      <c r="Q5" s="35"/>
      <c r="R5" s="35"/>
    </row>
    <row r="6" spans="1:18" x14ac:dyDescent="0.25">
      <c r="A6" s="27" t="s">
        <v>8395</v>
      </c>
      <c r="B6" s="35">
        <f>_xlfn.QUARTILE.EXC('Successful US Kickstarters'!D:D,3)</f>
        <v>5000</v>
      </c>
      <c r="C6" s="35">
        <f>_xlfn.QUARTILE.EXC('Failed US Kickstarters.'!D:D,3)</f>
        <v>10000</v>
      </c>
      <c r="D6" s="35"/>
      <c r="E6" s="35"/>
      <c r="F6" s="39"/>
      <c r="G6" s="35"/>
      <c r="H6" s="35"/>
      <c r="I6" s="35"/>
      <c r="J6" s="35"/>
      <c r="L6" s="27"/>
      <c r="M6" s="35"/>
      <c r="N6" s="35"/>
      <c r="P6" s="27"/>
      <c r="Q6" s="35"/>
      <c r="R6" s="35"/>
    </row>
    <row r="7" spans="1:18" x14ac:dyDescent="0.25">
      <c r="A7" s="27" t="s">
        <v>8396</v>
      </c>
      <c r="B7" s="35">
        <f>_xlfn.QUARTILE.EXC('Successful US Kickstarters'!D:D,1)</f>
        <v>1500</v>
      </c>
      <c r="C7" s="35">
        <f>_xlfn.QUARTILE.EXC('Failed US Kickstarters.'!D:D,1)</f>
        <v>2000</v>
      </c>
      <c r="E7" s="35"/>
      <c r="F7" s="39"/>
      <c r="G7" s="35"/>
      <c r="H7" s="35"/>
      <c r="I7" s="35"/>
      <c r="J7" s="35"/>
      <c r="L7" s="27"/>
      <c r="M7" s="35"/>
      <c r="N7" s="35"/>
      <c r="P7" s="27"/>
      <c r="Q7" s="35"/>
      <c r="R7" s="35"/>
    </row>
    <row r="8" spans="1:18" x14ac:dyDescent="0.25">
      <c r="A8" s="27" t="s">
        <v>8397</v>
      </c>
      <c r="B8" s="35">
        <f>B6-B7</f>
        <v>3500</v>
      </c>
      <c r="C8" s="35">
        <f>C6-C7</f>
        <v>8000</v>
      </c>
      <c r="D8" s="35"/>
      <c r="E8" s="35"/>
      <c r="F8" s="40"/>
      <c r="G8" s="35"/>
      <c r="H8" s="35"/>
      <c r="I8" s="35"/>
      <c r="J8" s="35"/>
      <c r="L8" s="27"/>
      <c r="M8" s="35"/>
      <c r="N8" s="35"/>
      <c r="P8" s="27"/>
      <c r="Q8" s="35"/>
      <c r="R8" s="35"/>
    </row>
    <row r="9" spans="1:18" x14ac:dyDescent="0.25">
      <c r="A9" s="27"/>
      <c r="B9" s="35"/>
      <c r="C9" s="35"/>
      <c r="D9" s="35"/>
      <c r="E9" s="35"/>
      <c r="F9" s="39"/>
      <c r="G9" s="35"/>
      <c r="H9" s="35"/>
      <c r="I9" s="35"/>
      <c r="J9" s="35"/>
      <c r="L9" s="27"/>
      <c r="M9" s="35"/>
      <c r="N9" s="35"/>
      <c r="P9" s="27"/>
      <c r="Q9" s="35"/>
      <c r="R9" s="35"/>
    </row>
    <row r="10" spans="1:18" x14ac:dyDescent="0.25">
      <c r="A10" s="27"/>
      <c r="B10" s="35"/>
      <c r="C10" s="35"/>
      <c r="D10" s="35"/>
      <c r="E10" s="35"/>
      <c r="F10" s="39"/>
      <c r="G10" s="35"/>
      <c r="H10" s="35"/>
      <c r="I10" s="35"/>
      <c r="J10" s="35"/>
      <c r="L10" s="27"/>
      <c r="M10" s="35"/>
      <c r="N10" s="35"/>
      <c r="P10" s="27"/>
      <c r="Q10" s="35"/>
      <c r="R10" s="35"/>
    </row>
    <row r="11" spans="1:18" x14ac:dyDescent="0.25">
      <c r="A11" s="27" t="s">
        <v>8387</v>
      </c>
      <c r="B11" s="35">
        <f>AVERAGE('Successful US Kickstarters'!E:E)</f>
        <v>5601.5458009708727</v>
      </c>
      <c r="C11" s="35">
        <f>AVERAGE('Failed US Kickstarters.'!E:E)</f>
        <v>558.65484000000004</v>
      </c>
      <c r="D11" s="35"/>
      <c r="E11" s="35"/>
      <c r="F11" s="39"/>
      <c r="G11" s="35"/>
      <c r="H11" s="35"/>
      <c r="I11" s="35"/>
      <c r="J11" s="35"/>
      <c r="L11" s="27" t="s">
        <v>8387</v>
      </c>
      <c r="M11" s="35">
        <f>AVERAGE('Succesful Music'!E:E)</f>
        <v>5910.3955102040809</v>
      </c>
      <c r="N11" s="35">
        <f>AVERAGE('Failed music'!E:E)</f>
        <v>569.56654545454546</v>
      </c>
      <c r="P11" s="27" t="s">
        <v>8387</v>
      </c>
      <c r="Q11" s="35">
        <f>AVERAGE('Succesful tech'!E:E)</f>
        <v>92418.954746835472</v>
      </c>
      <c r="R11" s="35">
        <f>AVERAGE('Failed tech'!E:E)</f>
        <v>5098.5754347826087</v>
      </c>
    </row>
    <row r="12" spans="1:18" x14ac:dyDescent="0.25">
      <c r="A12" s="27" t="s">
        <v>8388</v>
      </c>
      <c r="B12" s="35">
        <f>MEDIAN('Successful US Kickstarters'!E:E)</f>
        <v>3167.5</v>
      </c>
      <c r="C12" s="35">
        <f>MEDIAN('Failed US Kickstarters.'!E:E)</f>
        <v>103</v>
      </c>
      <c r="D12" s="35"/>
      <c r="E12" s="35"/>
      <c r="F12" s="39"/>
      <c r="G12" s="35"/>
      <c r="H12" s="35"/>
      <c r="I12" s="35"/>
      <c r="J12" s="35"/>
      <c r="L12" s="27" t="s">
        <v>8388</v>
      </c>
      <c r="M12" s="35">
        <f>MEDIAN('Succesful Music'!E:E)</f>
        <v>3366.4849999999997</v>
      </c>
      <c r="N12" s="35">
        <f>MEDIAN('Failed music'!E:E)</f>
        <v>87.5</v>
      </c>
      <c r="P12" s="27" t="s">
        <v>8388</v>
      </c>
      <c r="Q12" s="35">
        <f>MEDIAN('Succesful tech'!E:E)</f>
        <v>26378.985000000001</v>
      </c>
      <c r="R12" s="35">
        <f>MEDIAN('Failed tech'!E:E)</f>
        <v>301.5</v>
      </c>
    </row>
    <row r="13" spans="1:18" x14ac:dyDescent="0.25">
      <c r="A13" s="27" t="s">
        <v>8398</v>
      </c>
      <c r="B13" s="35">
        <f>_xlfn.STDEV.S('Successful US Kickstarters'!E:E,3)</f>
        <v>8339.1248160280957</v>
      </c>
      <c r="C13" s="35">
        <f>_xlfn.STDEV.S('Failed US Kickstarters.'!E:E,3)</f>
        <v>1330.9852054002847</v>
      </c>
    </row>
    <row r="14" spans="1:18" x14ac:dyDescent="0.25">
      <c r="A14" s="27" t="s">
        <v>8399</v>
      </c>
      <c r="B14" s="35">
        <f>_xlfn.QUARTILE.EXC('Successful US Kickstarters'!E:E,3)</f>
        <v>5699</v>
      </c>
      <c r="C14" s="35">
        <f>_xlfn.QUARTILE.EXC('Failed US Kickstarters.'!E:E,3)</f>
        <v>501</v>
      </c>
    </row>
    <row r="15" spans="1:18" x14ac:dyDescent="0.25">
      <c r="A15" s="27" t="s">
        <v>8400</v>
      </c>
      <c r="B15" s="35">
        <f>_xlfn.QUARTILE.EXC('Successful US Kickstarters'!E:E,1)</f>
        <v>1716.5074999999999</v>
      </c>
      <c r="C15" s="35">
        <f>_xlfn.QUARTILE.EXC('Failed US Kickstarters.'!E:E,1)</f>
        <v>9.25</v>
      </c>
    </row>
    <row r="16" spans="1:18" x14ac:dyDescent="0.25">
      <c r="A16" s="27" t="s">
        <v>8401</v>
      </c>
      <c r="B16" s="36">
        <f>B14-B15</f>
        <v>3982.4925000000003</v>
      </c>
      <c r="C16" s="36">
        <f>C14-C15</f>
        <v>491.75</v>
      </c>
    </row>
    <row r="23" spans="7:7" x14ac:dyDescent="0.25">
      <c r="G23" s="13"/>
    </row>
  </sheetData>
  <mergeCells count="3">
    <mergeCell ref="A1:C1"/>
    <mergeCell ref="L1:N1"/>
    <mergeCell ref="P1:R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EA38-E8A5-4DAD-AC81-5FEE55B93E46}">
  <dimension ref="A1:T49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5.570312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10" x14ac:dyDescent="0.25">
      <c r="A2">
        <v>780</v>
      </c>
      <c r="B2" s="9" t="s">
        <v>781</v>
      </c>
      <c r="C2" s="3" t="s">
        <v>4890</v>
      </c>
      <c r="D2" s="5">
        <v>1000</v>
      </c>
      <c r="E2" s="7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f>ROUND(E2/D2*100,0)</f>
        <v>104</v>
      </c>
      <c r="P2" s="5">
        <f t="shared" ref="P2:P65" si="0">IFERROR(ROUND(E2/L2,2),0)</f>
        <v>38.520000000000003</v>
      </c>
      <c r="Q2" s="11" t="s">
        <v>8323</v>
      </c>
      <c r="R2" t="s">
        <v>8324</v>
      </c>
      <c r="S2" s="16">
        <f t="shared" ref="S2:S65" si="1">(((J2/60)/60)/24)+DATE(1970,1,1)</f>
        <v>40636.673900462964</v>
      </c>
      <c r="T2" s="16">
        <f t="shared" ref="T2:T65" si="2">(((I2/60)/60)/24)+DATE(1970,1,1)</f>
        <v>40666.673900462964</v>
      </c>
    </row>
    <row r="3" spans="1:20" ht="240" x14ac:dyDescent="0.25">
      <c r="A3">
        <v>781</v>
      </c>
      <c r="B3" s="9" t="s">
        <v>782</v>
      </c>
      <c r="C3" s="3" t="s">
        <v>4891</v>
      </c>
      <c r="D3" s="5">
        <v>800</v>
      </c>
      <c r="E3" s="7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f>ROUND(E3/D3*100,0)</f>
        <v>133</v>
      </c>
      <c r="P3" s="5">
        <f t="shared" si="0"/>
        <v>42.61</v>
      </c>
      <c r="Q3" s="11" t="s">
        <v>8323</v>
      </c>
      <c r="R3" t="s">
        <v>8324</v>
      </c>
      <c r="S3" s="16">
        <f t="shared" si="1"/>
        <v>41403.000856481485</v>
      </c>
      <c r="T3" s="16">
        <f t="shared" si="2"/>
        <v>41433.000856481485</v>
      </c>
    </row>
    <row r="4" spans="1:20" ht="255" x14ac:dyDescent="0.25">
      <c r="A4">
        <v>782</v>
      </c>
      <c r="B4" s="9" t="s">
        <v>783</v>
      </c>
      <c r="C4" s="3" t="s">
        <v>4892</v>
      </c>
      <c r="D4" s="5">
        <v>700</v>
      </c>
      <c r="E4" s="7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f>ROUND(E4/D4*100,0)</f>
        <v>100</v>
      </c>
      <c r="P4" s="5">
        <f t="shared" si="0"/>
        <v>50</v>
      </c>
      <c r="Q4" s="11" t="s">
        <v>8323</v>
      </c>
      <c r="R4" t="s">
        <v>8324</v>
      </c>
      <c r="S4" s="16">
        <f t="shared" si="1"/>
        <v>41116.758125</v>
      </c>
      <c r="T4" s="16">
        <f t="shared" si="2"/>
        <v>41146.758125</v>
      </c>
    </row>
    <row r="5" spans="1:20" ht="240" x14ac:dyDescent="0.25">
      <c r="A5">
        <v>783</v>
      </c>
      <c r="B5" s="9" t="s">
        <v>784</v>
      </c>
      <c r="C5" s="3" t="s">
        <v>4893</v>
      </c>
      <c r="D5" s="5">
        <v>1500</v>
      </c>
      <c r="E5" s="7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f>ROUND(E5/D5*100,0)</f>
        <v>148</v>
      </c>
      <c r="P5" s="5">
        <f t="shared" si="0"/>
        <v>63.49</v>
      </c>
      <c r="Q5" s="11" t="s">
        <v>8323</v>
      </c>
      <c r="R5" t="s">
        <v>8324</v>
      </c>
      <c r="S5" s="16">
        <f t="shared" si="1"/>
        <v>40987.773715277777</v>
      </c>
      <c r="T5" s="16">
        <f t="shared" si="2"/>
        <v>41026.916666666664</v>
      </c>
    </row>
    <row r="6" spans="1:20" ht="270" x14ac:dyDescent="0.25">
      <c r="A6">
        <v>784</v>
      </c>
      <c r="B6" s="9" t="s">
        <v>785</v>
      </c>
      <c r="C6" s="3" t="s">
        <v>4894</v>
      </c>
      <c r="D6" s="5">
        <v>1000</v>
      </c>
      <c r="E6" s="7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f>ROUND(E6/D6*100,0)</f>
        <v>103</v>
      </c>
      <c r="P6" s="5">
        <f t="shared" si="0"/>
        <v>102.5</v>
      </c>
      <c r="Q6" s="11" t="s">
        <v>8323</v>
      </c>
      <c r="R6" t="s">
        <v>8324</v>
      </c>
      <c r="S6" s="16">
        <f t="shared" si="1"/>
        <v>41675.149525462963</v>
      </c>
      <c r="T6" s="16">
        <f t="shared" si="2"/>
        <v>41715.107858796298</v>
      </c>
    </row>
    <row r="7" spans="1:20" ht="270" x14ac:dyDescent="0.25">
      <c r="A7">
        <v>785</v>
      </c>
      <c r="B7" s="9" t="s">
        <v>786</v>
      </c>
      <c r="C7" s="3" t="s">
        <v>4895</v>
      </c>
      <c r="D7" s="5">
        <v>500</v>
      </c>
      <c r="E7" s="7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f>ROUND(E7/D7*100,0)</f>
        <v>181</v>
      </c>
      <c r="P7" s="5">
        <f t="shared" si="0"/>
        <v>31.14</v>
      </c>
      <c r="Q7" s="11" t="s">
        <v>8323</v>
      </c>
      <c r="R7" t="s">
        <v>8324</v>
      </c>
      <c r="S7" s="16">
        <f t="shared" si="1"/>
        <v>41303.593923611108</v>
      </c>
      <c r="T7" s="16">
        <f t="shared" si="2"/>
        <v>41333.593923611108</v>
      </c>
    </row>
    <row r="8" spans="1:20" ht="240" x14ac:dyDescent="0.25">
      <c r="A8">
        <v>786</v>
      </c>
      <c r="B8" s="9" t="s">
        <v>787</v>
      </c>
      <c r="C8" s="3" t="s">
        <v>4896</v>
      </c>
      <c r="D8" s="5">
        <v>5000</v>
      </c>
      <c r="E8" s="7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f>ROUND(E8/D8*100,0)</f>
        <v>143</v>
      </c>
      <c r="P8" s="5">
        <f t="shared" si="0"/>
        <v>162.27000000000001</v>
      </c>
      <c r="Q8" s="11" t="s">
        <v>8323</v>
      </c>
      <c r="R8" t="s">
        <v>8324</v>
      </c>
      <c r="S8" s="16">
        <f t="shared" si="1"/>
        <v>40983.055949074071</v>
      </c>
      <c r="T8" s="16">
        <f t="shared" si="2"/>
        <v>41040.657638888886</v>
      </c>
    </row>
    <row r="9" spans="1:20" ht="285" x14ac:dyDescent="0.25">
      <c r="A9">
        <v>787</v>
      </c>
      <c r="B9" s="9" t="s">
        <v>788</v>
      </c>
      <c r="C9" s="3" t="s">
        <v>4897</v>
      </c>
      <c r="D9" s="5">
        <v>1200</v>
      </c>
      <c r="E9" s="7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f>ROUND(E9/D9*100,0)</f>
        <v>114</v>
      </c>
      <c r="P9" s="5">
        <f t="shared" si="0"/>
        <v>80.59</v>
      </c>
      <c r="Q9" s="11" t="s">
        <v>8323</v>
      </c>
      <c r="R9" t="s">
        <v>8324</v>
      </c>
      <c r="S9" s="16">
        <f t="shared" si="1"/>
        <v>41549.627615740741</v>
      </c>
      <c r="T9" s="16">
        <f t="shared" si="2"/>
        <v>41579.627615740741</v>
      </c>
    </row>
    <row r="10" spans="1:20" ht="270" x14ac:dyDescent="0.25">
      <c r="A10">
        <v>788</v>
      </c>
      <c r="B10" s="9" t="s">
        <v>789</v>
      </c>
      <c r="C10" s="3" t="s">
        <v>4898</v>
      </c>
      <c r="D10" s="5">
        <v>1000</v>
      </c>
      <c r="E10" s="7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f>ROUND(E10/D10*100,0)</f>
        <v>204</v>
      </c>
      <c r="P10" s="5">
        <f t="shared" si="0"/>
        <v>59.85</v>
      </c>
      <c r="Q10" s="11" t="s">
        <v>8323</v>
      </c>
      <c r="R10" t="s">
        <v>8324</v>
      </c>
      <c r="S10" s="16">
        <f t="shared" si="1"/>
        <v>41059.006805555553</v>
      </c>
      <c r="T10" s="16">
        <f t="shared" si="2"/>
        <v>41097.165972222225</v>
      </c>
    </row>
    <row r="11" spans="1:20" ht="255" x14ac:dyDescent="0.25">
      <c r="A11">
        <v>789</v>
      </c>
      <c r="B11" s="9" t="s">
        <v>790</v>
      </c>
      <c r="C11" s="3" t="s">
        <v>4899</v>
      </c>
      <c r="D11" s="5">
        <v>1700</v>
      </c>
      <c r="E11" s="7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f>ROUND(E11/D11*100,0)</f>
        <v>109</v>
      </c>
      <c r="P11" s="5">
        <f t="shared" si="0"/>
        <v>132.86000000000001</v>
      </c>
      <c r="Q11" s="11" t="s">
        <v>8323</v>
      </c>
      <c r="R11" t="s">
        <v>8324</v>
      </c>
      <c r="S11" s="16">
        <f t="shared" si="1"/>
        <v>41277.186111111114</v>
      </c>
      <c r="T11" s="16">
        <f t="shared" si="2"/>
        <v>41295.332638888889</v>
      </c>
    </row>
    <row r="12" spans="1:20" ht="300" x14ac:dyDescent="0.25">
      <c r="A12">
        <v>790</v>
      </c>
      <c r="B12" s="9" t="s">
        <v>791</v>
      </c>
      <c r="C12" s="3" t="s">
        <v>4900</v>
      </c>
      <c r="D12" s="5">
        <v>10000</v>
      </c>
      <c r="E12" s="7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f>ROUND(E12/D12*100,0)</f>
        <v>144</v>
      </c>
      <c r="P12" s="5">
        <f t="shared" si="0"/>
        <v>92.55</v>
      </c>
      <c r="Q12" s="11" t="s">
        <v>8323</v>
      </c>
      <c r="R12" t="s">
        <v>8324</v>
      </c>
      <c r="S12" s="16">
        <f t="shared" si="1"/>
        <v>41276.047905092593</v>
      </c>
      <c r="T12" s="16">
        <f t="shared" si="2"/>
        <v>41306.047905092593</v>
      </c>
    </row>
    <row r="13" spans="1:20" ht="285" x14ac:dyDescent="0.25">
      <c r="A13">
        <v>791</v>
      </c>
      <c r="B13" s="9" t="s">
        <v>792</v>
      </c>
      <c r="C13" s="3" t="s">
        <v>4901</v>
      </c>
      <c r="D13" s="5">
        <v>7500</v>
      </c>
      <c r="E13" s="7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f>ROUND(E13/D13*100,0)</f>
        <v>104</v>
      </c>
      <c r="P13" s="5">
        <f t="shared" si="0"/>
        <v>60.86</v>
      </c>
      <c r="Q13" s="11" t="s">
        <v>8323</v>
      </c>
      <c r="R13" t="s">
        <v>8324</v>
      </c>
      <c r="S13" s="16">
        <f t="shared" si="1"/>
        <v>41557.780624999999</v>
      </c>
      <c r="T13" s="16">
        <f t="shared" si="2"/>
        <v>41591.249305555553</v>
      </c>
    </row>
    <row r="14" spans="1:20" ht="165" x14ac:dyDescent="0.25">
      <c r="A14">
        <v>792</v>
      </c>
      <c r="B14" s="9" t="s">
        <v>793</v>
      </c>
      <c r="C14" s="3" t="s">
        <v>4902</v>
      </c>
      <c r="D14" s="5">
        <v>2500</v>
      </c>
      <c r="E14" s="7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f>ROUND(E14/D14*100,0)</f>
        <v>100</v>
      </c>
      <c r="P14" s="5">
        <f t="shared" si="0"/>
        <v>41.85</v>
      </c>
      <c r="Q14" s="11" t="s">
        <v>8323</v>
      </c>
      <c r="R14" t="s">
        <v>8324</v>
      </c>
      <c r="S14" s="16">
        <f t="shared" si="1"/>
        <v>41555.873645833337</v>
      </c>
      <c r="T14" s="16">
        <f t="shared" si="2"/>
        <v>41585.915312500001</v>
      </c>
    </row>
    <row r="15" spans="1:20" ht="270" x14ac:dyDescent="0.25">
      <c r="A15">
        <v>793</v>
      </c>
      <c r="B15" s="9" t="s">
        <v>794</v>
      </c>
      <c r="C15" s="3" t="s">
        <v>4903</v>
      </c>
      <c r="D15" s="5">
        <v>2750</v>
      </c>
      <c r="E15" s="7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f>ROUND(E15/D15*100,0)</f>
        <v>103</v>
      </c>
      <c r="P15" s="5">
        <f t="shared" si="0"/>
        <v>88.33</v>
      </c>
      <c r="Q15" s="11" t="s">
        <v>8323</v>
      </c>
      <c r="R15" t="s">
        <v>8324</v>
      </c>
      <c r="S15" s="16">
        <f t="shared" si="1"/>
        <v>41442.741249999999</v>
      </c>
      <c r="T15" s="16">
        <f t="shared" si="2"/>
        <v>41458.207638888889</v>
      </c>
    </row>
    <row r="16" spans="1:20" ht="285" x14ac:dyDescent="0.25">
      <c r="A16">
        <v>794</v>
      </c>
      <c r="B16" s="9" t="s">
        <v>795</v>
      </c>
      <c r="C16" s="3" t="s">
        <v>4904</v>
      </c>
      <c r="D16" s="5">
        <v>8000</v>
      </c>
      <c r="E16" s="7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f>ROUND(E16/D16*100,0)</f>
        <v>105</v>
      </c>
      <c r="P16" s="5">
        <f t="shared" si="0"/>
        <v>158.96</v>
      </c>
      <c r="Q16" s="11" t="s">
        <v>8323</v>
      </c>
      <c r="R16" t="s">
        <v>8324</v>
      </c>
      <c r="S16" s="16">
        <f t="shared" si="1"/>
        <v>40736.115011574075</v>
      </c>
      <c r="T16" s="16">
        <f t="shared" si="2"/>
        <v>40791.712500000001</v>
      </c>
    </row>
    <row r="17" spans="1:20" ht="270" x14ac:dyDescent="0.25">
      <c r="A17">
        <v>795</v>
      </c>
      <c r="B17" s="9" t="s">
        <v>796</v>
      </c>
      <c r="C17" s="3" t="s">
        <v>4905</v>
      </c>
      <c r="D17" s="5">
        <v>14000</v>
      </c>
      <c r="E17" s="7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f>ROUND(E17/D17*100,0)</f>
        <v>112</v>
      </c>
      <c r="P17" s="5">
        <f t="shared" si="0"/>
        <v>85.05</v>
      </c>
      <c r="Q17" s="11" t="s">
        <v>8323</v>
      </c>
      <c r="R17" t="s">
        <v>8324</v>
      </c>
      <c r="S17" s="16">
        <f t="shared" si="1"/>
        <v>40963.613032407404</v>
      </c>
      <c r="T17" s="16">
        <f t="shared" si="2"/>
        <v>41006.207638888889</v>
      </c>
    </row>
    <row r="18" spans="1:20" ht="270" x14ac:dyDescent="0.25">
      <c r="A18">
        <v>796</v>
      </c>
      <c r="B18" s="9" t="s">
        <v>797</v>
      </c>
      <c r="C18" s="3" t="s">
        <v>4906</v>
      </c>
      <c r="D18" s="5">
        <v>10000</v>
      </c>
      <c r="E18" s="7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f>ROUND(E18/D18*100,0)</f>
        <v>101</v>
      </c>
      <c r="P18" s="5">
        <f t="shared" si="0"/>
        <v>112.61</v>
      </c>
      <c r="Q18" s="11" t="s">
        <v>8323</v>
      </c>
      <c r="R18" t="s">
        <v>8324</v>
      </c>
      <c r="S18" s="16">
        <f t="shared" si="1"/>
        <v>41502.882928240739</v>
      </c>
      <c r="T18" s="16">
        <f t="shared" si="2"/>
        <v>41532.881944444445</v>
      </c>
    </row>
    <row r="19" spans="1:20" ht="270" x14ac:dyDescent="0.25">
      <c r="A19">
        <v>797</v>
      </c>
      <c r="B19" s="9" t="s">
        <v>798</v>
      </c>
      <c r="C19" s="3" t="s">
        <v>4907</v>
      </c>
      <c r="D19" s="5">
        <v>3000</v>
      </c>
      <c r="E19" s="7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f>ROUND(E19/D19*100,0)</f>
        <v>108</v>
      </c>
      <c r="P19" s="5">
        <f t="shared" si="0"/>
        <v>45.44</v>
      </c>
      <c r="Q19" s="11" t="s">
        <v>8323</v>
      </c>
      <c r="R19" t="s">
        <v>8324</v>
      </c>
      <c r="S19" s="16">
        <f t="shared" si="1"/>
        <v>40996.994074074071</v>
      </c>
      <c r="T19" s="16">
        <f t="shared" si="2"/>
        <v>41028.166666666664</v>
      </c>
    </row>
    <row r="20" spans="1:20" ht="225" x14ac:dyDescent="0.25">
      <c r="A20">
        <v>798</v>
      </c>
      <c r="B20" s="9" t="s">
        <v>799</v>
      </c>
      <c r="C20" s="3" t="s">
        <v>4908</v>
      </c>
      <c r="D20" s="5">
        <v>3500</v>
      </c>
      <c r="E20" s="7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f>ROUND(E20/D20*100,0)</f>
        <v>115</v>
      </c>
      <c r="P20" s="5">
        <f t="shared" si="0"/>
        <v>46.22</v>
      </c>
      <c r="Q20" s="11" t="s">
        <v>8323</v>
      </c>
      <c r="R20" t="s">
        <v>8324</v>
      </c>
      <c r="S20" s="16">
        <f t="shared" si="1"/>
        <v>41882.590127314819</v>
      </c>
      <c r="T20" s="16">
        <f t="shared" si="2"/>
        <v>41912.590127314819</v>
      </c>
    </row>
    <row r="21" spans="1:20" ht="270" x14ac:dyDescent="0.25">
      <c r="A21">
        <v>799</v>
      </c>
      <c r="B21" s="9" t="s">
        <v>800</v>
      </c>
      <c r="C21" s="3" t="s">
        <v>4909</v>
      </c>
      <c r="D21" s="5">
        <v>5000</v>
      </c>
      <c r="E21" s="7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f>ROUND(E21/D21*100,0)</f>
        <v>100</v>
      </c>
      <c r="P21" s="5">
        <f t="shared" si="0"/>
        <v>178.61</v>
      </c>
      <c r="Q21" s="11" t="s">
        <v>8323</v>
      </c>
      <c r="R21" t="s">
        <v>8324</v>
      </c>
      <c r="S21" s="16">
        <f t="shared" si="1"/>
        <v>40996.667199074072</v>
      </c>
      <c r="T21" s="16">
        <f t="shared" si="2"/>
        <v>41026.667199074072</v>
      </c>
    </row>
    <row r="22" spans="1:20" ht="255" x14ac:dyDescent="0.25">
      <c r="A22">
        <v>801</v>
      </c>
      <c r="B22" s="9" t="s">
        <v>802</v>
      </c>
      <c r="C22" s="3" t="s">
        <v>4911</v>
      </c>
      <c r="D22" s="5">
        <v>2000</v>
      </c>
      <c r="E22" s="7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f>ROUND(E22/D22*100,0)</f>
        <v>112</v>
      </c>
      <c r="P22" s="5">
        <f t="shared" si="0"/>
        <v>43.73</v>
      </c>
      <c r="Q22" s="11" t="s">
        <v>8323</v>
      </c>
      <c r="R22" t="s">
        <v>8324</v>
      </c>
      <c r="S22" s="16">
        <f t="shared" si="1"/>
        <v>40695.795370370368</v>
      </c>
      <c r="T22" s="16">
        <f t="shared" si="2"/>
        <v>40725.795370370368</v>
      </c>
    </row>
    <row r="23" spans="1:20" ht="300" x14ac:dyDescent="0.25">
      <c r="A23">
        <v>802</v>
      </c>
      <c r="B23" s="9" t="s">
        <v>803</v>
      </c>
      <c r="C23" s="3" t="s">
        <v>4912</v>
      </c>
      <c r="D23" s="5">
        <v>6000</v>
      </c>
      <c r="E23" s="7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f>ROUND(E23/D23*100,0)</f>
        <v>101</v>
      </c>
      <c r="P23" s="5">
        <f t="shared" si="0"/>
        <v>81.069999999999993</v>
      </c>
      <c r="Q23" s="11" t="s">
        <v>8323</v>
      </c>
      <c r="R23" t="s">
        <v>8324</v>
      </c>
      <c r="S23" s="16">
        <f t="shared" si="1"/>
        <v>41123.022268518522</v>
      </c>
      <c r="T23" s="16">
        <f t="shared" si="2"/>
        <v>41169.170138888891</v>
      </c>
    </row>
    <row r="24" spans="1:20" ht="285" x14ac:dyDescent="0.25">
      <c r="A24">
        <v>803</v>
      </c>
      <c r="B24" s="9" t="s">
        <v>804</v>
      </c>
      <c r="C24" s="3" t="s">
        <v>4913</v>
      </c>
      <c r="D24" s="5">
        <v>2300</v>
      </c>
      <c r="E24" s="7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f>ROUND(E24/D24*100,0)</f>
        <v>123</v>
      </c>
      <c r="P24" s="5">
        <f t="shared" si="0"/>
        <v>74.61</v>
      </c>
      <c r="Q24" s="11" t="s">
        <v>8323</v>
      </c>
      <c r="R24" t="s">
        <v>8324</v>
      </c>
      <c r="S24" s="16">
        <f t="shared" si="1"/>
        <v>40665.949976851851</v>
      </c>
      <c r="T24" s="16">
        <f t="shared" si="2"/>
        <v>40692.041666666664</v>
      </c>
    </row>
    <row r="25" spans="1:20" ht="300" x14ac:dyDescent="0.25">
      <c r="A25">
        <v>804</v>
      </c>
      <c r="B25" s="9" t="s">
        <v>805</v>
      </c>
      <c r="C25" s="3" t="s">
        <v>4914</v>
      </c>
      <c r="D25" s="5">
        <v>5500</v>
      </c>
      <c r="E25" s="7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f>ROUND(E25/D25*100,0)</f>
        <v>100</v>
      </c>
      <c r="P25" s="5">
        <f t="shared" si="0"/>
        <v>305.56</v>
      </c>
      <c r="Q25" s="11" t="s">
        <v>8323</v>
      </c>
      <c r="R25" t="s">
        <v>8324</v>
      </c>
      <c r="S25" s="16">
        <f t="shared" si="1"/>
        <v>40730.105625000004</v>
      </c>
      <c r="T25" s="16">
        <f t="shared" si="2"/>
        <v>40747.165972222225</v>
      </c>
    </row>
    <row r="26" spans="1:20" ht="300" x14ac:dyDescent="0.25">
      <c r="A26">
        <v>805</v>
      </c>
      <c r="B26" s="9" t="s">
        <v>806</v>
      </c>
      <c r="C26" s="3" t="s">
        <v>4915</v>
      </c>
      <c r="D26" s="5">
        <v>3000</v>
      </c>
      <c r="E26" s="7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f>ROUND(E26/D26*100,0)</f>
        <v>105</v>
      </c>
      <c r="P26" s="5">
        <f t="shared" si="0"/>
        <v>58.33</v>
      </c>
      <c r="Q26" s="11" t="s">
        <v>8323</v>
      </c>
      <c r="R26" t="s">
        <v>8324</v>
      </c>
      <c r="S26" s="16">
        <f t="shared" si="1"/>
        <v>40690.823055555556</v>
      </c>
      <c r="T26" s="16">
        <f t="shared" si="2"/>
        <v>40740.958333333336</v>
      </c>
    </row>
    <row r="27" spans="1:20" ht="105" x14ac:dyDescent="0.25">
      <c r="A27">
        <v>806</v>
      </c>
      <c r="B27" s="9" t="s">
        <v>807</v>
      </c>
      <c r="C27" s="3" t="s">
        <v>4916</v>
      </c>
      <c r="D27" s="5">
        <v>8000</v>
      </c>
      <c r="E27" s="7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f>ROUND(E27/D27*100,0)</f>
        <v>104</v>
      </c>
      <c r="P27" s="5">
        <f t="shared" si="0"/>
        <v>117.68</v>
      </c>
      <c r="Q27" s="11" t="s">
        <v>8323</v>
      </c>
      <c r="R27" t="s">
        <v>8324</v>
      </c>
      <c r="S27" s="16">
        <f t="shared" si="1"/>
        <v>40763.691423611112</v>
      </c>
      <c r="T27" s="16">
        <f t="shared" si="2"/>
        <v>40793.691423611112</v>
      </c>
    </row>
    <row r="28" spans="1:20" ht="135" x14ac:dyDescent="0.25">
      <c r="A28">
        <v>807</v>
      </c>
      <c r="B28" s="9" t="s">
        <v>808</v>
      </c>
      <c r="C28" s="3" t="s">
        <v>4917</v>
      </c>
      <c r="D28" s="5">
        <v>4000</v>
      </c>
      <c r="E28" s="7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f>ROUND(E28/D28*100,0)</f>
        <v>105</v>
      </c>
      <c r="P28" s="5">
        <f t="shared" si="0"/>
        <v>73.77</v>
      </c>
      <c r="Q28" s="11" t="s">
        <v>8323</v>
      </c>
      <c r="R28" t="s">
        <v>8324</v>
      </c>
      <c r="S28" s="16">
        <f t="shared" si="1"/>
        <v>42759.628599537042</v>
      </c>
      <c r="T28" s="16">
        <f t="shared" si="2"/>
        <v>42795.083333333328</v>
      </c>
    </row>
    <row r="29" spans="1:20" ht="195" x14ac:dyDescent="0.25">
      <c r="A29">
        <v>809</v>
      </c>
      <c r="B29" s="9" t="s">
        <v>810</v>
      </c>
      <c r="C29" s="3" t="s">
        <v>4919</v>
      </c>
      <c r="D29" s="5">
        <v>4000</v>
      </c>
      <c r="E29" s="7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f>ROUND(E29/D29*100,0)</f>
        <v>104</v>
      </c>
      <c r="P29" s="5">
        <f t="shared" si="0"/>
        <v>79.83</v>
      </c>
      <c r="Q29" s="11" t="s">
        <v>8323</v>
      </c>
      <c r="R29" t="s">
        <v>8324</v>
      </c>
      <c r="S29" s="16">
        <f t="shared" si="1"/>
        <v>41628.833680555559</v>
      </c>
      <c r="T29" s="16">
        <f t="shared" si="2"/>
        <v>41658.833680555559</v>
      </c>
    </row>
    <row r="30" spans="1:20" ht="270" x14ac:dyDescent="0.25">
      <c r="A30">
        <v>810</v>
      </c>
      <c r="B30" s="9" t="s">
        <v>811</v>
      </c>
      <c r="C30" s="3" t="s">
        <v>4920</v>
      </c>
      <c r="D30" s="5">
        <v>1500</v>
      </c>
      <c r="E30" s="7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f>ROUND(E30/D30*100,0)</f>
        <v>105</v>
      </c>
      <c r="P30" s="5">
        <f t="shared" si="0"/>
        <v>58.33</v>
      </c>
      <c r="Q30" s="11" t="s">
        <v>8323</v>
      </c>
      <c r="R30" t="s">
        <v>8324</v>
      </c>
      <c r="S30" s="16">
        <f t="shared" si="1"/>
        <v>41123.056273148148</v>
      </c>
      <c r="T30" s="16">
        <f t="shared" si="2"/>
        <v>41153.056273148148</v>
      </c>
    </row>
    <row r="31" spans="1:20" ht="180" x14ac:dyDescent="0.25">
      <c r="A31">
        <v>811</v>
      </c>
      <c r="B31" s="9" t="s">
        <v>812</v>
      </c>
      <c r="C31" s="3" t="s">
        <v>4921</v>
      </c>
      <c r="D31" s="5">
        <v>1000</v>
      </c>
      <c r="E31" s="7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f>ROUND(E31/D31*100,0)</f>
        <v>104</v>
      </c>
      <c r="P31" s="5">
        <f t="shared" si="0"/>
        <v>86.67</v>
      </c>
      <c r="Q31" s="11" t="s">
        <v>8323</v>
      </c>
      <c r="R31" t="s">
        <v>8324</v>
      </c>
      <c r="S31" s="16">
        <f t="shared" si="1"/>
        <v>41443.643541666665</v>
      </c>
      <c r="T31" s="16">
        <f t="shared" si="2"/>
        <v>41465.702777777777</v>
      </c>
    </row>
    <row r="32" spans="1:20" ht="270" x14ac:dyDescent="0.25">
      <c r="A32">
        <v>812</v>
      </c>
      <c r="B32" s="9" t="s">
        <v>813</v>
      </c>
      <c r="C32" s="3" t="s">
        <v>4922</v>
      </c>
      <c r="D32" s="5">
        <v>600</v>
      </c>
      <c r="E32" s="7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f>ROUND(E32/D32*100,0)</f>
        <v>152</v>
      </c>
      <c r="P32" s="5">
        <f t="shared" si="0"/>
        <v>27.61</v>
      </c>
      <c r="Q32" s="11" t="s">
        <v>8323</v>
      </c>
      <c r="R32" t="s">
        <v>8324</v>
      </c>
      <c r="S32" s="16">
        <f t="shared" si="1"/>
        <v>41282.017962962964</v>
      </c>
      <c r="T32" s="16">
        <f t="shared" si="2"/>
        <v>41334.581944444442</v>
      </c>
    </row>
    <row r="33" spans="1:20" ht="165" x14ac:dyDescent="0.25">
      <c r="A33">
        <v>813</v>
      </c>
      <c r="B33" s="9" t="s">
        <v>814</v>
      </c>
      <c r="C33" s="3" t="s">
        <v>4923</v>
      </c>
      <c r="D33" s="5">
        <v>1500</v>
      </c>
      <c r="E33" s="7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f>ROUND(E33/D33*100,0)</f>
        <v>160</v>
      </c>
      <c r="P33" s="5">
        <f t="shared" si="0"/>
        <v>25</v>
      </c>
      <c r="Q33" s="11" t="s">
        <v>8323</v>
      </c>
      <c r="R33" t="s">
        <v>8324</v>
      </c>
      <c r="S33" s="16">
        <f t="shared" si="1"/>
        <v>41080.960243055553</v>
      </c>
      <c r="T33" s="16">
        <f t="shared" si="2"/>
        <v>41110.960243055553</v>
      </c>
    </row>
    <row r="34" spans="1:20" ht="285" x14ac:dyDescent="0.25">
      <c r="A34">
        <v>814</v>
      </c>
      <c r="B34" s="9" t="s">
        <v>815</v>
      </c>
      <c r="C34" s="3" t="s">
        <v>4924</v>
      </c>
      <c r="D34" s="5">
        <v>1000</v>
      </c>
      <c r="E34" s="7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f>ROUND(E34/D34*100,0)</f>
        <v>127</v>
      </c>
      <c r="P34" s="5">
        <f t="shared" si="0"/>
        <v>45.46</v>
      </c>
      <c r="Q34" s="11" t="s">
        <v>8323</v>
      </c>
      <c r="R34" t="s">
        <v>8324</v>
      </c>
      <c r="S34" s="16">
        <f t="shared" si="1"/>
        <v>40679.743067129632</v>
      </c>
      <c r="T34" s="16">
        <f t="shared" si="2"/>
        <v>40694.75277777778</v>
      </c>
    </row>
    <row r="35" spans="1:20" ht="135" x14ac:dyDescent="0.25">
      <c r="A35">
        <v>815</v>
      </c>
      <c r="B35" s="9" t="s">
        <v>816</v>
      </c>
      <c r="C35" s="3" t="s">
        <v>4925</v>
      </c>
      <c r="D35" s="5">
        <v>4000</v>
      </c>
      <c r="E35" s="7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f>ROUND(E35/D35*100,0)</f>
        <v>107</v>
      </c>
      <c r="P35" s="5">
        <f t="shared" si="0"/>
        <v>99.53</v>
      </c>
      <c r="Q35" s="11" t="s">
        <v>8323</v>
      </c>
      <c r="R35" t="s">
        <v>8324</v>
      </c>
      <c r="S35" s="16">
        <f t="shared" si="1"/>
        <v>41914.917858796296</v>
      </c>
      <c r="T35" s="16">
        <f t="shared" si="2"/>
        <v>41944.917858796296</v>
      </c>
    </row>
    <row r="36" spans="1:20" ht="195" x14ac:dyDescent="0.25">
      <c r="A36">
        <v>816</v>
      </c>
      <c r="B36" s="9" t="s">
        <v>817</v>
      </c>
      <c r="C36" s="3" t="s">
        <v>4926</v>
      </c>
      <c r="D36" s="5">
        <v>7000</v>
      </c>
      <c r="E36" s="7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f>ROUND(E36/D36*100,0)</f>
        <v>115</v>
      </c>
      <c r="P36" s="5">
        <f t="shared" si="0"/>
        <v>39.31</v>
      </c>
      <c r="Q36" s="11" t="s">
        <v>8323</v>
      </c>
      <c r="R36" t="s">
        <v>8324</v>
      </c>
      <c r="S36" s="16">
        <f t="shared" si="1"/>
        <v>41341.870868055557</v>
      </c>
      <c r="T36" s="16">
        <f t="shared" si="2"/>
        <v>41373.270833333336</v>
      </c>
    </row>
    <row r="37" spans="1:20" ht="270" x14ac:dyDescent="0.25">
      <c r="A37">
        <v>817</v>
      </c>
      <c r="B37" s="9" t="s">
        <v>818</v>
      </c>
      <c r="C37" s="3" t="s">
        <v>4927</v>
      </c>
      <c r="D37" s="5">
        <v>1500</v>
      </c>
      <c r="E37" s="7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f>ROUND(E37/D37*100,0)</f>
        <v>137</v>
      </c>
      <c r="P37" s="5">
        <f t="shared" si="0"/>
        <v>89.42</v>
      </c>
      <c r="Q37" s="11" t="s">
        <v>8323</v>
      </c>
      <c r="R37" t="s">
        <v>8324</v>
      </c>
      <c r="S37" s="16">
        <f t="shared" si="1"/>
        <v>40925.599664351852</v>
      </c>
      <c r="T37" s="16">
        <f t="shared" si="2"/>
        <v>40979.207638888889</v>
      </c>
    </row>
    <row r="38" spans="1:20" ht="270" x14ac:dyDescent="0.25">
      <c r="A38">
        <v>818</v>
      </c>
      <c r="B38" s="9" t="s">
        <v>819</v>
      </c>
      <c r="C38" s="3" t="s">
        <v>4928</v>
      </c>
      <c r="D38" s="5">
        <v>350</v>
      </c>
      <c r="E38" s="7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f>ROUND(E38/D38*100,0)</f>
        <v>156</v>
      </c>
      <c r="P38" s="5">
        <f t="shared" si="0"/>
        <v>28.68</v>
      </c>
      <c r="Q38" s="11" t="s">
        <v>8323</v>
      </c>
      <c r="R38" t="s">
        <v>8324</v>
      </c>
      <c r="S38" s="16">
        <f t="shared" si="1"/>
        <v>41120.882881944446</v>
      </c>
      <c r="T38" s="16">
        <f t="shared" si="2"/>
        <v>41128.709027777775</v>
      </c>
    </row>
    <row r="39" spans="1:20" ht="120" x14ac:dyDescent="0.25">
      <c r="A39">
        <v>819</v>
      </c>
      <c r="B39" s="9" t="s">
        <v>820</v>
      </c>
      <c r="C39" s="3" t="s">
        <v>4929</v>
      </c>
      <c r="D39" s="5">
        <v>400</v>
      </c>
      <c r="E39" s="7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f>ROUND(E39/D39*100,0)</f>
        <v>109</v>
      </c>
      <c r="P39" s="5">
        <f t="shared" si="0"/>
        <v>31.07</v>
      </c>
      <c r="Q39" s="11" t="s">
        <v>8323</v>
      </c>
      <c r="R39" t="s">
        <v>8324</v>
      </c>
      <c r="S39" s="16">
        <f t="shared" si="1"/>
        <v>41619.998310185183</v>
      </c>
      <c r="T39" s="16">
        <f t="shared" si="2"/>
        <v>41629.197222222225</v>
      </c>
    </row>
    <row r="40" spans="1:20" ht="240" x14ac:dyDescent="0.25">
      <c r="A40">
        <v>820</v>
      </c>
      <c r="B40" s="9" t="s">
        <v>821</v>
      </c>
      <c r="C40" s="3" t="s">
        <v>4930</v>
      </c>
      <c r="D40" s="5">
        <v>2000</v>
      </c>
      <c r="E40" s="7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f>ROUND(E40/D40*100,0)</f>
        <v>134</v>
      </c>
      <c r="P40" s="5">
        <f t="shared" si="0"/>
        <v>70.55</v>
      </c>
      <c r="Q40" s="11" t="s">
        <v>8323</v>
      </c>
      <c r="R40" t="s">
        <v>8324</v>
      </c>
      <c r="S40" s="16">
        <f t="shared" si="1"/>
        <v>41768.841921296298</v>
      </c>
      <c r="T40" s="16">
        <f t="shared" si="2"/>
        <v>41799.208333333336</v>
      </c>
    </row>
    <row r="41" spans="1:20" ht="255" x14ac:dyDescent="0.25">
      <c r="A41">
        <v>821</v>
      </c>
      <c r="B41" s="9" t="s">
        <v>822</v>
      </c>
      <c r="C41" s="3" t="s">
        <v>4931</v>
      </c>
      <c r="D41" s="5">
        <v>17482</v>
      </c>
      <c r="E41" s="7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f>ROUND(E41/D41*100,0)</f>
        <v>100</v>
      </c>
      <c r="P41" s="5">
        <f t="shared" si="0"/>
        <v>224.13</v>
      </c>
      <c r="Q41" s="11" t="s">
        <v>8323</v>
      </c>
      <c r="R41" t="s">
        <v>8324</v>
      </c>
      <c r="S41" s="16">
        <f t="shared" si="1"/>
        <v>42093.922048611115</v>
      </c>
      <c r="T41" s="16">
        <f t="shared" si="2"/>
        <v>42128.167361111111</v>
      </c>
    </row>
    <row r="42" spans="1:20" ht="180" x14ac:dyDescent="0.25">
      <c r="A42">
        <v>822</v>
      </c>
      <c r="B42" s="9" t="s">
        <v>823</v>
      </c>
      <c r="C42" s="3" t="s">
        <v>4932</v>
      </c>
      <c r="D42" s="5">
        <v>3000</v>
      </c>
      <c r="E42" s="7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f>ROUND(E42/D42*100,0)</f>
        <v>119</v>
      </c>
      <c r="P42" s="5">
        <f t="shared" si="0"/>
        <v>51.81</v>
      </c>
      <c r="Q42" s="11" t="s">
        <v>8323</v>
      </c>
      <c r="R42" t="s">
        <v>8324</v>
      </c>
      <c r="S42" s="16">
        <f t="shared" si="1"/>
        <v>41157.947337962964</v>
      </c>
      <c r="T42" s="16">
        <f t="shared" si="2"/>
        <v>41187.947337962964</v>
      </c>
    </row>
    <row r="43" spans="1:20" ht="240" x14ac:dyDescent="0.25">
      <c r="A43">
        <v>823</v>
      </c>
      <c r="B43" s="9" t="s">
        <v>824</v>
      </c>
      <c r="C43" s="3" t="s">
        <v>4933</v>
      </c>
      <c r="D43" s="5">
        <v>800</v>
      </c>
      <c r="E43" s="7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f>ROUND(E43/D43*100,0)</f>
        <v>180</v>
      </c>
      <c r="P43" s="5">
        <f t="shared" si="0"/>
        <v>43.52</v>
      </c>
      <c r="Q43" s="11" t="s">
        <v>8323</v>
      </c>
      <c r="R43" t="s">
        <v>8324</v>
      </c>
      <c r="S43" s="16">
        <f t="shared" si="1"/>
        <v>42055.972824074073</v>
      </c>
      <c r="T43" s="16">
        <f t="shared" si="2"/>
        <v>42085.931157407409</v>
      </c>
    </row>
    <row r="44" spans="1:20" ht="300" x14ac:dyDescent="0.25">
      <c r="A44">
        <v>824</v>
      </c>
      <c r="B44" s="9" t="s">
        <v>825</v>
      </c>
      <c r="C44" s="3" t="s">
        <v>4934</v>
      </c>
      <c r="D44" s="5">
        <v>1600</v>
      </c>
      <c r="E44" s="7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f>ROUND(E44/D44*100,0)</f>
        <v>134</v>
      </c>
      <c r="P44" s="5">
        <f t="shared" si="0"/>
        <v>39.82</v>
      </c>
      <c r="Q44" s="11" t="s">
        <v>8323</v>
      </c>
      <c r="R44" t="s">
        <v>8324</v>
      </c>
      <c r="S44" s="16">
        <f t="shared" si="1"/>
        <v>40250.242106481484</v>
      </c>
      <c r="T44" s="16">
        <f t="shared" si="2"/>
        <v>40286.290972222225</v>
      </c>
    </row>
    <row r="45" spans="1:20" ht="180" x14ac:dyDescent="0.25">
      <c r="A45">
        <v>825</v>
      </c>
      <c r="B45" s="9" t="s">
        <v>826</v>
      </c>
      <c r="C45" s="3" t="s">
        <v>4935</v>
      </c>
      <c r="D45" s="5">
        <v>12500</v>
      </c>
      <c r="E45" s="7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f>ROUND(E45/D45*100,0)</f>
        <v>100</v>
      </c>
      <c r="P45" s="5">
        <f t="shared" si="0"/>
        <v>126.81</v>
      </c>
      <c r="Q45" s="11" t="s">
        <v>8323</v>
      </c>
      <c r="R45" t="s">
        <v>8324</v>
      </c>
      <c r="S45" s="16">
        <f t="shared" si="1"/>
        <v>41186.306527777779</v>
      </c>
      <c r="T45" s="16">
        <f t="shared" si="2"/>
        <v>41211.306527777779</v>
      </c>
    </row>
    <row r="46" spans="1:20" ht="255" x14ac:dyDescent="0.25">
      <c r="A46">
        <v>826</v>
      </c>
      <c r="B46" s="9" t="s">
        <v>827</v>
      </c>
      <c r="C46" s="3" t="s">
        <v>4936</v>
      </c>
      <c r="D46" s="5">
        <v>5500</v>
      </c>
      <c r="E46" s="7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f>ROUND(E46/D46*100,0)</f>
        <v>101</v>
      </c>
      <c r="P46" s="5">
        <f t="shared" si="0"/>
        <v>113.88</v>
      </c>
      <c r="Q46" s="11" t="s">
        <v>8323</v>
      </c>
      <c r="R46" t="s">
        <v>8324</v>
      </c>
      <c r="S46" s="16">
        <f t="shared" si="1"/>
        <v>40973.038541666669</v>
      </c>
      <c r="T46" s="16">
        <f t="shared" si="2"/>
        <v>40993.996874999997</v>
      </c>
    </row>
    <row r="47" spans="1:20" ht="285" x14ac:dyDescent="0.25">
      <c r="A47">
        <v>827</v>
      </c>
      <c r="B47" s="9" t="s">
        <v>828</v>
      </c>
      <c r="C47" s="3" t="s">
        <v>4937</v>
      </c>
      <c r="D47" s="5">
        <v>300</v>
      </c>
      <c r="E47" s="7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f>ROUND(E47/D47*100,0)</f>
        <v>103</v>
      </c>
      <c r="P47" s="5">
        <f t="shared" si="0"/>
        <v>28.18</v>
      </c>
      <c r="Q47" s="11" t="s">
        <v>8323</v>
      </c>
      <c r="R47" t="s">
        <v>8324</v>
      </c>
      <c r="S47" s="16">
        <f t="shared" si="1"/>
        <v>40927.473460648151</v>
      </c>
      <c r="T47" s="16">
        <f t="shared" si="2"/>
        <v>40953.825694444444</v>
      </c>
    </row>
    <row r="48" spans="1:20" ht="300" x14ac:dyDescent="0.25">
      <c r="A48">
        <v>828</v>
      </c>
      <c r="B48" s="9" t="s">
        <v>829</v>
      </c>
      <c r="C48" s="3" t="s">
        <v>4938</v>
      </c>
      <c r="D48" s="5">
        <v>1300</v>
      </c>
      <c r="E48" s="7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f>ROUND(E48/D48*100,0)</f>
        <v>107</v>
      </c>
      <c r="P48" s="5">
        <f t="shared" si="0"/>
        <v>36.61</v>
      </c>
      <c r="Q48" s="11" t="s">
        <v>8323</v>
      </c>
      <c r="R48" t="s">
        <v>8324</v>
      </c>
      <c r="S48" s="16">
        <f t="shared" si="1"/>
        <v>41073.050717592596</v>
      </c>
      <c r="T48" s="16">
        <f t="shared" si="2"/>
        <v>41085.683333333334</v>
      </c>
    </row>
    <row r="49" spans="1:20" ht="255" x14ac:dyDescent="0.25">
      <c r="A49">
        <v>830</v>
      </c>
      <c r="B49" s="9" t="s">
        <v>831</v>
      </c>
      <c r="C49" s="3" t="s">
        <v>4940</v>
      </c>
      <c r="D49" s="5">
        <v>1800</v>
      </c>
      <c r="E49" s="7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f>ROUND(E49/D49*100,0)</f>
        <v>108</v>
      </c>
      <c r="P49" s="5">
        <f t="shared" si="0"/>
        <v>60.66</v>
      </c>
      <c r="Q49" s="11" t="s">
        <v>8323</v>
      </c>
      <c r="R49" t="s">
        <v>8324</v>
      </c>
      <c r="S49" s="16">
        <f t="shared" si="1"/>
        <v>41325.525752314818</v>
      </c>
      <c r="T49" s="16">
        <f t="shared" si="2"/>
        <v>41355.484085648146</v>
      </c>
    </row>
    <row r="50" spans="1:20" ht="210" x14ac:dyDescent="0.25">
      <c r="A50">
        <v>831</v>
      </c>
      <c r="B50" s="9" t="s">
        <v>832</v>
      </c>
      <c r="C50" s="3" t="s">
        <v>4941</v>
      </c>
      <c r="D50" s="5">
        <v>1500</v>
      </c>
      <c r="E50" s="7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f>ROUND(E50/D50*100,0)</f>
        <v>233</v>
      </c>
      <c r="P50" s="5">
        <f t="shared" si="0"/>
        <v>175</v>
      </c>
      <c r="Q50" s="11" t="s">
        <v>8323</v>
      </c>
      <c r="R50" t="s">
        <v>8324</v>
      </c>
      <c r="S50" s="16">
        <f t="shared" si="1"/>
        <v>40996.646921296298</v>
      </c>
      <c r="T50" s="16">
        <f t="shared" si="2"/>
        <v>41026.646921296298</v>
      </c>
    </row>
    <row r="51" spans="1:20" ht="270" x14ac:dyDescent="0.25">
      <c r="A51">
        <v>832</v>
      </c>
      <c r="B51" s="9" t="s">
        <v>833</v>
      </c>
      <c r="C51" s="3" t="s">
        <v>4942</v>
      </c>
      <c r="D51" s="5">
        <v>15000</v>
      </c>
      <c r="E51" s="7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f>ROUND(E51/D51*100,0)</f>
        <v>101</v>
      </c>
      <c r="P51" s="5">
        <f t="shared" si="0"/>
        <v>97.99</v>
      </c>
      <c r="Q51" s="11" t="s">
        <v>8323</v>
      </c>
      <c r="R51" t="s">
        <v>8324</v>
      </c>
      <c r="S51" s="16">
        <f t="shared" si="1"/>
        <v>40869.675173611111</v>
      </c>
      <c r="T51" s="16">
        <f t="shared" si="2"/>
        <v>40929.342361111114</v>
      </c>
    </row>
    <row r="52" spans="1:20" ht="60" x14ac:dyDescent="0.25">
      <c r="A52">
        <v>833</v>
      </c>
      <c r="B52" s="9" t="s">
        <v>834</v>
      </c>
      <c r="C52" s="3" t="s">
        <v>4943</v>
      </c>
      <c r="D52" s="5">
        <v>6000</v>
      </c>
      <c r="E52" s="7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f>ROUND(E52/D52*100,0)</f>
        <v>102</v>
      </c>
      <c r="P52" s="5">
        <f t="shared" si="0"/>
        <v>148.78</v>
      </c>
      <c r="Q52" s="11" t="s">
        <v>8323</v>
      </c>
      <c r="R52" t="s">
        <v>8324</v>
      </c>
      <c r="S52" s="16">
        <f t="shared" si="1"/>
        <v>41718.878182870372</v>
      </c>
      <c r="T52" s="16">
        <f t="shared" si="2"/>
        <v>41748.878182870372</v>
      </c>
    </row>
    <row r="53" spans="1:20" ht="285" x14ac:dyDescent="0.25">
      <c r="A53">
        <v>834</v>
      </c>
      <c r="B53" s="9" t="s">
        <v>835</v>
      </c>
      <c r="C53" s="3" t="s">
        <v>4944</v>
      </c>
      <c r="D53" s="5">
        <v>5500</v>
      </c>
      <c r="E53" s="7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f>ROUND(E53/D53*100,0)</f>
        <v>131</v>
      </c>
      <c r="P53" s="5">
        <f t="shared" si="0"/>
        <v>96.08</v>
      </c>
      <c r="Q53" s="11" t="s">
        <v>8323</v>
      </c>
      <c r="R53" t="s">
        <v>8324</v>
      </c>
      <c r="S53" s="16">
        <f t="shared" si="1"/>
        <v>41422.822824074072</v>
      </c>
      <c r="T53" s="16">
        <f t="shared" si="2"/>
        <v>41456.165972222225</v>
      </c>
    </row>
    <row r="54" spans="1:20" ht="270" x14ac:dyDescent="0.25">
      <c r="A54">
        <v>835</v>
      </c>
      <c r="B54" s="9" t="s">
        <v>836</v>
      </c>
      <c r="C54" s="3" t="s">
        <v>4945</v>
      </c>
      <c r="D54" s="5">
        <v>2000</v>
      </c>
      <c r="E54" s="7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f>ROUND(E54/D54*100,0)</f>
        <v>117</v>
      </c>
      <c r="P54" s="5">
        <f t="shared" si="0"/>
        <v>58.63</v>
      </c>
      <c r="Q54" s="11" t="s">
        <v>8323</v>
      </c>
      <c r="R54" t="s">
        <v>8324</v>
      </c>
      <c r="S54" s="16">
        <f t="shared" si="1"/>
        <v>41005.45784722222</v>
      </c>
      <c r="T54" s="16">
        <f t="shared" si="2"/>
        <v>41048.125</v>
      </c>
    </row>
    <row r="55" spans="1:20" ht="90" x14ac:dyDescent="0.25">
      <c r="A55">
        <v>836</v>
      </c>
      <c r="B55" s="9" t="s">
        <v>837</v>
      </c>
      <c r="C55" s="3" t="s">
        <v>4946</v>
      </c>
      <c r="D55" s="5">
        <v>5000</v>
      </c>
      <c r="E55" s="7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f>ROUND(E55/D55*100,0)</f>
        <v>101</v>
      </c>
      <c r="P55" s="5">
        <f t="shared" si="0"/>
        <v>109.71</v>
      </c>
      <c r="Q55" s="11" t="s">
        <v>8323</v>
      </c>
      <c r="R55" t="s">
        <v>8324</v>
      </c>
      <c r="S55" s="16">
        <f t="shared" si="1"/>
        <v>41524.056921296295</v>
      </c>
      <c r="T55" s="16">
        <f t="shared" si="2"/>
        <v>41554.056921296295</v>
      </c>
    </row>
    <row r="56" spans="1:20" ht="195" x14ac:dyDescent="0.25">
      <c r="A56">
        <v>837</v>
      </c>
      <c r="B56" s="9" t="s">
        <v>838</v>
      </c>
      <c r="C56" s="3" t="s">
        <v>4947</v>
      </c>
      <c r="D56" s="5">
        <v>2500</v>
      </c>
      <c r="E56" s="7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f>ROUND(E56/D56*100,0)</f>
        <v>122</v>
      </c>
      <c r="P56" s="5">
        <f t="shared" si="0"/>
        <v>49.11</v>
      </c>
      <c r="Q56" s="11" t="s">
        <v>8323</v>
      </c>
      <c r="R56" t="s">
        <v>8324</v>
      </c>
      <c r="S56" s="16">
        <f t="shared" si="1"/>
        <v>41730.998402777775</v>
      </c>
      <c r="T56" s="16">
        <f t="shared" si="2"/>
        <v>41760.998402777775</v>
      </c>
    </row>
    <row r="57" spans="1:20" ht="270" x14ac:dyDescent="0.25">
      <c r="A57">
        <v>838</v>
      </c>
      <c r="B57" s="9" t="s">
        <v>839</v>
      </c>
      <c r="C57" s="3" t="s">
        <v>4948</v>
      </c>
      <c r="D57" s="5">
        <v>2000</v>
      </c>
      <c r="E57" s="7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f>ROUND(E57/D57*100,0)</f>
        <v>145</v>
      </c>
      <c r="P57" s="5">
        <f t="shared" si="0"/>
        <v>47.67</v>
      </c>
      <c r="Q57" s="11" t="s">
        <v>8323</v>
      </c>
      <c r="R57" t="s">
        <v>8324</v>
      </c>
      <c r="S57" s="16">
        <f t="shared" si="1"/>
        <v>40895.897974537038</v>
      </c>
      <c r="T57" s="16">
        <f t="shared" si="2"/>
        <v>40925.897974537038</v>
      </c>
    </row>
    <row r="58" spans="1:20" ht="240" x14ac:dyDescent="0.25">
      <c r="A58">
        <v>839</v>
      </c>
      <c r="B58" s="9" t="s">
        <v>840</v>
      </c>
      <c r="C58" s="3" t="s">
        <v>4949</v>
      </c>
      <c r="D58" s="5">
        <v>5000</v>
      </c>
      <c r="E58" s="7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f>ROUND(E58/D58*100,0)</f>
        <v>117</v>
      </c>
      <c r="P58" s="5">
        <f t="shared" si="0"/>
        <v>60.74</v>
      </c>
      <c r="Q58" s="11" t="s">
        <v>8323</v>
      </c>
      <c r="R58" t="s">
        <v>8324</v>
      </c>
      <c r="S58" s="16">
        <f t="shared" si="1"/>
        <v>41144.763379629629</v>
      </c>
      <c r="T58" s="16">
        <f t="shared" si="2"/>
        <v>41174.763379629629</v>
      </c>
    </row>
    <row r="59" spans="1:20" ht="210" x14ac:dyDescent="0.25">
      <c r="A59">
        <v>840</v>
      </c>
      <c r="B59" s="9" t="s">
        <v>841</v>
      </c>
      <c r="C59" s="3" t="s">
        <v>4950</v>
      </c>
      <c r="D59" s="5">
        <v>10000</v>
      </c>
      <c r="E59" s="7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>
        <f>ROUND(E59/D59*100,0)</f>
        <v>120</v>
      </c>
      <c r="P59" s="5">
        <f t="shared" si="0"/>
        <v>63.38</v>
      </c>
      <c r="Q59" s="11" t="s">
        <v>8323</v>
      </c>
      <c r="R59" t="s">
        <v>8325</v>
      </c>
      <c r="S59" s="16">
        <f t="shared" si="1"/>
        <v>42607.226701388892</v>
      </c>
      <c r="T59" s="16">
        <f t="shared" si="2"/>
        <v>42637.226701388892</v>
      </c>
    </row>
    <row r="60" spans="1:20" ht="285" x14ac:dyDescent="0.25">
      <c r="A60">
        <v>841</v>
      </c>
      <c r="B60" s="9" t="s">
        <v>842</v>
      </c>
      <c r="C60" s="3" t="s">
        <v>4951</v>
      </c>
      <c r="D60" s="5">
        <v>5000</v>
      </c>
      <c r="E60" s="7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>
        <f>ROUND(E60/D60*100,0)</f>
        <v>101</v>
      </c>
      <c r="P60" s="5">
        <f t="shared" si="0"/>
        <v>53.89</v>
      </c>
      <c r="Q60" s="11" t="s">
        <v>8323</v>
      </c>
      <c r="R60" t="s">
        <v>8325</v>
      </c>
      <c r="S60" s="16">
        <f t="shared" si="1"/>
        <v>41923.838692129626</v>
      </c>
      <c r="T60" s="16">
        <f t="shared" si="2"/>
        <v>41953.88035879629</v>
      </c>
    </row>
    <row r="61" spans="1:20" ht="285" x14ac:dyDescent="0.25">
      <c r="A61">
        <v>843</v>
      </c>
      <c r="B61" s="9" t="s">
        <v>844</v>
      </c>
      <c r="C61" s="3" t="s">
        <v>4953</v>
      </c>
      <c r="D61" s="5">
        <v>3000</v>
      </c>
      <c r="E61" s="7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>
        <f>ROUND(E61/D61*100,0)</f>
        <v>267</v>
      </c>
      <c r="P61" s="5">
        <f t="shared" si="0"/>
        <v>63.1</v>
      </c>
      <c r="Q61" s="11" t="s">
        <v>8323</v>
      </c>
      <c r="R61" t="s">
        <v>8325</v>
      </c>
      <c r="S61" s="16">
        <f t="shared" si="1"/>
        <v>42695.257870370369</v>
      </c>
      <c r="T61" s="16">
        <f t="shared" si="2"/>
        <v>42712.333333333328</v>
      </c>
    </row>
    <row r="62" spans="1:20" ht="300" x14ac:dyDescent="0.25">
      <c r="A62">
        <v>844</v>
      </c>
      <c r="B62" s="9" t="s">
        <v>845</v>
      </c>
      <c r="C62" s="3" t="s">
        <v>4954</v>
      </c>
      <c r="D62" s="5">
        <v>3000</v>
      </c>
      <c r="E62" s="7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>
        <f>ROUND(E62/D62*100,0)</f>
        <v>194</v>
      </c>
      <c r="P62" s="5">
        <f t="shared" si="0"/>
        <v>36.630000000000003</v>
      </c>
      <c r="Q62" s="11" t="s">
        <v>8323</v>
      </c>
      <c r="R62" t="s">
        <v>8325</v>
      </c>
      <c r="S62" s="16">
        <f t="shared" si="1"/>
        <v>41905.684629629628</v>
      </c>
      <c r="T62" s="16">
        <f t="shared" si="2"/>
        <v>41944.207638888889</v>
      </c>
    </row>
    <row r="63" spans="1:20" ht="240" x14ac:dyDescent="0.25">
      <c r="A63">
        <v>845</v>
      </c>
      <c r="B63" s="9" t="s">
        <v>846</v>
      </c>
      <c r="C63" s="3" t="s">
        <v>4955</v>
      </c>
      <c r="D63" s="5">
        <v>5000</v>
      </c>
      <c r="E63" s="7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>
        <f>ROUND(E63/D63*100,0)</f>
        <v>120</v>
      </c>
      <c r="P63" s="5">
        <f t="shared" si="0"/>
        <v>34.01</v>
      </c>
      <c r="Q63" s="11" t="s">
        <v>8323</v>
      </c>
      <c r="R63" t="s">
        <v>8325</v>
      </c>
      <c r="S63" s="16">
        <f t="shared" si="1"/>
        <v>42578.205972222218</v>
      </c>
      <c r="T63" s="16">
        <f t="shared" si="2"/>
        <v>42618.165972222225</v>
      </c>
    </row>
    <row r="64" spans="1:20" ht="120" x14ac:dyDescent="0.25">
      <c r="A64">
        <v>847</v>
      </c>
      <c r="B64" s="9" t="s">
        <v>848</v>
      </c>
      <c r="C64" s="3" t="s">
        <v>4957</v>
      </c>
      <c r="D64" s="5">
        <v>10</v>
      </c>
      <c r="E64" s="7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>
        <f>ROUND(E64/D64*100,0)</f>
        <v>100</v>
      </c>
      <c r="P64" s="5">
        <f t="shared" si="0"/>
        <v>10</v>
      </c>
      <c r="Q64" s="11" t="s">
        <v>8323</v>
      </c>
      <c r="R64" t="s">
        <v>8325</v>
      </c>
      <c r="S64" s="16">
        <f t="shared" si="1"/>
        <v>42165.79833333334</v>
      </c>
      <c r="T64" s="16">
        <f t="shared" si="2"/>
        <v>42195.79833333334</v>
      </c>
    </row>
    <row r="65" spans="1:20" ht="285" x14ac:dyDescent="0.25">
      <c r="A65">
        <v>848</v>
      </c>
      <c r="B65" s="9" t="s">
        <v>849</v>
      </c>
      <c r="C65" s="3" t="s">
        <v>4958</v>
      </c>
      <c r="D65" s="5">
        <v>300</v>
      </c>
      <c r="E65" s="7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>
        <f>ROUND(E65/D65*100,0)</f>
        <v>100</v>
      </c>
      <c r="P65" s="5">
        <f t="shared" si="0"/>
        <v>18.75</v>
      </c>
      <c r="Q65" s="11" t="s">
        <v>8323</v>
      </c>
      <c r="R65" t="s">
        <v>8325</v>
      </c>
      <c r="S65" s="16">
        <f t="shared" si="1"/>
        <v>42078.792048611111</v>
      </c>
      <c r="T65" s="16">
        <f t="shared" si="2"/>
        <v>42108.792048611111</v>
      </c>
    </row>
    <row r="66" spans="1:20" ht="285" x14ac:dyDescent="0.25">
      <c r="A66">
        <v>849</v>
      </c>
      <c r="B66" s="9" t="s">
        <v>850</v>
      </c>
      <c r="C66" s="3" t="s">
        <v>4959</v>
      </c>
      <c r="D66" s="5">
        <v>4000</v>
      </c>
      <c r="E66" s="7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>
        <f>ROUND(E66/D66*100,0)</f>
        <v>120</v>
      </c>
      <c r="P66" s="5">
        <f t="shared" ref="P66:P129" si="3">IFERROR(ROUND(E66/L66,2),0)</f>
        <v>41.7</v>
      </c>
      <c r="Q66" s="11" t="s">
        <v>8323</v>
      </c>
      <c r="R66" t="s">
        <v>8325</v>
      </c>
      <c r="S66" s="16">
        <f t="shared" ref="S66:S129" si="4">(((J66/60)/60)/24)+DATE(1970,1,1)</f>
        <v>42051.148888888885</v>
      </c>
      <c r="T66" s="16">
        <f t="shared" ref="T66:T129" si="5">(((I66/60)/60)/24)+DATE(1970,1,1)</f>
        <v>42079.107222222221</v>
      </c>
    </row>
    <row r="67" spans="1:20" ht="225" x14ac:dyDescent="0.25">
      <c r="A67">
        <v>850</v>
      </c>
      <c r="B67" s="9" t="s">
        <v>851</v>
      </c>
      <c r="C67" s="3" t="s">
        <v>4960</v>
      </c>
      <c r="D67" s="5">
        <v>4000</v>
      </c>
      <c r="E67" s="7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>
        <f>ROUND(E67/D67*100,0)</f>
        <v>155</v>
      </c>
      <c r="P67" s="5">
        <f t="shared" si="3"/>
        <v>46.67</v>
      </c>
      <c r="Q67" s="11" t="s">
        <v>8323</v>
      </c>
      <c r="R67" t="s">
        <v>8325</v>
      </c>
      <c r="S67" s="16">
        <f t="shared" si="4"/>
        <v>42452.827743055561</v>
      </c>
      <c r="T67" s="16">
        <f t="shared" si="5"/>
        <v>42485.207638888889</v>
      </c>
    </row>
    <row r="68" spans="1:20" ht="195" x14ac:dyDescent="0.25">
      <c r="A68">
        <v>852</v>
      </c>
      <c r="B68" s="9" t="s">
        <v>853</v>
      </c>
      <c r="C68" s="3" t="s">
        <v>4962</v>
      </c>
      <c r="D68" s="5">
        <v>3500</v>
      </c>
      <c r="E68" s="7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>
        <f>ROUND(E68/D68*100,0)</f>
        <v>105</v>
      </c>
      <c r="P68" s="5">
        <f t="shared" si="3"/>
        <v>59.26</v>
      </c>
      <c r="Q68" s="11" t="s">
        <v>8323</v>
      </c>
      <c r="R68" t="s">
        <v>8325</v>
      </c>
      <c r="S68" s="16">
        <f t="shared" si="4"/>
        <v>42656.805497685185</v>
      </c>
      <c r="T68" s="16">
        <f t="shared" si="5"/>
        <v>42667.875</v>
      </c>
    </row>
    <row r="69" spans="1:20" ht="225" x14ac:dyDescent="0.25">
      <c r="A69">
        <v>853</v>
      </c>
      <c r="B69" s="9" t="s">
        <v>854</v>
      </c>
      <c r="C69" s="3" t="s">
        <v>4963</v>
      </c>
      <c r="D69" s="5">
        <v>300</v>
      </c>
      <c r="E69" s="7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>
        <f>ROUND(E69/D69*100,0)</f>
        <v>100</v>
      </c>
      <c r="P69" s="5">
        <f t="shared" si="3"/>
        <v>30</v>
      </c>
      <c r="Q69" s="11" t="s">
        <v>8323</v>
      </c>
      <c r="R69" t="s">
        <v>8325</v>
      </c>
      <c r="S69" s="16">
        <f t="shared" si="4"/>
        <v>42021.832280092596</v>
      </c>
      <c r="T69" s="16">
        <f t="shared" si="5"/>
        <v>42051.832280092596</v>
      </c>
    </row>
    <row r="70" spans="1:20" ht="225" x14ac:dyDescent="0.25">
      <c r="A70">
        <v>854</v>
      </c>
      <c r="B70" s="9" t="s">
        <v>855</v>
      </c>
      <c r="C70" s="3" t="s">
        <v>4964</v>
      </c>
      <c r="D70" s="5">
        <v>27800</v>
      </c>
      <c r="E70" s="7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>
        <f>ROUND(E70/D70*100,0)</f>
        <v>118</v>
      </c>
      <c r="P70" s="5">
        <f t="shared" si="3"/>
        <v>65.86</v>
      </c>
      <c r="Q70" s="11" t="s">
        <v>8323</v>
      </c>
      <c r="R70" t="s">
        <v>8325</v>
      </c>
      <c r="S70" s="16">
        <f t="shared" si="4"/>
        <v>42702.212337962963</v>
      </c>
      <c r="T70" s="16">
        <f t="shared" si="5"/>
        <v>42732.212337962963</v>
      </c>
    </row>
    <row r="71" spans="1:20" ht="195" x14ac:dyDescent="0.25">
      <c r="A71">
        <v>855</v>
      </c>
      <c r="B71" s="9" t="s">
        <v>856</v>
      </c>
      <c r="C71" s="3" t="s">
        <v>4965</v>
      </c>
      <c r="D71" s="5">
        <v>1450</v>
      </c>
      <c r="E71" s="7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>
        <f>ROUND(E71/D71*100,0)</f>
        <v>103</v>
      </c>
      <c r="P71" s="5">
        <f t="shared" si="3"/>
        <v>31.91</v>
      </c>
      <c r="Q71" s="11" t="s">
        <v>8323</v>
      </c>
      <c r="R71" t="s">
        <v>8325</v>
      </c>
      <c r="S71" s="16">
        <f t="shared" si="4"/>
        <v>42545.125196759262</v>
      </c>
      <c r="T71" s="16">
        <f t="shared" si="5"/>
        <v>42575.125196759262</v>
      </c>
    </row>
    <row r="72" spans="1:20" ht="210" x14ac:dyDescent="0.25">
      <c r="A72">
        <v>859</v>
      </c>
      <c r="B72" s="9" t="s">
        <v>860</v>
      </c>
      <c r="C72" s="3" t="s">
        <v>4969</v>
      </c>
      <c r="D72" s="5">
        <v>4000</v>
      </c>
      <c r="E72" s="7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>
        <f>ROUND(E72/D72*100,0)</f>
        <v>105</v>
      </c>
      <c r="P72" s="5">
        <f t="shared" si="3"/>
        <v>42.72</v>
      </c>
      <c r="Q72" s="11" t="s">
        <v>8323</v>
      </c>
      <c r="R72" t="s">
        <v>8325</v>
      </c>
      <c r="S72" s="16">
        <f t="shared" si="4"/>
        <v>42128.820231481484</v>
      </c>
      <c r="T72" s="16">
        <f t="shared" si="5"/>
        <v>42159</v>
      </c>
    </row>
    <row r="73" spans="1:20" ht="210" x14ac:dyDescent="0.25">
      <c r="A73">
        <v>1021</v>
      </c>
      <c r="B73" s="9" t="s">
        <v>1022</v>
      </c>
      <c r="C73" s="3" t="s">
        <v>5131</v>
      </c>
      <c r="D73" s="5">
        <v>3000</v>
      </c>
      <c r="E73" s="7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>
        <f>ROUND(E73/D73*100,0)</f>
        <v>352</v>
      </c>
      <c r="P73" s="5">
        <f t="shared" si="3"/>
        <v>22.08</v>
      </c>
      <c r="Q73" s="11" t="s">
        <v>8323</v>
      </c>
      <c r="R73" t="s">
        <v>8328</v>
      </c>
      <c r="S73" s="16">
        <f t="shared" si="4"/>
        <v>42271.251979166671</v>
      </c>
      <c r="T73" s="16">
        <f t="shared" si="5"/>
        <v>42294.166666666672</v>
      </c>
    </row>
    <row r="74" spans="1:20" ht="165" x14ac:dyDescent="0.25">
      <c r="A74">
        <v>1022</v>
      </c>
      <c r="B74" s="9" t="s">
        <v>1023</v>
      </c>
      <c r="C74" s="3" t="s">
        <v>5132</v>
      </c>
      <c r="D74" s="5">
        <v>2000</v>
      </c>
      <c r="E74" s="7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>
        <f>ROUND(E74/D74*100,0)</f>
        <v>115</v>
      </c>
      <c r="P74" s="5">
        <f t="shared" si="3"/>
        <v>31.05</v>
      </c>
      <c r="Q74" s="11" t="s">
        <v>8323</v>
      </c>
      <c r="R74" t="s">
        <v>8328</v>
      </c>
      <c r="S74" s="16">
        <f t="shared" si="4"/>
        <v>42111.646724537044</v>
      </c>
      <c r="T74" s="16">
        <f t="shared" si="5"/>
        <v>42141.646724537044</v>
      </c>
    </row>
    <row r="75" spans="1:20" ht="195" x14ac:dyDescent="0.25">
      <c r="A75">
        <v>1025</v>
      </c>
      <c r="B75" s="9" t="s">
        <v>1026</v>
      </c>
      <c r="C75" s="3" t="s">
        <v>5135</v>
      </c>
      <c r="D75" s="5">
        <v>70000</v>
      </c>
      <c r="E75" s="7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>
        <f>ROUND(E75/D75*100,0)</f>
        <v>110</v>
      </c>
      <c r="P75" s="5">
        <f t="shared" si="3"/>
        <v>71.849999999999994</v>
      </c>
      <c r="Q75" s="11" t="s">
        <v>8323</v>
      </c>
      <c r="R75" t="s">
        <v>8328</v>
      </c>
      <c r="S75" s="16">
        <f t="shared" si="4"/>
        <v>42049.833761574075</v>
      </c>
      <c r="T75" s="16">
        <f t="shared" si="5"/>
        <v>42079.792094907403</v>
      </c>
    </row>
    <row r="76" spans="1:20" ht="300" x14ac:dyDescent="0.25">
      <c r="A76">
        <v>1027</v>
      </c>
      <c r="B76" s="9" t="s">
        <v>1028</v>
      </c>
      <c r="C76" s="3" t="s">
        <v>5137</v>
      </c>
      <c r="D76" s="5">
        <v>7501</v>
      </c>
      <c r="E76" s="7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>
        <f>ROUND(E76/D76*100,0)</f>
        <v>103</v>
      </c>
      <c r="P76" s="5">
        <f t="shared" si="3"/>
        <v>69.67</v>
      </c>
      <c r="Q76" s="11" t="s">
        <v>8323</v>
      </c>
      <c r="R76" t="s">
        <v>8328</v>
      </c>
      <c r="S76" s="16">
        <f t="shared" si="4"/>
        <v>41905.034108796295</v>
      </c>
      <c r="T76" s="16">
        <f t="shared" si="5"/>
        <v>41935.034108796295</v>
      </c>
    </row>
    <row r="77" spans="1:20" ht="120" x14ac:dyDescent="0.25">
      <c r="A77">
        <v>1030</v>
      </c>
      <c r="B77" s="9" t="s">
        <v>1031</v>
      </c>
      <c r="C77" s="3" t="s">
        <v>5140</v>
      </c>
      <c r="D77" s="5">
        <v>2000</v>
      </c>
      <c r="E77" s="7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>
        <f>ROUND(E77/D77*100,0)</f>
        <v>342</v>
      </c>
      <c r="P77" s="5">
        <f t="shared" si="3"/>
        <v>43.03</v>
      </c>
      <c r="Q77" s="11" t="s">
        <v>8323</v>
      </c>
      <c r="R77" t="s">
        <v>8328</v>
      </c>
      <c r="S77" s="16">
        <f t="shared" si="4"/>
        <v>42611.483206018514</v>
      </c>
      <c r="T77" s="16">
        <f t="shared" si="5"/>
        <v>42625.483206018514</v>
      </c>
    </row>
    <row r="78" spans="1:20" ht="285" x14ac:dyDescent="0.25">
      <c r="A78">
        <v>1031</v>
      </c>
      <c r="B78" s="9" t="s">
        <v>1032</v>
      </c>
      <c r="C78" s="3" t="s">
        <v>5141</v>
      </c>
      <c r="D78" s="5">
        <v>10000</v>
      </c>
      <c r="E78" s="7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>
        <f>ROUND(E78/D78*100,0)</f>
        <v>107</v>
      </c>
      <c r="P78" s="5">
        <f t="shared" si="3"/>
        <v>108.48</v>
      </c>
      <c r="Q78" s="11" t="s">
        <v>8323</v>
      </c>
      <c r="R78" t="s">
        <v>8328</v>
      </c>
      <c r="S78" s="16">
        <f t="shared" si="4"/>
        <v>42324.764004629629</v>
      </c>
      <c r="T78" s="16">
        <f t="shared" si="5"/>
        <v>42354.764004629629</v>
      </c>
    </row>
    <row r="79" spans="1:20" ht="90" x14ac:dyDescent="0.25">
      <c r="A79">
        <v>1032</v>
      </c>
      <c r="B79" s="9" t="s">
        <v>1033</v>
      </c>
      <c r="C79" s="3" t="s">
        <v>5142</v>
      </c>
      <c r="D79" s="5">
        <v>5400</v>
      </c>
      <c r="E79" s="7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>
        <f>ROUND(E79/D79*100,0)</f>
        <v>108</v>
      </c>
      <c r="P79" s="5">
        <f t="shared" si="3"/>
        <v>61.03</v>
      </c>
      <c r="Q79" s="11" t="s">
        <v>8323</v>
      </c>
      <c r="R79" t="s">
        <v>8328</v>
      </c>
      <c r="S79" s="16">
        <f t="shared" si="4"/>
        <v>42514.666956018518</v>
      </c>
      <c r="T79" s="16">
        <f t="shared" si="5"/>
        <v>42544.666956018518</v>
      </c>
    </row>
    <row r="80" spans="1:20" ht="270" x14ac:dyDescent="0.25">
      <c r="A80">
        <v>1034</v>
      </c>
      <c r="B80" s="9" t="s">
        <v>1035</v>
      </c>
      <c r="C80" s="3" t="s">
        <v>5144</v>
      </c>
      <c r="D80" s="5">
        <v>5000</v>
      </c>
      <c r="E80" s="7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>
        <f>ROUND(E80/D80*100,0)</f>
        <v>130</v>
      </c>
      <c r="P80" s="5">
        <f t="shared" si="3"/>
        <v>39.159999999999997</v>
      </c>
      <c r="Q80" s="11" t="s">
        <v>8323</v>
      </c>
      <c r="R80" t="s">
        <v>8328</v>
      </c>
      <c r="S80" s="16">
        <f t="shared" si="4"/>
        <v>42555.166712962964</v>
      </c>
      <c r="T80" s="16">
        <f t="shared" si="5"/>
        <v>42587.165972222225</v>
      </c>
    </row>
    <row r="81" spans="1:20" ht="240" x14ac:dyDescent="0.25">
      <c r="A81">
        <v>1035</v>
      </c>
      <c r="B81" s="9" t="s">
        <v>1036</v>
      </c>
      <c r="C81" s="3" t="s">
        <v>5145</v>
      </c>
      <c r="D81" s="5">
        <v>4600</v>
      </c>
      <c r="E81" s="7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>
        <f>ROUND(E81/D81*100,0)</f>
        <v>108</v>
      </c>
      <c r="P81" s="5">
        <f t="shared" si="3"/>
        <v>65.16</v>
      </c>
      <c r="Q81" s="11" t="s">
        <v>8323</v>
      </c>
      <c r="R81" t="s">
        <v>8328</v>
      </c>
      <c r="S81" s="16">
        <f t="shared" si="4"/>
        <v>42016.641435185185</v>
      </c>
      <c r="T81" s="16">
        <f t="shared" si="5"/>
        <v>42046.641435185185</v>
      </c>
    </row>
    <row r="82" spans="1:20" ht="210" x14ac:dyDescent="0.25">
      <c r="A82">
        <v>1036</v>
      </c>
      <c r="B82" s="9" t="s">
        <v>1037</v>
      </c>
      <c r="C82" s="3" t="s">
        <v>5146</v>
      </c>
      <c r="D82" s="5">
        <v>4500</v>
      </c>
      <c r="E82" s="7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>
        <f>ROUND(E82/D82*100,0)</f>
        <v>112</v>
      </c>
      <c r="P82" s="5">
        <f t="shared" si="3"/>
        <v>23.96</v>
      </c>
      <c r="Q82" s="11" t="s">
        <v>8323</v>
      </c>
      <c r="R82" t="s">
        <v>8328</v>
      </c>
      <c r="S82" s="16">
        <f t="shared" si="4"/>
        <v>41249.448958333334</v>
      </c>
      <c r="T82" s="16">
        <f t="shared" si="5"/>
        <v>41281.333333333336</v>
      </c>
    </row>
    <row r="83" spans="1:20" ht="270" x14ac:dyDescent="0.25">
      <c r="A83">
        <v>1037</v>
      </c>
      <c r="B83" s="9" t="s">
        <v>1038</v>
      </c>
      <c r="C83" s="3" t="s">
        <v>5147</v>
      </c>
      <c r="D83" s="5">
        <v>1000</v>
      </c>
      <c r="E83" s="7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>
        <f>ROUND(E83/D83*100,0)</f>
        <v>102</v>
      </c>
      <c r="P83" s="5">
        <f t="shared" si="3"/>
        <v>48.62</v>
      </c>
      <c r="Q83" s="11" t="s">
        <v>8323</v>
      </c>
      <c r="R83" t="s">
        <v>8328</v>
      </c>
      <c r="S83" s="16">
        <f t="shared" si="4"/>
        <v>42119.822476851856</v>
      </c>
      <c r="T83" s="16">
        <f t="shared" si="5"/>
        <v>42142.208333333328</v>
      </c>
    </row>
    <row r="84" spans="1:20" ht="240" x14ac:dyDescent="0.25">
      <c r="A84">
        <v>1038</v>
      </c>
      <c r="B84" s="9" t="s">
        <v>1039</v>
      </c>
      <c r="C84" s="3" t="s">
        <v>5148</v>
      </c>
      <c r="D84" s="5">
        <v>1500</v>
      </c>
      <c r="E84" s="7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>
        <f>ROUND(E84/D84*100,0)</f>
        <v>145</v>
      </c>
      <c r="P84" s="5">
        <f t="shared" si="3"/>
        <v>35.74</v>
      </c>
      <c r="Q84" s="11" t="s">
        <v>8323</v>
      </c>
      <c r="R84" t="s">
        <v>8328</v>
      </c>
      <c r="S84" s="16">
        <f t="shared" si="4"/>
        <v>42418.231747685189</v>
      </c>
      <c r="T84" s="16">
        <f t="shared" si="5"/>
        <v>42448.190081018518</v>
      </c>
    </row>
    <row r="85" spans="1:20" ht="300" x14ac:dyDescent="0.25">
      <c r="A85">
        <v>1039</v>
      </c>
      <c r="B85" s="9" t="s">
        <v>1040</v>
      </c>
      <c r="C85" s="3" t="s">
        <v>5149</v>
      </c>
      <c r="D85" s="5">
        <v>500</v>
      </c>
      <c r="E85" s="7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>
        <f>ROUND(E85/D85*100,0)</f>
        <v>128</v>
      </c>
      <c r="P85" s="5">
        <f t="shared" si="3"/>
        <v>21.37</v>
      </c>
      <c r="Q85" s="11" t="s">
        <v>8323</v>
      </c>
      <c r="R85" t="s">
        <v>8328</v>
      </c>
      <c r="S85" s="16">
        <f t="shared" si="4"/>
        <v>42692.109328703707</v>
      </c>
      <c r="T85" s="16">
        <f t="shared" si="5"/>
        <v>42717.332638888889</v>
      </c>
    </row>
    <row r="86" spans="1:20" ht="225" x14ac:dyDescent="0.25">
      <c r="A86">
        <v>1244</v>
      </c>
      <c r="B86" s="9" t="s">
        <v>1245</v>
      </c>
      <c r="C86" s="3" t="s">
        <v>5354</v>
      </c>
      <c r="D86" s="5">
        <v>2000</v>
      </c>
      <c r="E86" s="7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>
        <f>ROUND(E86/D86*100,0)</f>
        <v>104</v>
      </c>
      <c r="P86" s="5">
        <f t="shared" si="3"/>
        <v>46.13</v>
      </c>
      <c r="Q86" s="11" t="s">
        <v>8323</v>
      </c>
      <c r="R86" t="s">
        <v>8324</v>
      </c>
      <c r="S86" s="16">
        <f t="shared" si="4"/>
        <v>41355.825497685182</v>
      </c>
      <c r="T86" s="16">
        <f t="shared" si="5"/>
        <v>41386.875</v>
      </c>
    </row>
    <row r="87" spans="1:20" ht="255" x14ac:dyDescent="0.25">
      <c r="A87">
        <v>1245</v>
      </c>
      <c r="B87" s="9" t="s">
        <v>1246</v>
      </c>
      <c r="C87" s="3" t="s">
        <v>5355</v>
      </c>
      <c r="D87" s="5">
        <v>2000</v>
      </c>
      <c r="E87" s="7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>
        <f>ROUND(E87/D87*100,0)</f>
        <v>120</v>
      </c>
      <c r="P87" s="5">
        <f t="shared" si="3"/>
        <v>141.47</v>
      </c>
      <c r="Q87" s="11" t="s">
        <v>8323</v>
      </c>
      <c r="R87" t="s">
        <v>8324</v>
      </c>
      <c r="S87" s="16">
        <f t="shared" si="4"/>
        <v>41774.599930555552</v>
      </c>
      <c r="T87" s="16">
        <f t="shared" si="5"/>
        <v>41804.599930555552</v>
      </c>
    </row>
    <row r="88" spans="1:20" ht="285" x14ac:dyDescent="0.25">
      <c r="A88">
        <v>1246</v>
      </c>
      <c r="B88" s="9" t="s">
        <v>1247</v>
      </c>
      <c r="C88" s="3" t="s">
        <v>5356</v>
      </c>
      <c r="D88" s="5">
        <v>2000</v>
      </c>
      <c r="E88" s="7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>
        <f>ROUND(E88/D88*100,0)</f>
        <v>117</v>
      </c>
      <c r="P88" s="5">
        <f t="shared" si="3"/>
        <v>75.48</v>
      </c>
      <c r="Q88" s="11" t="s">
        <v>8323</v>
      </c>
      <c r="R88" t="s">
        <v>8324</v>
      </c>
      <c r="S88" s="16">
        <f t="shared" si="4"/>
        <v>40838.043391203704</v>
      </c>
      <c r="T88" s="16">
        <f t="shared" si="5"/>
        <v>40883.085057870368</v>
      </c>
    </row>
    <row r="89" spans="1:20" ht="165" x14ac:dyDescent="0.25">
      <c r="A89">
        <v>1247</v>
      </c>
      <c r="B89" s="9" t="s">
        <v>1248</v>
      </c>
      <c r="C89" s="3" t="s">
        <v>5357</v>
      </c>
      <c r="D89" s="5">
        <v>3500</v>
      </c>
      <c r="E89" s="7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>
        <f>ROUND(E89/D89*100,0)</f>
        <v>122</v>
      </c>
      <c r="P89" s="5">
        <f t="shared" si="3"/>
        <v>85.5</v>
      </c>
      <c r="Q89" s="11" t="s">
        <v>8323</v>
      </c>
      <c r="R89" t="s">
        <v>8324</v>
      </c>
      <c r="S89" s="16">
        <f t="shared" si="4"/>
        <v>41370.292303240742</v>
      </c>
      <c r="T89" s="16">
        <f t="shared" si="5"/>
        <v>41400.292303240742</v>
      </c>
    </row>
    <row r="90" spans="1:20" ht="195" x14ac:dyDescent="0.25">
      <c r="A90">
        <v>1248</v>
      </c>
      <c r="B90" s="9" t="s">
        <v>1249</v>
      </c>
      <c r="C90" s="3" t="s">
        <v>5358</v>
      </c>
      <c r="D90" s="5">
        <v>2500</v>
      </c>
      <c r="E90" s="7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>
        <f>ROUND(E90/D90*100,0)</f>
        <v>152</v>
      </c>
      <c r="P90" s="5">
        <f t="shared" si="3"/>
        <v>64.25</v>
      </c>
      <c r="Q90" s="11" t="s">
        <v>8323</v>
      </c>
      <c r="R90" t="s">
        <v>8324</v>
      </c>
      <c r="S90" s="16">
        <f t="shared" si="4"/>
        <v>41767.656863425924</v>
      </c>
      <c r="T90" s="16">
        <f t="shared" si="5"/>
        <v>41803.290972222225</v>
      </c>
    </row>
    <row r="91" spans="1:20" ht="210" x14ac:dyDescent="0.25">
      <c r="A91">
        <v>1249</v>
      </c>
      <c r="B91" s="9" t="s">
        <v>1250</v>
      </c>
      <c r="C91" s="3" t="s">
        <v>5359</v>
      </c>
      <c r="D91" s="5">
        <v>5000</v>
      </c>
      <c r="E91" s="7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>
        <f>ROUND(E91/D91*100,0)</f>
        <v>104</v>
      </c>
      <c r="P91" s="5">
        <f t="shared" si="3"/>
        <v>64.47</v>
      </c>
      <c r="Q91" s="11" t="s">
        <v>8323</v>
      </c>
      <c r="R91" t="s">
        <v>8324</v>
      </c>
      <c r="S91" s="16">
        <f t="shared" si="4"/>
        <v>41067.74086805556</v>
      </c>
      <c r="T91" s="16">
        <f t="shared" si="5"/>
        <v>41097.74086805556</v>
      </c>
    </row>
    <row r="92" spans="1:20" ht="270" x14ac:dyDescent="0.25">
      <c r="A92">
        <v>1250</v>
      </c>
      <c r="B92" s="9" t="s">
        <v>1251</v>
      </c>
      <c r="C92" s="3" t="s">
        <v>5360</v>
      </c>
      <c r="D92" s="5">
        <v>30000</v>
      </c>
      <c r="E92" s="7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>
        <f>ROUND(E92/D92*100,0)</f>
        <v>200</v>
      </c>
      <c r="P92" s="5">
        <f t="shared" si="3"/>
        <v>118.2</v>
      </c>
      <c r="Q92" s="11" t="s">
        <v>8323</v>
      </c>
      <c r="R92" t="s">
        <v>8324</v>
      </c>
      <c r="S92" s="16">
        <f t="shared" si="4"/>
        <v>41843.64271990741</v>
      </c>
      <c r="T92" s="16">
        <f t="shared" si="5"/>
        <v>41888.64271990741</v>
      </c>
    </row>
    <row r="93" spans="1:20" ht="180" x14ac:dyDescent="0.25">
      <c r="A93">
        <v>1251</v>
      </c>
      <c r="B93" s="9" t="s">
        <v>1252</v>
      </c>
      <c r="C93" s="3" t="s">
        <v>5361</v>
      </c>
      <c r="D93" s="5">
        <v>6000</v>
      </c>
      <c r="E93" s="7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>
        <f>ROUND(E93/D93*100,0)</f>
        <v>102</v>
      </c>
      <c r="P93" s="5">
        <f t="shared" si="3"/>
        <v>82.54</v>
      </c>
      <c r="Q93" s="11" t="s">
        <v>8323</v>
      </c>
      <c r="R93" t="s">
        <v>8324</v>
      </c>
      <c r="S93" s="16">
        <f t="shared" si="4"/>
        <v>40751.814432870371</v>
      </c>
      <c r="T93" s="16">
        <f t="shared" si="5"/>
        <v>40811.814432870371</v>
      </c>
    </row>
    <row r="94" spans="1:20" ht="270" x14ac:dyDescent="0.25">
      <c r="A94">
        <v>1252</v>
      </c>
      <c r="B94" s="9" t="s">
        <v>1253</v>
      </c>
      <c r="C94" s="3" t="s">
        <v>5362</v>
      </c>
      <c r="D94" s="5">
        <v>3500</v>
      </c>
      <c r="E94" s="7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>
        <f>ROUND(E94/D94*100,0)</f>
        <v>138</v>
      </c>
      <c r="P94" s="5">
        <f t="shared" si="3"/>
        <v>34.17</v>
      </c>
      <c r="Q94" s="11" t="s">
        <v>8323</v>
      </c>
      <c r="R94" t="s">
        <v>8324</v>
      </c>
      <c r="S94" s="16">
        <f t="shared" si="4"/>
        <v>41543.988067129627</v>
      </c>
      <c r="T94" s="16">
        <f t="shared" si="5"/>
        <v>41571.988067129627</v>
      </c>
    </row>
    <row r="95" spans="1:20" ht="285" x14ac:dyDescent="0.25">
      <c r="A95">
        <v>1253</v>
      </c>
      <c r="B95" s="9" t="s">
        <v>1254</v>
      </c>
      <c r="C95" s="3" t="s">
        <v>5363</v>
      </c>
      <c r="D95" s="5">
        <v>10</v>
      </c>
      <c r="E95" s="7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>
        <f>ROUND(E95/D95*100,0)</f>
        <v>303833</v>
      </c>
      <c r="P95" s="5">
        <f t="shared" si="3"/>
        <v>42.73</v>
      </c>
      <c r="Q95" s="11" t="s">
        <v>8323</v>
      </c>
      <c r="R95" t="s">
        <v>8324</v>
      </c>
      <c r="S95" s="16">
        <f t="shared" si="4"/>
        <v>41855.783645833333</v>
      </c>
      <c r="T95" s="16">
        <f t="shared" si="5"/>
        <v>41885.783645833333</v>
      </c>
    </row>
    <row r="96" spans="1:20" ht="285" x14ac:dyDescent="0.25">
      <c r="A96">
        <v>1254</v>
      </c>
      <c r="B96" s="9" t="s">
        <v>1255</v>
      </c>
      <c r="C96" s="3" t="s">
        <v>5364</v>
      </c>
      <c r="D96" s="5">
        <v>6700</v>
      </c>
      <c r="E96" s="7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>
        <f>ROUND(E96/D96*100,0)</f>
        <v>199</v>
      </c>
      <c r="P96" s="5">
        <f t="shared" si="3"/>
        <v>94.49</v>
      </c>
      <c r="Q96" s="11" t="s">
        <v>8323</v>
      </c>
      <c r="R96" t="s">
        <v>8324</v>
      </c>
      <c r="S96" s="16">
        <f t="shared" si="4"/>
        <v>40487.621365740742</v>
      </c>
      <c r="T96" s="16">
        <f t="shared" si="5"/>
        <v>40544.207638888889</v>
      </c>
    </row>
    <row r="97" spans="1:20" ht="240" x14ac:dyDescent="0.25">
      <c r="A97">
        <v>1255</v>
      </c>
      <c r="B97" s="9" t="s">
        <v>1256</v>
      </c>
      <c r="C97" s="3" t="s">
        <v>5365</v>
      </c>
      <c r="D97" s="5">
        <v>3000</v>
      </c>
      <c r="E97" s="7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>
        <f>ROUND(E97/D97*100,0)</f>
        <v>202</v>
      </c>
      <c r="P97" s="5">
        <f t="shared" si="3"/>
        <v>55.7</v>
      </c>
      <c r="Q97" s="11" t="s">
        <v>8323</v>
      </c>
      <c r="R97" t="s">
        <v>8324</v>
      </c>
      <c r="S97" s="16">
        <f t="shared" si="4"/>
        <v>41579.845509259263</v>
      </c>
      <c r="T97" s="16">
        <f t="shared" si="5"/>
        <v>41609.887175925927</v>
      </c>
    </row>
    <row r="98" spans="1:20" ht="270" x14ac:dyDescent="0.25">
      <c r="A98">
        <v>1256</v>
      </c>
      <c r="B98" s="9" t="s">
        <v>1257</v>
      </c>
      <c r="C98" s="3" t="s">
        <v>5366</v>
      </c>
      <c r="D98" s="5">
        <v>30000</v>
      </c>
      <c r="E98" s="7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>
        <f>ROUND(E98/D98*100,0)</f>
        <v>118</v>
      </c>
      <c r="P98" s="5">
        <f t="shared" si="3"/>
        <v>98.03</v>
      </c>
      <c r="Q98" s="11" t="s">
        <v>8323</v>
      </c>
      <c r="R98" t="s">
        <v>8324</v>
      </c>
      <c r="S98" s="16">
        <f t="shared" si="4"/>
        <v>40921.919340277782</v>
      </c>
      <c r="T98" s="16">
        <f t="shared" si="5"/>
        <v>40951.919340277782</v>
      </c>
    </row>
    <row r="99" spans="1:20" ht="255" x14ac:dyDescent="0.25">
      <c r="A99">
        <v>1257</v>
      </c>
      <c r="B99" s="9" t="s">
        <v>1258</v>
      </c>
      <c r="C99" s="3" t="s">
        <v>5367</v>
      </c>
      <c r="D99" s="5">
        <v>5500</v>
      </c>
      <c r="E99" s="7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>
        <f>ROUND(E99/D99*100,0)</f>
        <v>295</v>
      </c>
      <c r="P99" s="5">
        <f t="shared" si="3"/>
        <v>92.1</v>
      </c>
      <c r="Q99" s="11" t="s">
        <v>8323</v>
      </c>
      <c r="R99" t="s">
        <v>8324</v>
      </c>
      <c r="S99" s="16">
        <f t="shared" si="4"/>
        <v>40587.085532407407</v>
      </c>
      <c r="T99" s="16">
        <f t="shared" si="5"/>
        <v>40636.043865740743</v>
      </c>
    </row>
    <row r="100" spans="1:20" ht="240" x14ac:dyDescent="0.25">
      <c r="A100">
        <v>1258</v>
      </c>
      <c r="B100" s="9" t="s">
        <v>1259</v>
      </c>
      <c r="C100" s="3" t="s">
        <v>5368</v>
      </c>
      <c r="D100" s="5">
        <v>12000</v>
      </c>
      <c r="E100" s="7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>
        <f>ROUND(E100/D100*100,0)</f>
        <v>213</v>
      </c>
      <c r="P100" s="5">
        <f t="shared" si="3"/>
        <v>38.18</v>
      </c>
      <c r="Q100" s="11" t="s">
        <v>8323</v>
      </c>
      <c r="R100" t="s">
        <v>8324</v>
      </c>
      <c r="S100" s="16">
        <f t="shared" si="4"/>
        <v>41487.611250000002</v>
      </c>
      <c r="T100" s="16">
        <f t="shared" si="5"/>
        <v>41517.611250000002</v>
      </c>
    </row>
    <row r="101" spans="1:20" ht="195" x14ac:dyDescent="0.25">
      <c r="A101">
        <v>1259</v>
      </c>
      <c r="B101" s="9" t="s">
        <v>1260</v>
      </c>
      <c r="C101" s="3" t="s">
        <v>5369</v>
      </c>
      <c r="D101" s="5">
        <v>2500</v>
      </c>
      <c r="E101" s="7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>
        <f>ROUND(E101/D101*100,0)</f>
        <v>104</v>
      </c>
      <c r="P101" s="5">
        <f t="shared" si="3"/>
        <v>27.15</v>
      </c>
      <c r="Q101" s="11" t="s">
        <v>8323</v>
      </c>
      <c r="R101" t="s">
        <v>8324</v>
      </c>
      <c r="S101" s="16">
        <f t="shared" si="4"/>
        <v>41766.970648148148</v>
      </c>
      <c r="T101" s="16">
        <f t="shared" si="5"/>
        <v>41799.165972222225</v>
      </c>
    </row>
    <row r="102" spans="1:20" ht="255" x14ac:dyDescent="0.25">
      <c r="A102">
        <v>1260</v>
      </c>
      <c r="B102" s="9" t="s">
        <v>1261</v>
      </c>
      <c r="C102" s="3" t="s">
        <v>5370</v>
      </c>
      <c r="D102" s="5">
        <v>3300</v>
      </c>
      <c r="E102" s="7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>
        <f>ROUND(E102/D102*100,0)</f>
        <v>114</v>
      </c>
      <c r="P102" s="5">
        <f t="shared" si="3"/>
        <v>50.69</v>
      </c>
      <c r="Q102" s="11" t="s">
        <v>8323</v>
      </c>
      <c r="R102" t="s">
        <v>8324</v>
      </c>
      <c r="S102" s="16">
        <f t="shared" si="4"/>
        <v>41666.842824074076</v>
      </c>
      <c r="T102" s="16">
        <f t="shared" si="5"/>
        <v>41696.842824074076</v>
      </c>
    </row>
    <row r="103" spans="1:20" ht="195" x14ac:dyDescent="0.25">
      <c r="A103">
        <v>1261</v>
      </c>
      <c r="B103" s="9" t="s">
        <v>1262</v>
      </c>
      <c r="C103" s="3" t="s">
        <v>5371</v>
      </c>
      <c r="D103" s="5">
        <v>2000</v>
      </c>
      <c r="E103" s="7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>
        <f>ROUND(E103/D103*100,0)</f>
        <v>101</v>
      </c>
      <c r="P103" s="5">
        <f t="shared" si="3"/>
        <v>38.94</v>
      </c>
      <c r="Q103" s="11" t="s">
        <v>8323</v>
      </c>
      <c r="R103" t="s">
        <v>8324</v>
      </c>
      <c r="S103" s="16">
        <f t="shared" si="4"/>
        <v>41638.342905092592</v>
      </c>
      <c r="T103" s="16">
        <f t="shared" si="5"/>
        <v>41668.342905092592</v>
      </c>
    </row>
    <row r="104" spans="1:20" ht="150" x14ac:dyDescent="0.25">
      <c r="A104">
        <v>1263</v>
      </c>
      <c r="B104" s="9" t="s">
        <v>1264</v>
      </c>
      <c r="C104" s="3" t="s">
        <v>5373</v>
      </c>
      <c r="D104" s="5">
        <v>1500</v>
      </c>
      <c r="E104" s="7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>
        <f>ROUND(E104/D104*100,0)</f>
        <v>119</v>
      </c>
      <c r="P104" s="5">
        <f t="shared" si="3"/>
        <v>43.54</v>
      </c>
      <c r="Q104" s="11" t="s">
        <v>8323</v>
      </c>
      <c r="R104" t="s">
        <v>8324</v>
      </c>
      <c r="S104" s="16">
        <f t="shared" si="4"/>
        <v>41692.084143518521</v>
      </c>
      <c r="T104" s="16">
        <f t="shared" si="5"/>
        <v>41727.041666666664</v>
      </c>
    </row>
    <row r="105" spans="1:20" ht="285" x14ac:dyDescent="0.25">
      <c r="A105">
        <v>1264</v>
      </c>
      <c r="B105" s="9" t="s">
        <v>1265</v>
      </c>
      <c r="C105" s="3" t="s">
        <v>5374</v>
      </c>
      <c r="D105" s="5">
        <v>650</v>
      </c>
      <c r="E105" s="7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>
        <f>ROUND(E105/D105*100,0)</f>
        <v>166</v>
      </c>
      <c r="P105" s="5">
        <f t="shared" si="3"/>
        <v>31.82</v>
      </c>
      <c r="Q105" s="11" t="s">
        <v>8323</v>
      </c>
      <c r="R105" t="s">
        <v>8324</v>
      </c>
      <c r="S105" s="16">
        <f t="shared" si="4"/>
        <v>41547.662997685184</v>
      </c>
      <c r="T105" s="16">
        <f t="shared" si="5"/>
        <v>41576.662997685184</v>
      </c>
    </row>
    <row r="106" spans="1:20" ht="345" x14ac:dyDescent="0.25">
      <c r="A106">
        <v>1265</v>
      </c>
      <c r="B106" s="9" t="s">
        <v>1266</v>
      </c>
      <c r="C106" s="3" t="s">
        <v>5375</v>
      </c>
      <c r="D106" s="5">
        <v>3500</v>
      </c>
      <c r="E106" s="7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>
        <f>ROUND(E106/D106*100,0)</f>
        <v>119</v>
      </c>
      <c r="P106" s="5">
        <f t="shared" si="3"/>
        <v>63.18</v>
      </c>
      <c r="Q106" s="11" t="s">
        <v>8323</v>
      </c>
      <c r="R106" t="s">
        <v>8324</v>
      </c>
      <c r="S106" s="16">
        <f t="shared" si="4"/>
        <v>40465.655266203699</v>
      </c>
      <c r="T106" s="16">
        <f t="shared" si="5"/>
        <v>40512.655266203699</v>
      </c>
    </row>
    <row r="107" spans="1:20" ht="195" x14ac:dyDescent="0.25">
      <c r="A107">
        <v>1266</v>
      </c>
      <c r="B107" s="9" t="s">
        <v>1267</v>
      </c>
      <c r="C107" s="3" t="s">
        <v>5376</v>
      </c>
      <c r="D107" s="5">
        <v>9500</v>
      </c>
      <c r="E107" s="7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>
        <f>ROUND(E107/D107*100,0)</f>
        <v>100</v>
      </c>
      <c r="P107" s="5">
        <f t="shared" si="3"/>
        <v>190.9</v>
      </c>
      <c r="Q107" s="11" t="s">
        <v>8323</v>
      </c>
      <c r="R107" t="s">
        <v>8324</v>
      </c>
      <c r="S107" s="16">
        <f t="shared" si="4"/>
        <v>41620.87667824074</v>
      </c>
      <c r="T107" s="16">
        <f t="shared" si="5"/>
        <v>41650.87667824074</v>
      </c>
    </row>
    <row r="108" spans="1:20" ht="270" x14ac:dyDescent="0.25">
      <c r="A108">
        <v>1267</v>
      </c>
      <c r="B108" s="9" t="s">
        <v>1268</v>
      </c>
      <c r="C108" s="3" t="s">
        <v>5377</v>
      </c>
      <c r="D108" s="5">
        <v>22000</v>
      </c>
      <c r="E108" s="7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>
        <f>ROUND(E108/D108*100,0)</f>
        <v>102</v>
      </c>
      <c r="P108" s="5">
        <f t="shared" si="3"/>
        <v>140.86000000000001</v>
      </c>
      <c r="Q108" s="11" t="s">
        <v>8323</v>
      </c>
      <c r="R108" t="s">
        <v>8324</v>
      </c>
      <c r="S108" s="16">
        <f t="shared" si="4"/>
        <v>41449.585162037038</v>
      </c>
      <c r="T108" s="16">
        <f t="shared" si="5"/>
        <v>41479.585162037038</v>
      </c>
    </row>
    <row r="109" spans="1:20" ht="195" x14ac:dyDescent="0.25">
      <c r="A109">
        <v>1268</v>
      </c>
      <c r="B109" s="9" t="s">
        <v>1269</v>
      </c>
      <c r="C109" s="3" t="s">
        <v>5378</v>
      </c>
      <c r="D109" s="5">
        <v>12000</v>
      </c>
      <c r="E109" s="7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>
        <f>ROUND(E109/D109*100,0)</f>
        <v>117</v>
      </c>
      <c r="P109" s="5">
        <f t="shared" si="3"/>
        <v>76.92</v>
      </c>
      <c r="Q109" s="11" t="s">
        <v>8323</v>
      </c>
      <c r="R109" t="s">
        <v>8324</v>
      </c>
      <c r="S109" s="16">
        <f t="shared" si="4"/>
        <v>41507.845451388886</v>
      </c>
      <c r="T109" s="16">
        <f t="shared" si="5"/>
        <v>41537.845451388886</v>
      </c>
    </row>
    <row r="110" spans="1:20" ht="315" x14ac:dyDescent="0.25">
      <c r="A110">
        <v>1269</v>
      </c>
      <c r="B110" s="9" t="s">
        <v>1270</v>
      </c>
      <c r="C110" s="3" t="s">
        <v>5379</v>
      </c>
      <c r="D110" s="5">
        <v>18800</v>
      </c>
      <c r="E110" s="7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>
        <f>ROUND(E110/D110*100,0)</f>
        <v>109</v>
      </c>
      <c r="P110" s="5">
        <f t="shared" si="3"/>
        <v>99.16</v>
      </c>
      <c r="Q110" s="11" t="s">
        <v>8323</v>
      </c>
      <c r="R110" t="s">
        <v>8324</v>
      </c>
      <c r="S110" s="16">
        <f t="shared" si="4"/>
        <v>42445.823055555549</v>
      </c>
      <c r="T110" s="16">
        <f t="shared" si="5"/>
        <v>42476</v>
      </c>
    </row>
    <row r="111" spans="1:20" ht="195" x14ac:dyDescent="0.25">
      <c r="A111">
        <v>1270</v>
      </c>
      <c r="B111" s="9" t="s">
        <v>1271</v>
      </c>
      <c r="C111" s="3" t="s">
        <v>5380</v>
      </c>
      <c r="D111" s="5">
        <v>10000</v>
      </c>
      <c r="E111" s="7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>
        <f>ROUND(E111/D111*100,0)</f>
        <v>115</v>
      </c>
      <c r="P111" s="5">
        <f t="shared" si="3"/>
        <v>67.88</v>
      </c>
      <c r="Q111" s="11" t="s">
        <v>8323</v>
      </c>
      <c r="R111" t="s">
        <v>8324</v>
      </c>
      <c r="S111" s="16">
        <f t="shared" si="4"/>
        <v>40933.856967592597</v>
      </c>
      <c r="T111" s="16">
        <f t="shared" si="5"/>
        <v>40993.815300925926</v>
      </c>
    </row>
    <row r="112" spans="1:20" ht="285" x14ac:dyDescent="0.25">
      <c r="A112">
        <v>1271</v>
      </c>
      <c r="B112" s="9" t="s">
        <v>1272</v>
      </c>
      <c r="C112" s="3" t="s">
        <v>5381</v>
      </c>
      <c r="D112" s="5">
        <v>7500</v>
      </c>
      <c r="E112" s="7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>
        <f>ROUND(E112/D112*100,0)</f>
        <v>102</v>
      </c>
      <c r="P112" s="5">
        <f t="shared" si="3"/>
        <v>246.29</v>
      </c>
      <c r="Q112" s="11" t="s">
        <v>8323</v>
      </c>
      <c r="R112" t="s">
        <v>8324</v>
      </c>
      <c r="S112" s="16">
        <f t="shared" si="4"/>
        <v>41561.683553240742</v>
      </c>
      <c r="T112" s="16">
        <f t="shared" si="5"/>
        <v>41591.725219907406</v>
      </c>
    </row>
    <row r="113" spans="1:20" ht="300" x14ac:dyDescent="0.25">
      <c r="A113">
        <v>1272</v>
      </c>
      <c r="B113" s="9" t="s">
        <v>1273</v>
      </c>
      <c r="C113" s="3" t="s">
        <v>5382</v>
      </c>
      <c r="D113" s="5">
        <v>5000</v>
      </c>
      <c r="E113" s="7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>
        <f>ROUND(E113/D113*100,0)</f>
        <v>106</v>
      </c>
      <c r="P113" s="5">
        <f t="shared" si="3"/>
        <v>189.29</v>
      </c>
      <c r="Q113" s="11" t="s">
        <v>8323</v>
      </c>
      <c r="R113" t="s">
        <v>8324</v>
      </c>
      <c r="S113" s="16">
        <f t="shared" si="4"/>
        <v>40274.745127314818</v>
      </c>
      <c r="T113" s="16">
        <f t="shared" si="5"/>
        <v>40344.166666666664</v>
      </c>
    </row>
    <row r="114" spans="1:20" ht="270" x14ac:dyDescent="0.25">
      <c r="A114">
        <v>1274</v>
      </c>
      <c r="B114" s="9" t="s">
        <v>1275</v>
      </c>
      <c r="C114" s="3" t="s">
        <v>5384</v>
      </c>
      <c r="D114" s="5">
        <v>25000</v>
      </c>
      <c r="E114" s="7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>
        <f>ROUND(E114/D114*100,0)</f>
        <v>155</v>
      </c>
      <c r="P114" s="5">
        <f t="shared" si="3"/>
        <v>82.96</v>
      </c>
      <c r="Q114" s="11" t="s">
        <v>8323</v>
      </c>
      <c r="R114" t="s">
        <v>8324</v>
      </c>
      <c r="S114" s="16">
        <f t="shared" si="4"/>
        <v>41116.690104166664</v>
      </c>
      <c r="T114" s="16">
        <f t="shared" si="5"/>
        <v>41151.690104166664</v>
      </c>
    </row>
    <row r="115" spans="1:20" ht="270" x14ac:dyDescent="0.25">
      <c r="A115">
        <v>1275</v>
      </c>
      <c r="B115" s="9" t="s">
        <v>1276</v>
      </c>
      <c r="C115" s="3" t="s">
        <v>5385</v>
      </c>
      <c r="D115" s="5">
        <v>15000</v>
      </c>
      <c r="E115" s="7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>
        <f>ROUND(E115/D115*100,0)</f>
        <v>162</v>
      </c>
      <c r="P115" s="5">
        <f t="shared" si="3"/>
        <v>62.52</v>
      </c>
      <c r="Q115" s="11" t="s">
        <v>8323</v>
      </c>
      <c r="R115" t="s">
        <v>8324</v>
      </c>
      <c r="S115" s="16">
        <f t="shared" si="4"/>
        <v>41458.867905092593</v>
      </c>
      <c r="T115" s="16">
        <f t="shared" si="5"/>
        <v>41493.867905092593</v>
      </c>
    </row>
    <row r="116" spans="1:20" ht="165" x14ac:dyDescent="0.25">
      <c r="A116">
        <v>1276</v>
      </c>
      <c r="B116" s="9" t="s">
        <v>1277</v>
      </c>
      <c r="C116" s="3" t="s">
        <v>5386</v>
      </c>
      <c r="D116" s="5">
        <v>3000</v>
      </c>
      <c r="E116" s="7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>
        <f>ROUND(E116/D116*100,0)</f>
        <v>104</v>
      </c>
      <c r="P116" s="5">
        <f t="shared" si="3"/>
        <v>46.07</v>
      </c>
      <c r="Q116" s="11" t="s">
        <v>8323</v>
      </c>
      <c r="R116" t="s">
        <v>8324</v>
      </c>
      <c r="S116" s="16">
        <f t="shared" si="4"/>
        <v>40007.704247685186</v>
      </c>
      <c r="T116" s="16">
        <f t="shared" si="5"/>
        <v>40057.166666666664</v>
      </c>
    </row>
    <row r="117" spans="1:20" ht="270" x14ac:dyDescent="0.25">
      <c r="A117">
        <v>1277</v>
      </c>
      <c r="B117" s="9" t="s">
        <v>1278</v>
      </c>
      <c r="C117" s="3" t="s">
        <v>5387</v>
      </c>
      <c r="D117" s="5">
        <v>15000</v>
      </c>
      <c r="E117" s="7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>
        <f>ROUND(E117/D117*100,0)</f>
        <v>106</v>
      </c>
      <c r="P117" s="5">
        <f t="shared" si="3"/>
        <v>38.54</v>
      </c>
      <c r="Q117" s="11" t="s">
        <v>8323</v>
      </c>
      <c r="R117" t="s">
        <v>8324</v>
      </c>
      <c r="S117" s="16">
        <f t="shared" si="4"/>
        <v>41121.561886574076</v>
      </c>
      <c r="T117" s="16">
        <f t="shared" si="5"/>
        <v>41156.561886574076</v>
      </c>
    </row>
    <row r="118" spans="1:20" ht="285" x14ac:dyDescent="0.25">
      <c r="A118">
        <v>1278</v>
      </c>
      <c r="B118" s="9" t="s">
        <v>1279</v>
      </c>
      <c r="C118" s="3" t="s">
        <v>5388</v>
      </c>
      <c r="D118" s="5">
        <v>6500</v>
      </c>
      <c r="E118" s="7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>
        <f>ROUND(E118/D118*100,0)</f>
        <v>155</v>
      </c>
      <c r="P118" s="5">
        <f t="shared" si="3"/>
        <v>53.01</v>
      </c>
      <c r="Q118" s="11" t="s">
        <v>8323</v>
      </c>
      <c r="R118" t="s">
        <v>8324</v>
      </c>
      <c r="S118" s="16">
        <f t="shared" si="4"/>
        <v>41786.555162037039</v>
      </c>
      <c r="T118" s="16">
        <f t="shared" si="5"/>
        <v>41815.083333333336</v>
      </c>
    </row>
    <row r="119" spans="1:20" ht="270" x14ac:dyDescent="0.25">
      <c r="A119">
        <v>1279</v>
      </c>
      <c r="B119" s="9" t="s">
        <v>1280</v>
      </c>
      <c r="C119" s="3" t="s">
        <v>5389</v>
      </c>
      <c r="D119" s="5">
        <v>12516</v>
      </c>
      <c r="E119" s="7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>
        <f>ROUND(E119/D119*100,0)</f>
        <v>111</v>
      </c>
      <c r="P119" s="5">
        <f t="shared" si="3"/>
        <v>73.36</v>
      </c>
      <c r="Q119" s="11" t="s">
        <v>8323</v>
      </c>
      <c r="R119" t="s">
        <v>8324</v>
      </c>
      <c r="S119" s="16">
        <f t="shared" si="4"/>
        <v>41682.099189814813</v>
      </c>
      <c r="T119" s="16">
        <f t="shared" si="5"/>
        <v>41722.057523148149</v>
      </c>
    </row>
    <row r="120" spans="1:20" ht="240" x14ac:dyDescent="0.25">
      <c r="A120">
        <v>1280</v>
      </c>
      <c r="B120" s="9" t="s">
        <v>1281</v>
      </c>
      <c r="C120" s="3" t="s">
        <v>5390</v>
      </c>
      <c r="D120" s="5">
        <v>15000</v>
      </c>
      <c r="E120" s="7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>
        <f>ROUND(E120/D120*100,0)</f>
        <v>111</v>
      </c>
      <c r="P120" s="5">
        <f t="shared" si="3"/>
        <v>127.98</v>
      </c>
      <c r="Q120" s="11" t="s">
        <v>8323</v>
      </c>
      <c r="R120" t="s">
        <v>8324</v>
      </c>
      <c r="S120" s="16">
        <f t="shared" si="4"/>
        <v>40513.757569444446</v>
      </c>
      <c r="T120" s="16">
        <f t="shared" si="5"/>
        <v>40603.757569444446</v>
      </c>
    </row>
    <row r="121" spans="1:20" ht="270" x14ac:dyDescent="0.25">
      <c r="A121">
        <v>1281</v>
      </c>
      <c r="B121" s="9" t="s">
        <v>1282</v>
      </c>
      <c r="C121" s="3" t="s">
        <v>5391</v>
      </c>
      <c r="D121" s="5">
        <v>7000</v>
      </c>
      <c r="E121" s="7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>
        <f>ROUND(E121/D121*100,0)</f>
        <v>111</v>
      </c>
      <c r="P121" s="5">
        <f t="shared" si="3"/>
        <v>104.73</v>
      </c>
      <c r="Q121" s="11" t="s">
        <v>8323</v>
      </c>
      <c r="R121" t="s">
        <v>8324</v>
      </c>
      <c r="S121" s="16">
        <f t="shared" si="4"/>
        <v>41463.743472222224</v>
      </c>
      <c r="T121" s="16">
        <f t="shared" si="5"/>
        <v>41483.743472222224</v>
      </c>
    </row>
    <row r="122" spans="1:20" ht="270" x14ac:dyDescent="0.25">
      <c r="A122">
        <v>1282</v>
      </c>
      <c r="B122" s="9" t="s">
        <v>1283</v>
      </c>
      <c r="C122" s="3" t="s">
        <v>5392</v>
      </c>
      <c r="D122" s="5">
        <v>15000</v>
      </c>
      <c r="E122" s="7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>
        <f>ROUND(E122/D122*100,0)</f>
        <v>124</v>
      </c>
      <c r="P122" s="5">
        <f t="shared" si="3"/>
        <v>67.67</v>
      </c>
      <c r="Q122" s="11" t="s">
        <v>8323</v>
      </c>
      <c r="R122" t="s">
        <v>8324</v>
      </c>
      <c r="S122" s="16">
        <f t="shared" si="4"/>
        <v>41586.475173611114</v>
      </c>
      <c r="T122" s="16">
        <f t="shared" si="5"/>
        <v>41617.207638888889</v>
      </c>
    </row>
    <row r="123" spans="1:20" ht="195" x14ac:dyDescent="0.25">
      <c r="A123">
        <v>1283</v>
      </c>
      <c r="B123" s="9" t="s">
        <v>1284</v>
      </c>
      <c r="C123" s="3" t="s">
        <v>5393</v>
      </c>
      <c r="D123" s="5">
        <v>1000</v>
      </c>
      <c r="E123" s="7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>
        <f>ROUND(E123/D123*100,0)</f>
        <v>211</v>
      </c>
      <c r="P123" s="5">
        <f t="shared" si="3"/>
        <v>95.93</v>
      </c>
      <c r="Q123" s="11" t="s">
        <v>8323</v>
      </c>
      <c r="R123" t="s">
        <v>8324</v>
      </c>
      <c r="S123" s="16">
        <f t="shared" si="4"/>
        <v>41320.717465277776</v>
      </c>
      <c r="T123" s="16">
        <f t="shared" si="5"/>
        <v>41344.166666666664</v>
      </c>
    </row>
    <row r="124" spans="1:20" ht="285" x14ac:dyDescent="0.25">
      <c r="A124">
        <v>1365</v>
      </c>
      <c r="B124" s="9" t="s">
        <v>1366</v>
      </c>
      <c r="C124" s="3" t="s">
        <v>5475</v>
      </c>
      <c r="D124" s="5">
        <v>7500</v>
      </c>
      <c r="E124" s="7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>
        <f>ROUND(E124/D124*100,0)</f>
        <v>100</v>
      </c>
      <c r="P124" s="5">
        <f t="shared" si="3"/>
        <v>81.739999999999995</v>
      </c>
      <c r="Q124" s="11" t="s">
        <v>8323</v>
      </c>
      <c r="R124" t="s">
        <v>8324</v>
      </c>
      <c r="S124" s="16">
        <f t="shared" si="4"/>
        <v>42049.733240740738</v>
      </c>
      <c r="T124" s="16">
        <f t="shared" si="5"/>
        <v>42079.691574074073</v>
      </c>
    </row>
    <row r="125" spans="1:20" ht="105" x14ac:dyDescent="0.25">
      <c r="A125">
        <v>1366</v>
      </c>
      <c r="B125" s="9" t="s">
        <v>1367</v>
      </c>
      <c r="C125" s="3" t="s">
        <v>5476</v>
      </c>
      <c r="D125" s="5">
        <v>7500</v>
      </c>
      <c r="E125" s="7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>
        <f>ROUND(E125/D125*100,0)</f>
        <v>126</v>
      </c>
      <c r="P125" s="5">
        <f t="shared" si="3"/>
        <v>64.540000000000006</v>
      </c>
      <c r="Q125" s="11" t="s">
        <v>8323</v>
      </c>
      <c r="R125" t="s">
        <v>8324</v>
      </c>
      <c r="S125" s="16">
        <f t="shared" si="4"/>
        <v>41924.996099537035</v>
      </c>
      <c r="T125" s="16">
        <f t="shared" si="5"/>
        <v>41970.037766203706</v>
      </c>
    </row>
    <row r="126" spans="1:20" ht="225" x14ac:dyDescent="0.25">
      <c r="A126">
        <v>1367</v>
      </c>
      <c r="B126" s="9" t="s">
        <v>1368</v>
      </c>
      <c r="C126" s="3" t="s">
        <v>5477</v>
      </c>
      <c r="D126" s="5">
        <v>5000</v>
      </c>
      <c r="E126" s="7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>
        <f>ROUND(E126/D126*100,0)</f>
        <v>114</v>
      </c>
      <c r="P126" s="5">
        <f t="shared" si="3"/>
        <v>63.48</v>
      </c>
      <c r="Q126" s="11" t="s">
        <v>8323</v>
      </c>
      <c r="R126" t="s">
        <v>8324</v>
      </c>
      <c r="S126" s="16">
        <f t="shared" si="4"/>
        <v>42292.002893518518</v>
      </c>
      <c r="T126" s="16">
        <f t="shared" si="5"/>
        <v>42322.044560185182</v>
      </c>
    </row>
    <row r="127" spans="1:20" ht="255" x14ac:dyDescent="0.25">
      <c r="A127">
        <v>1368</v>
      </c>
      <c r="B127" s="9" t="s">
        <v>1369</v>
      </c>
      <c r="C127" s="3" t="s">
        <v>5478</v>
      </c>
      <c r="D127" s="5">
        <v>5000</v>
      </c>
      <c r="E127" s="7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>
        <f>ROUND(E127/D127*100,0)</f>
        <v>111</v>
      </c>
      <c r="P127" s="5">
        <f t="shared" si="3"/>
        <v>63.62</v>
      </c>
      <c r="Q127" s="11" t="s">
        <v>8323</v>
      </c>
      <c r="R127" t="s">
        <v>8324</v>
      </c>
      <c r="S127" s="16">
        <f t="shared" si="4"/>
        <v>42146.190902777773</v>
      </c>
      <c r="T127" s="16">
        <f t="shared" si="5"/>
        <v>42170.190902777773</v>
      </c>
    </row>
    <row r="128" spans="1:20" ht="270" x14ac:dyDescent="0.25">
      <c r="A128">
        <v>1369</v>
      </c>
      <c r="B128" s="9" t="s">
        <v>1370</v>
      </c>
      <c r="C128" s="3" t="s">
        <v>5479</v>
      </c>
      <c r="D128" s="5">
        <v>32360</v>
      </c>
      <c r="E128" s="7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>
        <f>ROUND(E128/D128*100,0)</f>
        <v>105</v>
      </c>
      <c r="P128" s="5">
        <f t="shared" si="3"/>
        <v>83.97</v>
      </c>
      <c r="Q128" s="11" t="s">
        <v>8323</v>
      </c>
      <c r="R128" t="s">
        <v>8324</v>
      </c>
      <c r="S128" s="16">
        <f t="shared" si="4"/>
        <v>41710.594282407408</v>
      </c>
      <c r="T128" s="16">
        <f t="shared" si="5"/>
        <v>41740.594282407408</v>
      </c>
    </row>
    <row r="129" spans="1:20" ht="135" x14ac:dyDescent="0.25">
      <c r="A129">
        <v>1370</v>
      </c>
      <c r="B129" s="9" t="s">
        <v>1371</v>
      </c>
      <c r="C129" s="3" t="s">
        <v>5480</v>
      </c>
      <c r="D129" s="5">
        <v>1500</v>
      </c>
      <c r="E129" s="7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>
        <f>ROUND(E129/D129*100,0)</f>
        <v>104</v>
      </c>
      <c r="P129" s="5">
        <f t="shared" si="3"/>
        <v>77.75</v>
      </c>
      <c r="Q129" s="11" t="s">
        <v>8323</v>
      </c>
      <c r="R129" t="s">
        <v>8324</v>
      </c>
      <c r="S129" s="16">
        <f t="shared" si="4"/>
        <v>41548.00335648148</v>
      </c>
      <c r="T129" s="16">
        <f t="shared" si="5"/>
        <v>41563.00335648148</v>
      </c>
    </row>
    <row r="130" spans="1:20" ht="270" x14ac:dyDescent="0.25">
      <c r="A130">
        <v>1371</v>
      </c>
      <c r="B130" s="9" t="s">
        <v>1372</v>
      </c>
      <c r="C130" s="3" t="s">
        <v>5481</v>
      </c>
      <c r="D130" s="5">
        <v>6999</v>
      </c>
      <c r="E130" s="7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>
        <f>ROUND(E130/D130*100,0)</f>
        <v>107</v>
      </c>
      <c r="P130" s="5">
        <f t="shared" ref="P130:P193" si="6">IFERROR(ROUND(E130/L130,2),0)</f>
        <v>107.07</v>
      </c>
      <c r="Q130" s="11" t="s">
        <v>8323</v>
      </c>
      <c r="R130" t="s">
        <v>8324</v>
      </c>
      <c r="S130" s="16">
        <f t="shared" ref="S130:S193" si="7">(((J130/60)/60)/24)+DATE(1970,1,1)</f>
        <v>42101.758587962962</v>
      </c>
      <c r="T130" s="16">
        <f t="shared" ref="T130:T193" si="8">(((I130/60)/60)/24)+DATE(1970,1,1)</f>
        <v>42131.758587962962</v>
      </c>
    </row>
    <row r="131" spans="1:20" ht="90" x14ac:dyDescent="0.25">
      <c r="A131">
        <v>1372</v>
      </c>
      <c r="B131" s="9" t="s">
        <v>1373</v>
      </c>
      <c r="C131" s="3" t="s">
        <v>5482</v>
      </c>
      <c r="D131" s="5">
        <v>500</v>
      </c>
      <c r="E131" s="7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>
        <f>ROUND(E131/D131*100,0)</f>
        <v>124</v>
      </c>
      <c r="P131" s="5">
        <f t="shared" si="6"/>
        <v>38.75</v>
      </c>
      <c r="Q131" s="11" t="s">
        <v>8323</v>
      </c>
      <c r="R131" t="s">
        <v>8324</v>
      </c>
      <c r="S131" s="16">
        <f t="shared" si="7"/>
        <v>41072.739953703705</v>
      </c>
      <c r="T131" s="16">
        <f t="shared" si="8"/>
        <v>41102.739953703705</v>
      </c>
    </row>
    <row r="132" spans="1:20" ht="180" x14ac:dyDescent="0.25">
      <c r="A132">
        <v>1373</v>
      </c>
      <c r="B132" s="9" t="s">
        <v>1374</v>
      </c>
      <c r="C132" s="3" t="s">
        <v>5483</v>
      </c>
      <c r="D132" s="5">
        <v>10000</v>
      </c>
      <c r="E132" s="7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>
        <f>ROUND(E132/D132*100,0)</f>
        <v>105</v>
      </c>
      <c r="P132" s="5">
        <f t="shared" si="6"/>
        <v>201.94</v>
      </c>
      <c r="Q132" s="11" t="s">
        <v>8323</v>
      </c>
      <c r="R132" t="s">
        <v>8324</v>
      </c>
      <c r="S132" s="16">
        <f t="shared" si="7"/>
        <v>42704.95177083333</v>
      </c>
      <c r="T132" s="16">
        <f t="shared" si="8"/>
        <v>42734.95177083333</v>
      </c>
    </row>
    <row r="133" spans="1:20" ht="270" x14ac:dyDescent="0.25">
      <c r="A133">
        <v>1374</v>
      </c>
      <c r="B133" s="9" t="s">
        <v>1375</v>
      </c>
      <c r="C133" s="3" t="s">
        <v>5484</v>
      </c>
      <c r="D133" s="5">
        <v>1500</v>
      </c>
      <c r="E133" s="7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>
        <f>ROUND(E133/D133*100,0)</f>
        <v>189</v>
      </c>
      <c r="P133" s="5">
        <f t="shared" si="6"/>
        <v>43.06</v>
      </c>
      <c r="Q133" s="11" t="s">
        <v>8323</v>
      </c>
      <c r="R133" t="s">
        <v>8324</v>
      </c>
      <c r="S133" s="16">
        <f t="shared" si="7"/>
        <v>42424.161898148144</v>
      </c>
      <c r="T133" s="16">
        <f t="shared" si="8"/>
        <v>42454.12023148148</v>
      </c>
    </row>
    <row r="134" spans="1:20" ht="270" x14ac:dyDescent="0.25">
      <c r="A134">
        <v>1377</v>
      </c>
      <c r="B134" s="9" t="s">
        <v>1378</v>
      </c>
      <c r="C134" s="3" t="s">
        <v>5487</v>
      </c>
      <c r="D134" s="5">
        <v>1300</v>
      </c>
      <c r="E134" s="7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>
        <f>ROUND(E134/D134*100,0)</f>
        <v>116</v>
      </c>
      <c r="P134" s="5">
        <f t="shared" si="6"/>
        <v>48.71</v>
      </c>
      <c r="Q134" s="11" t="s">
        <v>8323</v>
      </c>
      <c r="R134" t="s">
        <v>8324</v>
      </c>
      <c r="S134" s="16">
        <f t="shared" si="7"/>
        <v>42747.219560185185</v>
      </c>
      <c r="T134" s="16">
        <f t="shared" si="8"/>
        <v>42769.174305555556</v>
      </c>
    </row>
    <row r="135" spans="1:20" ht="150" x14ac:dyDescent="0.25">
      <c r="A135">
        <v>1379</v>
      </c>
      <c r="B135" s="9" t="s">
        <v>1380</v>
      </c>
      <c r="C135" s="3" t="s">
        <v>5489</v>
      </c>
      <c r="D135" s="5">
        <v>10000</v>
      </c>
      <c r="E135" s="7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>
        <f>ROUND(E135/D135*100,0)</f>
        <v>112</v>
      </c>
      <c r="P135" s="5">
        <f t="shared" si="6"/>
        <v>73.91</v>
      </c>
      <c r="Q135" s="11" t="s">
        <v>8323</v>
      </c>
      <c r="R135" t="s">
        <v>8324</v>
      </c>
      <c r="S135" s="16">
        <f t="shared" si="7"/>
        <v>42130.491620370376</v>
      </c>
      <c r="T135" s="16">
        <f t="shared" si="8"/>
        <v>42160.491620370376</v>
      </c>
    </row>
    <row r="136" spans="1:20" ht="210" x14ac:dyDescent="0.25">
      <c r="A136">
        <v>1380</v>
      </c>
      <c r="B136" s="9" t="s">
        <v>1381</v>
      </c>
      <c r="C136" s="3" t="s">
        <v>5490</v>
      </c>
      <c r="D136" s="5">
        <v>25</v>
      </c>
      <c r="E136" s="7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>
        <f>ROUND(E136/D136*100,0)</f>
        <v>424</v>
      </c>
      <c r="P136" s="5">
        <f t="shared" si="6"/>
        <v>21.2</v>
      </c>
      <c r="Q136" s="11" t="s">
        <v>8323</v>
      </c>
      <c r="R136" t="s">
        <v>8324</v>
      </c>
      <c r="S136" s="16">
        <f t="shared" si="7"/>
        <v>42141.762800925921</v>
      </c>
      <c r="T136" s="16">
        <f t="shared" si="8"/>
        <v>42164.083333333328</v>
      </c>
    </row>
    <row r="137" spans="1:20" ht="285" x14ac:dyDescent="0.25">
      <c r="A137">
        <v>1381</v>
      </c>
      <c r="B137" s="9" t="s">
        <v>1382</v>
      </c>
      <c r="C137" s="3" t="s">
        <v>5491</v>
      </c>
      <c r="D137" s="5">
        <v>5000</v>
      </c>
      <c r="E137" s="7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>
        <f>ROUND(E137/D137*100,0)</f>
        <v>107</v>
      </c>
      <c r="P137" s="5">
        <f t="shared" si="6"/>
        <v>73.36</v>
      </c>
      <c r="Q137" s="11" t="s">
        <v>8323</v>
      </c>
      <c r="R137" t="s">
        <v>8324</v>
      </c>
      <c r="S137" s="16">
        <f t="shared" si="7"/>
        <v>42703.214409722219</v>
      </c>
      <c r="T137" s="16">
        <f t="shared" si="8"/>
        <v>42733.214409722219</v>
      </c>
    </row>
    <row r="138" spans="1:20" ht="240" x14ac:dyDescent="0.25">
      <c r="A138">
        <v>1382</v>
      </c>
      <c r="B138" s="9" t="s">
        <v>1383</v>
      </c>
      <c r="C138" s="3" t="s">
        <v>5492</v>
      </c>
      <c r="D138" s="5">
        <v>8000</v>
      </c>
      <c r="E138" s="7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>
        <f>ROUND(E138/D138*100,0)</f>
        <v>104</v>
      </c>
      <c r="P138" s="5">
        <f t="shared" si="6"/>
        <v>56.41</v>
      </c>
      <c r="Q138" s="11" t="s">
        <v>8323</v>
      </c>
      <c r="R138" t="s">
        <v>8324</v>
      </c>
      <c r="S138" s="16">
        <f t="shared" si="7"/>
        <v>41370.800185185188</v>
      </c>
      <c r="T138" s="16">
        <f t="shared" si="8"/>
        <v>41400.800185185188</v>
      </c>
    </row>
    <row r="139" spans="1:20" ht="225" x14ac:dyDescent="0.25">
      <c r="A139">
        <v>1384</v>
      </c>
      <c r="B139" s="9" t="s">
        <v>1385</v>
      </c>
      <c r="C139" s="3" t="s">
        <v>5494</v>
      </c>
      <c r="D139" s="5">
        <v>3500</v>
      </c>
      <c r="E139" s="7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>
        <f>ROUND(E139/D139*100,0)</f>
        <v>124</v>
      </c>
      <c r="P139" s="5">
        <f t="shared" si="6"/>
        <v>68.94</v>
      </c>
      <c r="Q139" s="11" t="s">
        <v>8323</v>
      </c>
      <c r="R139" t="s">
        <v>8324</v>
      </c>
      <c r="S139" s="16">
        <f t="shared" si="7"/>
        <v>42160.735208333332</v>
      </c>
      <c r="T139" s="16">
        <f t="shared" si="8"/>
        <v>42190.735208333332</v>
      </c>
    </row>
    <row r="140" spans="1:20" ht="150" x14ac:dyDescent="0.25">
      <c r="A140">
        <v>1386</v>
      </c>
      <c r="B140" s="9" t="s">
        <v>1387</v>
      </c>
      <c r="C140" s="3" t="s">
        <v>5496</v>
      </c>
      <c r="D140" s="5">
        <v>400</v>
      </c>
      <c r="E140" s="7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>
        <f>ROUND(E140/D140*100,0)</f>
        <v>219</v>
      </c>
      <c r="P140" s="5">
        <f t="shared" si="6"/>
        <v>62.5</v>
      </c>
      <c r="Q140" s="11" t="s">
        <v>8323</v>
      </c>
      <c r="R140" t="s">
        <v>8324</v>
      </c>
      <c r="S140" s="16">
        <f t="shared" si="7"/>
        <v>42184.646863425922</v>
      </c>
      <c r="T140" s="16">
        <f t="shared" si="8"/>
        <v>42214.646863425922</v>
      </c>
    </row>
    <row r="141" spans="1:20" ht="270" x14ac:dyDescent="0.25">
      <c r="A141">
        <v>1387</v>
      </c>
      <c r="B141" s="9" t="s">
        <v>1388</v>
      </c>
      <c r="C141" s="3" t="s">
        <v>5497</v>
      </c>
      <c r="D141" s="5">
        <v>4000</v>
      </c>
      <c r="E141" s="7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>
        <f>ROUND(E141/D141*100,0)</f>
        <v>137</v>
      </c>
      <c r="P141" s="5">
        <f t="shared" si="6"/>
        <v>70.06</v>
      </c>
      <c r="Q141" s="11" t="s">
        <v>8323</v>
      </c>
      <c r="R141" t="s">
        <v>8324</v>
      </c>
      <c r="S141" s="16">
        <f t="shared" si="7"/>
        <v>42126.92123842593</v>
      </c>
      <c r="T141" s="16">
        <f t="shared" si="8"/>
        <v>42158.1875</v>
      </c>
    </row>
    <row r="142" spans="1:20" ht="285" x14ac:dyDescent="0.25">
      <c r="A142">
        <v>1388</v>
      </c>
      <c r="B142" s="9" t="s">
        <v>1389</v>
      </c>
      <c r="C142" s="3" t="s">
        <v>5498</v>
      </c>
      <c r="D142" s="5">
        <v>5000</v>
      </c>
      <c r="E142" s="7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>
        <f>ROUND(E142/D142*100,0)</f>
        <v>135</v>
      </c>
      <c r="P142" s="5">
        <f t="shared" si="6"/>
        <v>60.18</v>
      </c>
      <c r="Q142" s="11" t="s">
        <v>8323</v>
      </c>
      <c r="R142" t="s">
        <v>8324</v>
      </c>
      <c r="S142" s="16">
        <f t="shared" si="7"/>
        <v>42634.614780092597</v>
      </c>
      <c r="T142" s="16">
        <f t="shared" si="8"/>
        <v>42660.676388888889</v>
      </c>
    </row>
    <row r="143" spans="1:20" ht="240" x14ac:dyDescent="0.25">
      <c r="A143">
        <v>1390</v>
      </c>
      <c r="B143" s="9" t="s">
        <v>1391</v>
      </c>
      <c r="C143" s="3" t="s">
        <v>5500</v>
      </c>
      <c r="D143" s="5">
        <v>2800</v>
      </c>
      <c r="E143" s="7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>
        <f>ROUND(E143/D143*100,0)</f>
        <v>109</v>
      </c>
      <c r="P143" s="5">
        <f t="shared" si="6"/>
        <v>160.79</v>
      </c>
      <c r="Q143" s="11" t="s">
        <v>8323</v>
      </c>
      <c r="R143" t="s">
        <v>8324</v>
      </c>
      <c r="S143" s="16">
        <f t="shared" si="7"/>
        <v>42087.803310185183</v>
      </c>
      <c r="T143" s="16">
        <f t="shared" si="8"/>
        <v>42121.716666666667</v>
      </c>
    </row>
    <row r="144" spans="1:20" ht="225" x14ac:dyDescent="0.25">
      <c r="A144">
        <v>1391</v>
      </c>
      <c r="B144" s="9" t="s">
        <v>1392</v>
      </c>
      <c r="C144" s="3" t="s">
        <v>5501</v>
      </c>
      <c r="D144" s="5">
        <v>500</v>
      </c>
      <c r="E144" s="7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>
        <f>ROUND(E144/D144*100,0)</f>
        <v>110</v>
      </c>
      <c r="P144" s="5">
        <f t="shared" si="6"/>
        <v>42.38</v>
      </c>
      <c r="Q144" s="11" t="s">
        <v>8323</v>
      </c>
      <c r="R144" t="s">
        <v>8324</v>
      </c>
      <c r="S144" s="16">
        <f t="shared" si="7"/>
        <v>42193.650671296295</v>
      </c>
      <c r="T144" s="16">
        <f t="shared" si="8"/>
        <v>42238.207638888889</v>
      </c>
    </row>
    <row r="145" spans="1:20" ht="240" x14ac:dyDescent="0.25">
      <c r="A145">
        <v>1392</v>
      </c>
      <c r="B145" s="9" t="s">
        <v>1393</v>
      </c>
      <c r="C145" s="3" t="s">
        <v>5502</v>
      </c>
      <c r="D145" s="5">
        <v>2500</v>
      </c>
      <c r="E145" s="7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>
        <f>ROUND(E145/D145*100,0)</f>
        <v>114</v>
      </c>
      <c r="P145" s="5">
        <f t="shared" si="6"/>
        <v>27.32</v>
      </c>
      <c r="Q145" s="11" t="s">
        <v>8323</v>
      </c>
      <c r="R145" t="s">
        <v>8324</v>
      </c>
      <c r="S145" s="16">
        <f t="shared" si="7"/>
        <v>42401.154930555553</v>
      </c>
      <c r="T145" s="16">
        <f t="shared" si="8"/>
        <v>42432.154930555553</v>
      </c>
    </row>
    <row r="146" spans="1:20" ht="75" x14ac:dyDescent="0.25">
      <c r="A146">
        <v>1393</v>
      </c>
      <c r="B146" s="9" t="s">
        <v>1394</v>
      </c>
      <c r="C146" s="3" t="s">
        <v>5503</v>
      </c>
      <c r="D146" s="5">
        <v>10000</v>
      </c>
      <c r="E146" s="7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>
        <f>ROUND(E146/D146*100,0)</f>
        <v>102</v>
      </c>
      <c r="P146" s="5">
        <f t="shared" si="6"/>
        <v>196.83</v>
      </c>
      <c r="Q146" s="11" t="s">
        <v>8323</v>
      </c>
      <c r="R146" t="s">
        <v>8324</v>
      </c>
      <c r="S146" s="16">
        <f t="shared" si="7"/>
        <v>42553.681979166664</v>
      </c>
      <c r="T146" s="16">
        <f t="shared" si="8"/>
        <v>42583.681979166664</v>
      </c>
    </row>
    <row r="147" spans="1:20" ht="240" x14ac:dyDescent="0.25">
      <c r="A147">
        <v>1394</v>
      </c>
      <c r="B147" s="9" t="s">
        <v>1395</v>
      </c>
      <c r="C147" s="3" t="s">
        <v>5504</v>
      </c>
      <c r="D147" s="5">
        <v>750</v>
      </c>
      <c r="E147" s="7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>
        <f>ROUND(E147/D147*100,0)</f>
        <v>122</v>
      </c>
      <c r="P147" s="5">
        <f t="shared" si="6"/>
        <v>53.88</v>
      </c>
      <c r="Q147" s="11" t="s">
        <v>8323</v>
      </c>
      <c r="R147" t="s">
        <v>8324</v>
      </c>
      <c r="S147" s="16">
        <f t="shared" si="7"/>
        <v>42752.144976851851</v>
      </c>
      <c r="T147" s="16">
        <f t="shared" si="8"/>
        <v>42795.125</v>
      </c>
    </row>
    <row r="148" spans="1:20" ht="105" x14ac:dyDescent="0.25">
      <c r="A148">
        <v>1395</v>
      </c>
      <c r="B148" s="9" t="s">
        <v>1396</v>
      </c>
      <c r="C148" s="3" t="s">
        <v>5505</v>
      </c>
      <c r="D148" s="5">
        <v>3500</v>
      </c>
      <c r="E148" s="7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>
        <f>ROUND(E148/D148*100,0)</f>
        <v>112</v>
      </c>
      <c r="P148" s="5">
        <f t="shared" si="6"/>
        <v>47.76</v>
      </c>
      <c r="Q148" s="11" t="s">
        <v>8323</v>
      </c>
      <c r="R148" t="s">
        <v>8324</v>
      </c>
      <c r="S148" s="16">
        <f t="shared" si="7"/>
        <v>42719.90834490741</v>
      </c>
      <c r="T148" s="16">
        <f t="shared" si="8"/>
        <v>42749.90834490741</v>
      </c>
    </row>
    <row r="149" spans="1:20" ht="270" x14ac:dyDescent="0.25">
      <c r="A149">
        <v>1396</v>
      </c>
      <c r="B149" s="9" t="s">
        <v>1397</v>
      </c>
      <c r="C149" s="3" t="s">
        <v>5506</v>
      </c>
      <c r="D149" s="5">
        <v>6000</v>
      </c>
      <c r="E149" s="7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>
        <f>ROUND(E149/D149*100,0)</f>
        <v>107</v>
      </c>
      <c r="P149" s="5">
        <f t="shared" si="6"/>
        <v>88.19</v>
      </c>
      <c r="Q149" s="11" t="s">
        <v>8323</v>
      </c>
      <c r="R149" t="s">
        <v>8324</v>
      </c>
      <c r="S149" s="16">
        <f t="shared" si="7"/>
        <v>42018.99863425926</v>
      </c>
      <c r="T149" s="16">
        <f t="shared" si="8"/>
        <v>42048.99863425926</v>
      </c>
    </row>
    <row r="150" spans="1:20" ht="285" x14ac:dyDescent="0.25">
      <c r="A150">
        <v>1397</v>
      </c>
      <c r="B150" s="9" t="s">
        <v>1398</v>
      </c>
      <c r="C150" s="3" t="s">
        <v>5507</v>
      </c>
      <c r="D150" s="5">
        <v>10000</v>
      </c>
      <c r="E150" s="7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>
        <f>ROUND(E150/D150*100,0)</f>
        <v>114</v>
      </c>
      <c r="P150" s="5">
        <f t="shared" si="6"/>
        <v>72.06</v>
      </c>
      <c r="Q150" s="11" t="s">
        <v>8323</v>
      </c>
      <c r="R150" t="s">
        <v>8324</v>
      </c>
      <c r="S150" s="16">
        <f t="shared" si="7"/>
        <v>42640.917939814812</v>
      </c>
      <c r="T150" s="16">
        <f t="shared" si="8"/>
        <v>42670.888194444444</v>
      </c>
    </row>
    <row r="151" spans="1:20" ht="240" x14ac:dyDescent="0.25">
      <c r="A151">
        <v>1398</v>
      </c>
      <c r="B151" s="9" t="s">
        <v>1399</v>
      </c>
      <c r="C151" s="3" t="s">
        <v>5508</v>
      </c>
      <c r="D151" s="5">
        <v>4400</v>
      </c>
      <c r="E151" s="7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>
        <f>ROUND(E151/D151*100,0)</f>
        <v>110</v>
      </c>
      <c r="P151" s="5">
        <f t="shared" si="6"/>
        <v>74.25</v>
      </c>
      <c r="Q151" s="11" t="s">
        <v>8323</v>
      </c>
      <c r="R151" t="s">
        <v>8324</v>
      </c>
      <c r="S151" s="16">
        <f t="shared" si="7"/>
        <v>42526.874236111107</v>
      </c>
      <c r="T151" s="16">
        <f t="shared" si="8"/>
        <v>42556.874236111107</v>
      </c>
    </row>
    <row r="152" spans="1:20" ht="270" x14ac:dyDescent="0.25">
      <c r="A152">
        <v>1399</v>
      </c>
      <c r="B152" s="9" t="s">
        <v>1400</v>
      </c>
      <c r="C152" s="3" t="s">
        <v>5509</v>
      </c>
      <c r="D152" s="5">
        <v>9000</v>
      </c>
      <c r="E152" s="7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>
        <f>ROUND(E152/D152*100,0)</f>
        <v>126</v>
      </c>
      <c r="P152" s="5">
        <f t="shared" si="6"/>
        <v>61.7</v>
      </c>
      <c r="Q152" s="11" t="s">
        <v>8323</v>
      </c>
      <c r="R152" t="s">
        <v>8324</v>
      </c>
      <c r="S152" s="16">
        <f t="shared" si="7"/>
        <v>41889.004317129627</v>
      </c>
      <c r="T152" s="16">
        <f t="shared" si="8"/>
        <v>41919.004317129627</v>
      </c>
    </row>
    <row r="153" spans="1:20" ht="300" x14ac:dyDescent="0.25">
      <c r="A153">
        <v>1401</v>
      </c>
      <c r="B153" s="9" t="s">
        <v>1402</v>
      </c>
      <c r="C153" s="3" t="s">
        <v>5511</v>
      </c>
      <c r="D153" s="5">
        <v>2500</v>
      </c>
      <c r="E153" s="7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>
        <f>ROUND(E153/D153*100,0)</f>
        <v>497</v>
      </c>
      <c r="P153" s="5">
        <f t="shared" si="6"/>
        <v>51.72</v>
      </c>
      <c r="Q153" s="11" t="s">
        <v>8323</v>
      </c>
      <c r="R153" t="s">
        <v>8324</v>
      </c>
      <c r="S153" s="16">
        <f t="shared" si="7"/>
        <v>41399.99622685185</v>
      </c>
      <c r="T153" s="16">
        <f t="shared" si="8"/>
        <v>41420.99622685185</v>
      </c>
    </row>
    <row r="154" spans="1:20" ht="270" x14ac:dyDescent="0.25">
      <c r="A154">
        <v>1403</v>
      </c>
      <c r="B154" s="9" t="s">
        <v>1404</v>
      </c>
      <c r="C154" s="3" t="s">
        <v>5513</v>
      </c>
      <c r="D154" s="5">
        <v>4000</v>
      </c>
      <c r="E154" s="7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>
        <f>ROUND(E154/D154*100,0)</f>
        <v>103</v>
      </c>
      <c r="P154" s="5">
        <f t="shared" si="6"/>
        <v>62.17</v>
      </c>
      <c r="Q154" s="11" t="s">
        <v>8323</v>
      </c>
      <c r="R154" t="s">
        <v>8324</v>
      </c>
      <c r="S154" s="16">
        <f t="shared" si="7"/>
        <v>41451.062905092593</v>
      </c>
      <c r="T154" s="16">
        <f t="shared" si="8"/>
        <v>41481.062905092593</v>
      </c>
    </row>
    <row r="155" spans="1:20" ht="195" x14ac:dyDescent="0.25">
      <c r="A155">
        <v>1601</v>
      </c>
      <c r="B155" s="9" t="s">
        <v>1602</v>
      </c>
      <c r="C155" s="3" t="s">
        <v>5711</v>
      </c>
      <c r="D155" s="5">
        <v>2500</v>
      </c>
      <c r="E155" s="7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>
        <f>ROUND(E155/D155*100,0)</f>
        <v>108</v>
      </c>
      <c r="P155" s="5">
        <f t="shared" si="6"/>
        <v>48.33</v>
      </c>
      <c r="Q155" s="11" t="s">
        <v>8323</v>
      </c>
      <c r="R155" t="s">
        <v>8324</v>
      </c>
      <c r="S155" s="16">
        <f t="shared" si="7"/>
        <v>40638.092974537038</v>
      </c>
      <c r="T155" s="16">
        <f t="shared" si="8"/>
        <v>40668.092974537038</v>
      </c>
    </row>
    <row r="156" spans="1:20" ht="210" x14ac:dyDescent="0.25">
      <c r="A156">
        <v>1602</v>
      </c>
      <c r="B156" s="9" t="s">
        <v>1603</v>
      </c>
      <c r="C156" s="3" t="s">
        <v>5712</v>
      </c>
      <c r="D156" s="5">
        <v>1500</v>
      </c>
      <c r="E156" s="7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>
        <f>ROUND(E156/D156*100,0)</f>
        <v>100</v>
      </c>
      <c r="P156" s="5">
        <f t="shared" si="6"/>
        <v>46.95</v>
      </c>
      <c r="Q156" s="11" t="s">
        <v>8323</v>
      </c>
      <c r="R156" t="s">
        <v>8324</v>
      </c>
      <c r="S156" s="16">
        <f t="shared" si="7"/>
        <v>40788.297650462962</v>
      </c>
      <c r="T156" s="16">
        <f t="shared" si="8"/>
        <v>40830.958333333336</v>
      </c>
    </row>
    <row r="157" spans="1:20" ht="195" x14ac:dyDescent="0.25">
      <c r="A157">
        <v>1603</v>
      </c>
      <c r="B157" s="9" t="s">
        <v>1604</v>
      </c>
      <c r="C157" s="3" t="s">
        <v>5713</v>
      </c>
      <c r="D157" s="5">
        <v>2000</v>
      </c>
      <c r="E157" s="7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>
        <f>ROUND(E157/D157*100,0)</f>
        <v>100</v>
      </c>
      <c r="P157" s="5">
        <f t="shared" si="6"/>
        <v>66.69</v>
      </c>
      <c r="Q157" s="11" t="s">
        <v>8323</v>
      </c>
      <c r="R157" t="s">
        <v>8324</v>
      </c>
      <c r="S157" s="16">
        <f t="shared" si="7"/>
        <v>40876.169664351852</v>
      </c>
      <c r="T157" s="16">
        <f t="shared" si="8"/>
        <v>40936.169664351852</v>
      </c>
    </row>
    <row r="158" spans="1:20" ht="285" x14ac:dyDescent="0.25">
      <c r="A158">
        <v>1604</v>
      </c>
      <c r="B158" s="9" t="s">
        <v>1605</v>
      </c>
      <c r="C158" s="3" t="s">
        <v>5714</v>
      </c>
      <c r="D158" s="5">
        <v>2800</v>
      </c>
      <c r="E158" s="7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>
        <f>ROUND(E158/D158*100,0)</f>
        <v>122</v>
      </c>
      <c r="P158" s="5">
        <f t="shared" si="6"/>
        <v>48.84</v>
      </c>
      <c r="Q158" s="11" t="s">
        <v>8323</v>
      </c>
      <c r="R158" t="s">
        <v>8324</v>
      </c>
      <c r="S158" s="16">
        <f t="shared" si="7"/>
        <v>40945.845312500001</v>
      </c>
      <c r="T158" s="16">
        <f t="shared" si="8"/>
        <v>40985.80364583333</v>
      </c>
    </row>
    <row r="159" spans="1:20" ht="270" x14ac:dyDescent="0.25">
      <c r="A159">
        <v>1605</v>
      </c>
      <c r="B159" s="9" t="s">
        <v>1606</v>
      </c>
      <c r="C159" s="3" t="s">
        <v>5715</v>
      </c>
      <c r="D159" s="5">
        <v>6000</v>
      </c>
      <c r="E159" s="7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>
        <f>ROUND(E159/D159*100,0)</f>
        <v>101</v>
      </c>
      <c r="P159" s="5">
        <f t="shared" si="6"/>
        <v>137.31</v>
      </c>
      <c r="Q159" s="11" t="s">
        <v>8323</v>
      </c>
      <c r="R159" t="s">
        <v>8324</v>
      </c>
      <c r="S159" s="16">
        <f t="shared" si="7"/>
        <v>40747.012881944444</v>
      </c>
      <c r="T159" s="16">
        <f t="shared" si="8"/>
        <v>40756.291666666664</v>
      </c>
    </row>
    <row r="160" spans="1:20" ht="285" x14ac:dyDescent="0.25">
      <c r="A160">
        <v>1606</v>
      </c>
      <c r="B160" s="9" t="s">
        <v>1607</v>
      </c>
      <c r="C160" s="3" t="s">
        <v>5716</v>
      </c>
      <c r="D160" s="5">
        <v>8000</v>
      </c>
      <c r="E160" s="7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>
        <f>ROUND(E160/D160*100,0)</f>
        <v>101</v>
      </c>
      <c r="P160" s="5">
        <f t="shared" si="6"/>
        <v>87.83</v>
      </c>
      <c r="Q160" s="11" t="s">
        <v>8323</v>
      </c>
      <c r="R160" t="s">
        <v>8324</v>
      </c>
      <c r="S160" s="16">
        <f t="shared" si="7"/>
        <v>40536.111550925925</v>
      </c>
      <c r="T160" s="16">
        <f t="shared" si="8"/>
        <v>40626.069884259261</v>
      </c>
    </row>
    <row r="161" spans="1:20" ht="255" x14ac:dyDescent="0.25">
      <c r="A161">
        <v>1607</v>
      </c>
      <c r="B161" s="9" t="s">
        <v>1608</v>
      </c>
      <c r="C161" s="3" t="s">
        <v>5717</v>
      </c>
      <c r="D161" s="5">
        <v>10000</v>
      </c>
      <c r="E161" s="7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>
        <f>ROUND(E161/D161*100,0)</f>
        <v>145</v>
      </c>
      <c r="P161" s="5">
        <f t="shared" si="6"/>
        <v>70.790000000000006</v>
      </c>
      <c r="Q161" s="11" t="s">
        <v>8323</v>
      </c>
      <c r="R161" t="s">
        <v>8324</v>
      </c>
      <c r="S161" s="16">
        <f t="shared" si="7"/>
        <v>41053.80846064815</v>
      </c>
      <c r="T161" s="16">
        <f t="shared" si="8"/>
        <v>41074.80846064815</v>
      </c>
    </row>
    <row r="162" spans="1:20" ht="210" x14ac:dyDescent="0.25">
      <c r="A162">
        <v>1608</v>
      </c>
      <c r="B162" s="9" t="s">
        <v>1609</v>
      </c>
      <c r="C162" s="3" t="s">
        <v>5718</v>
      </c>
      <c r="D162" s="5">
        <v>1200</v>
      </c>
      <c r="E162" s="7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>
        <f>ROUND(E162/D162*100,0)</f>
        <v>101</v>
      </c>
      <c r="P162" s="5">
        <f t="shared" si="6"/>
        <v>52.83</v>
      </c>
      <c r="Q162" s="11" t="s">
        <v>8323</v>
      </c>
      <c r="R162" t="s">
        <v>8324</v>
      </c>
      <c r="S162" s="16">
        <f t="shared" si="7"/>
        <v>41607.83085648148</v>
      </c>
      <c r="T162" s="16">
        <f t="shared" si="8"/>
        <v>41640.226388888892</v>
      </c>
    </row>
    <row r="163" spans="1:20" ht="225" x14ac:dyDescent="0.25">
      <c r="A163">
        <v>1609</v>
      </c>
      <c r="B163" s="9" t="s">
        <v>1610</v>
      </c>
      <c r="C163" s="3" t="s">
        <v>5719</v>
      </c>
      <c r="D163" s="5">
        <v>1500</v>
      </c>
      <c r="E163" s="7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>
        <f>ROUND(E163/D163*100,0)</f>
        <v>118</v>
      </c>
      <c r="P163" s="5">
        <f t="shared" si="6"/>
        <v>443.75</v>
      </c>
      <c r="Q163" s="11" t="s">
        <v>8323</v>
      </c>
      <c r="R163" t="s">
        <v>8324</v>
      </c>
      <c r="S163" s="16">
        <f t="shared" si="7"/>
        <v>40796.001261574071</v>
      </c>
      <c r="T163" s="16">
        <f t="shared" si="8"/>
        <v>40849.333333333336</v>
      </c>
    </row>
    <row r="164" spans="1:20" ht="150" x14ac:dyDescent="0.25">
      <c r="A164">
        <v>1610</v>
      </c>
      <c r="B164" s="9" t="s">
        <v>1611</v>
      </c>
      <c r="C164" s="3" t="s">
        <v>5720</v>
      </c>
      <c r="D164" s="5">
        <v>2000</v>
      </c>
      <c r="E164" s="7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>
        <f>ROUND(E164/D164*100,0)</f>
        <v>272</v>
      </c>
      <c r="P164" s="5">
        <f t="shared" si="6"/>
        <v>48.54</v>
      </c>
      <c r="Q164" s="11" t="s">
        <v>8323</v>
      </c>
      <c r="R164" t="s">
        <v>8324</v>
      </c>
      <c r="S164" s="16">
        <f t="shared" si="7"/>
        <v>41228.924884259257</v>
      </c>
      <c r="T164" s="16">
        <f t="shared" si="8"/>
        <v>41258.924884259257</v>
      </c>
    </row>
    <row r="165" spans="1:20" ht="75" x14ac:dyDescent="0.25">
      <c r="A165">
        <v>1611</v>
      </c>
      <c r="B165" s="9" t="s">
        <v>1612</v>
      </c>
      <c r="C165" s="3" t="s">
        <v>5721</v>
      </c>
      <c r="D165" s="5">
        <v>800</v>
      </c>
      <c r="E165" s="7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>
        <f>ROUND(E165/D165*100,0)</f>
        <v>125</v>
      </c>
      <c r="P165" s="5">
        <f t="shared" si="6"/>
        <v>37.07</v>
      </c>
      <c r="Q165" s="11" t="s">
        <v>8323</v>
      </c>
      <c r="R165" t="s">
        <v>8324</v>
      </c>
      <c r="S165" s="16">
        <f t="shared" si="7"/>
        <v>41409.00037037037</v>
      </c>
      <c r="T165" s="16">
        <f t="shared" si="8"/>
        <v>41430.00037037037</v>
      </c>
    </row>
    <row r="166" spans="1:20" ht="195" x14ac:dyDescent="0.25">
      <c r="A166">
        <v>1612</v>
      </c>
      <c r="B166" s="9" t="s">
        <v>1613</v>
      </c>
      <c r="C166" s="3" t="s">
        <v>5722</v>
      </c>
      <c r="D166" s="5">
        <v>500</v>
      </c>
      <c r="E166" s="7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>
        <f>ROUND(E166/D166*100,0)</f>
        <v>110</v>
      </c>
      <c r="P166" s="5">
        <f t="shared" si="6"/>
        <v>50</v>
      </c>
      <c r="Q166" s="11" t="s">
        <v>8323</v>
      </c>
      <c r="R166" t="s">
        <v>8324</v>
      </c>
      <c r="S166" s="16">
        <f t="shared" si="7"/>
        <v>41246.874814814815</v>
      </c>
      <c r="T166" s="16">
        <f t="shared" si="8"/>
        <v>41276.874814814815</v>
      </c>
    </row>
    <row r="167" spans="1:20" ht="285" x14ac:dyDescent="0.25">
      <c r="A167">
        <v>1613</v>
      </c>
      <c r="B167" s="9" t="s">
        <v>1614</v>
      </c>
      <c r="C167" s="3" t="s">
        <v>5723</v>
      </c>
      <c r="D167" s="5">
        <v>1000</v>
      </c>
      <c r="E167" s="7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>
        <f>ROUND(E167/D167*100,0)</f>
        <v>102</v>
      </c>
      <c r="P167" s="5">
        <f t="shared" si="6"/>
        <v>39.04</v>
      </c>
      <c r="Q167" s="11" t="s">
        <v>8323</v>
      </c>
      <c r="R167" t="s">
        <v>8324</v>
      </c>
      <c r="S167" s="16">
        <f t="shared" si="7"/>
        <v>41082.069467592592</v>
      </c>
      <c r="T167" s="16">
        <f t="shared" si="8"/>
        <v>41112.069467592592</v>
      </c>
    </row>
    <row r="168" spans="1:20" ht="300" x14ac:dyDescent="0.25">
      <c r="A168">
        <v>1614</v>
      </c>
      <c r="B168" s="9" t="s">
        <v>1615</v>
      </c>
      <c r="C168" s="3" t="s">
        <v>5724</v>
      </c>
      <c r="D168" s="5">
        <v>5000</v>
      </c>
      <c r="E168" s="7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>
        <f>ROUND(E168/D168*100,0)</f>
        <v>103</v>
      </c>
      <c r="P168" s="5">
        <f t="shared" si="6"/>
        <v>66.69</v>
      </c>
      <c r="Q168" s="11" t="s">
        <v>8323</v>
      </c>
      <c r="R168" t="s">
        <v>8324</v>
      </c>
      <c r="S168" s="16">
        <f t="shared" si="7"/>
        <v>41794.981122685182</v>
      </c>
      <c r="T168" s="16">
        <f t="shared" si="8"/>
        <v>41854.708333333336</v>
      </c>
    </row>
    <row r="169" spans="1:20" ht="195" x14ac:dyDescent="0.25">
      <c r="A169">
        <v>1615</v>
      </c>
      <c r="B169" s="9" t="s">
        <v>1616</v>
      </c>
      <c r="C169" s="3" t="s">
        <v>5725</v>
      </c>
      <c r="D169" s="5">
        <v>8000</v>
      </c>
      <c r="E169" s="7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>
        <f>ROUND(E169/D169*100,0)</f>
        <v>114</v>
      </c>
      <c r="P169" s="5">
        <f t="shared" si="6"/>
        <v>67.13</v>
      </c>
      <c r="Q169" s="11" t="s">
        <v>8323</v>
      </c>
      <c r="R169" t="s">
        <v>8324</v>
      </c>
      <c r="S169" s="16">
        <f t="shared" si="7"/>
        <v>40845.050879629627</v>
      </c>
      <c r="T169" s="16">
        <f t="shared" si="8"/>
        <v>40890.092546296299</v>
      </c>
    </row>
    <row r="170" spans="1:20" ht="225" x14ac:dyDescent="0.25">
      <c r="A170">
        <v>1616</v>
      </c>
      <c r="B170" s="9" t="s">
        <v>1617</v>
      </c>
      <c r="C170" s="3" t="s">
        <v>5726</v>
      </c>
      <c r="D170" s="5">
        <v>10000</v>
      </c>
      <c r="E170" s="7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>
        <f>ROUND(E170/D170*100,0)</f>
        <v>104</v>
      </c>
      <c r="P170" s="5">
        <f t="shared" si="6"/>
        <v>66.37</v>
      </c>
      <c r="Q170" s="11" t="s">
        <v>8323</v>
      </c>
      <c r="R170" t="s">
        <v>8324</v>
      </c>
      <c r="S170" s="16">
        <f t="shared" si="7"/>
        <v>41194.715520833335</v>
      </c>
      <c r="T170" s="16">
        <f t="shared" si="8"/>
        <v>41235.916666666664</v>
      </c>
    </row>
    <row r="171" spans="1:20" ht="180" x14ac:dyDescent="0.25">
      <c r="A171">
        <v>1617</v>
      </c>
      <c r="B171" s="9" t="s">
        <v>1618</v>
      </c>
      <c r="C171" s="3" t="s">
        <v>5727</v>
      </c>
      <c r="D171" s="5">
        <v>7000</v>
      </c>
      <c r="E171" s="7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>
        <f>ROUND(E171/D171*100,0)</f>
        <v>146</v>
      </c>
      <c r="P171" s="5">
        <f t="shared" si="6"/>
        <v>64.62</v>
      </c>
      <c r="Q171" s="11" t="s">
        <v>8323</v>
      </c>
      <c r="R171" t="s">
        <v>8324</v>
      </c>
      <c r="S171" s="16">
        <f t="shared" si="7"/>
        <v>41546.664212962962</v>
      </c>
      <c r="T171" s="16">
        <f t="shared" si="8"/>
        <v>41579.791666666664</v>
      </c>
    </row>
    <row r="172" spans="1:20" ht="180" x14ac:dyDescent="0.25">
      <c r="A172">
        <v>1618</v>
      </c>
      <c r="B172" s="9" t="s">
        <v>1619</v>
      </c>
      <c r="C172" s="3" t="s">
        <v>5728</v>
      </c>
      <c r="D172" s="5">
        <v>1500</v>
      </c>
      <c r="E172" s="7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>
        <f>ROUND(E172/D172*100,0)</f>
        <v>105</v>
      </c>
      <c r="P172" s="5">
        <f t="shared" si="6"/>
        <v>58.37</v>
      </c>
      <c r="Q172" s="11" t="s">
        <v>8323</v>
      </c>
      <c r="R172" t="s">
        <v>8324</v>
      </c>
      <c r="S172" s="16">
        <f t="shared" si="7"/>
        <v>41301.654340277775</v>
      </c>
      <c r="T172" s="16">
        <f t="shared" si="8"/>
        <v>41341.654340277775</v>
      </c>
    </row>
    <row r="173" spans="1:20" ht="285" x14ac:dyDescent="0.25">
      <c r="A173">
        <v>1619</v>
      </c>
      <c r="B173" s="9" t="s">
        <v>1620</v>
      </c>
      <c r="C173" s="3" t="s">
        <v>5729</v>
      </c>
      <c r="D173" s="5">
        <v>1500</v>
      </c>
      <c r="E173" s="7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>
        <f>ROUND(E173/D173*100,0)</f>
        <v>133</v>
      </c>
      <c r="P173" s="5">
        <f t="shared" si="6"/>
        <v>86.96</v>
      </c>
      <c r="Q173" s="11" t="s">
        <v>8323</v>
      </c>
      <c r="R173" t="s">
        <v>8324</v>
      </c>
      <c r="S173" s="16">
        <f t="shared" si="7"/>
        <v>41876.18618055556</v>
      </c>
      <c r="T173" s="16">
        <f t="shared" si="8"/>
        <v>41897.18618055556</v>
      </c>
    </row>
    <row r="174" spans="1:20" ht="150" x14ac:dyDescent="0.25">
      <c r="A174">
        <v>1620</v>
      </c>
      <c r="B174" s="9" t="s">
        <v>1621</v>
      </c>
      <c r="C174" s="3" t="s">
        <v>5730</v>
      </c>
      <c r="D174" s="5">
        <v>1000</v>
      </c>
      <c r="E174" s="7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>
        <f>ROUND(E174/D174*100,0)</f>
        <v>113</v>
      </c>
      <c r="P174" s="5">
        <f t="shared" si="6"/>
        <v>66.47</v>
      </c>
      <c r="Q174" s="11" t="s">
        <v>8323</v>
      </c>
      <c r="R174" t="s">
        <v>8324</v>
      </c>
      <c r="S174" s="16">
        <f t="shared" si="7"/>
        <v>41321.339583333334</v>
      </c>
      <c r="T174" s="16">
        <f t="shared" si="8"/>
        <v>41328.339583333334</v>
      </c>
    </row>
    <row r="175" spans="1:20" ht="240" x14ac:dyDescent="0.25">
      <c r="A175">
        <v>1621</v>
      </c>
      <c r="B175" s="9" t="s">
        <v>1622</v>
      </c>
      <c r="C175" s="3" t="s">
        <v>5731</v>
      </c>
      <c r="D175" s="5">
        <v>5000</v>
      </c>
      <c r="E175" s="7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>
        <f>ROUND(E175/D175*100,0)</f>
        <v>121</v>
      </c>
      <c r="P175" s="5">
        <f t="shared" si="6"/>
        <v>163.78</v>
      </c>
      <c r="Q175" s="11" t="s">
        <v>8323</v>
      </c>
      <c r="R175" t="s">
        <v>8324</v>
      </c>
      <c r="S175" s="16">
        <f t="shared" si="7"/>
        <v>41003.60665509259</v>
      </c>
      <c r="T175" s="16">
        <f t="shared" si="8"/>
        <v>41057.165972222225</v>
      </c>
    </row>
    <row r="176" spans="1:20" ht="240" x14ac:dyDescent="0.25">
      <c r="A176">
        <v>1622</v>
      </c>
      <c r="B176" s="9" t="s">
        <v>1623</v>
      </c>
      <c r="C176" s="3" t="s">
        <v>5732</v>
      </c>
      <c r="D176" s="5">
        <v>6900</v>
      </c>
      <c r="E176" s="7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>
        <f>ROUND(E176/D176*100,0)</f>
        <v>102</v>
      </c>
      <c r="P176" s="5">
        <f t="shared" si="6"/>
        <v>107.98</v>
      </c>
      <c r="Q176" s="11" t="s">
        <v>8323</v>
      </c>
      <c r="R176" t="s">
        <v>8324</v>
      </c>
      <c r="S176" s="16">
        <f t="shared" si="7"/>
        <v>41950.29483796296</v>
      </c>
      <c r="T176" s="16">
        <f t="shared" si="8"/>
        <v>41990.332638888889</v>
      </c>
    </row>
    <row r="177" spans="1:20" ht="195" x14ac:dyDescent="0.25">
      <c r="A177">
        <v>1624</v>
      </c>
      <c r="B177" s="9" t="s">
        <v>1625</v>
      </c>
      <c r="C177" s="3" t="s">
        <v>5734</v>
      </c>
      <c r="D177" s="5">
        <v>1000</v>
      </c>
      <c r="E177" s="7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>
        <f>ROUND(E177/D177*100,0)</f>
        <v>118</v>
      </c>
      <c r="P177" s="5">
        <f t="shared" si="6"/>
        <v>47.2</v>
      </c>
      <c r="Q177" s="11" t="s">
        <v>8323</v>
      </c>
      <c r="R177" t="s">
        <v>8324</v>
      </c>
      <c r="S177" s="16">
        <f t="shared" si="7"/>
        <v>41243.367303240739</v>
      </c>
      <c r="T177" s="16">
        <f t="shared" si="8"/>
        <v>41283.367303240739</v>
      </c>
    </row>
    <row r="178" spans="1:20" ht="285" x14ac:dyDescent="0.25">
      <c r="A178">
        <v>1625</v>
      </c>
      <c r="B178" s="9" t="s">
        <v>1626</v>
      </c>
      <c r="C178" s="3" t="s">
        <v>5735</v>
      </c>
      <c r="D178" s="5">
        <v>7500</v>
      </c>
      <c r="E178" s="7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>
        <f>ROUND(E178/D178*100,0)</f>
        <v>155</v>
      </c>
      <c r="P178" s="5">
        <f t="shared" si="6"/>
        <v>112.02</v>
      </c>
      <c r="Q178" s="11" t="s">
        <v>8323</v>
      </c>
      <c r="R178" t="s">
        <v>8324</v>
      </c>
      <c r="S178" s="16">
        <f t="shared" si="7"/>
        <v>41135.699687500004</v>
      </c>
      <c r="T178" s="16">
        <f t="shared" si="8"/>
        <v>41163.699687500004</v>
      </c>
    </row>
    <row r="179" spans="1:20" ht="285" x14ac:dyDescent="0.25">
      <c r="A179">
        <v>1626</v>
      </c>
      <c r="B179" s="9" t="s">
        <v>1627</v>
      </c>
      <c r="C179" s="3" t="s">
        <v>5736</v>
      </c>
      <c r="D179" s="5">
        <v>8000</v>
      </c>
      <c r="E179" s="7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>
        <f>ROUND(E179/D179*100,0)</f>
        <v>101</v>
      </c>
      <c r="P179" s="5">
        <f t="shared" si="6"/>
        <v>74.95</v>
      </c>
      <c r="Q179" s="11" t="s">
        <v>8323</v>
      </c>
      <c r="R179" t="s">
        <v>8324</v>
      </c>
      <c r="S179" s="16">
        <f t="shared" si="7"/>
        <v>41579.847997685189</v>
      </c>
      <c r="T179" s="16">
        <f t="shared" si="8"/>
        <v>41609.889664351853</v>
      </c>
    </row>
    <row r="180" spans="1:20" ht="270" x14ac:dyDescent="0.25">
      <c r="A180">
        <v>1627</v>
      </c>
      <c r="B180" s="9" t="s">
        <v>1628</v>
      </c>
      <c r="C180" s="3" t="s">
        <v>5737</v>
      </c>
      <c r="D180" s="5">
        <v>2000</v>
      </c>
      <c r="E180" s="7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>
        <f>ROUND(E180/D180*100,0)</f>
        <v>117</v>
      </c>
      <c r="P180" s="5">
        <f t="shared" si="6"/>
        <v>61.58</v>
      </c>
      <c r="Q180" s="11" t="s">
        <v>8323</v>
      </c>
      <c r="R180" t="s">
        <v>8324</v>
      </c>
      <c r="S180" s="16">
        <f t="shared" si="7"/>
        <v>41205.707048611112</v>
      </c>
      <c r="T180" s="16">
        <f t="shared" si="8"/>
        <v>41239.207638888889</v>
      </c>
    </row>
    <row r="181" spans="1:20" ht="120" x14ac:dyDescent="0.25">
      <c r="A181">
        <v>1628</v>
      </c>
      <c r="B181" s="9" t="s">
        <v>1629</v>
      </c>
      <c r="C181" s="3" t="s">
        <v>5738</v>
      </c>
      <c r="D181" s="5">
        <v>4000</v>
      </c>
      <c r="E181" s="7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>
        <f>ROUND(E181/D181*100,0)</f>
        <v>101</v>
      </c>
      <c r="P181" s="5">
        <f t="shared" si="6"/>
        <v>45.88</v>
      </c>
      <c r="Q181" s="11" t="s">
        <v>8323</v>
      </c>
      <c r="R181" t="s">
        <v>8324</v>
      </c>
      <c r="S181" s="16">
        <f t="shared" si="7"/>
        <v>41774.737060185187</v>
      </c>
      <c r="T181" s="16">
        <f t="shared" si="8"/>
        <v>41807.737060185187</v>
      </c>
    </row>
    <row r="182" spans="1:20" ht="150" x14ac:dyDescent="0.25">
      <c r="A182">
        <v>1629</v>
      </c>
      <c r="B182" s="9" t="s">
        <v>1630</v>
      </c>
      <c r="C182" s="3" t="s">
        <v>5739</v>
      </c>
      <c r="D182" s="5">
        <v>6000</v>
      </c>
      <c r="E182" s="7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>
        <f>ROUND(E182/D182*100,0)</f>
        <v>104</v>
      </c>
      <c r="P182" s="5">
        <f t="shared" si="6"/>
        <v>75.849999999999994</v>
      </c>
      <c r="Q182" s="11" t="s">
        <v>8323</v>
      </c>
      <c r="R182" t="s">
        <v>8324</v>
      </c>
      <c r="S182" s="16">
        <f t="shared" si="7"/>
        <v>41645.867280092592</v>
      </c>
      <c r="T182" s="16">
        <f t="shared" si="8"/>
        <v>41690.867280092592</v>
      </c>
    </row>
    <row r="183" spans="1:20" ht="270" x14ac:dyDescent="0.25">
      <c r="A183">
        <v>1630</v>
      </c>
      <c r="B183" s="9" t="s">
        <v>1631</v>
      </c>
      <c r="C183" s="3" t="s">
        <v>5740</v>
      </c>
      <c r="D183" s="5">
        <v>4000</v>
      </c>
      <c r="E183" s="7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>
        <f>ROUND(E183/D183*100,0)</f>
        <v>265</v>
      </c>
      <c r="P183" s="5">
        <f t="shared" si="6"/>
        <v>84.21</v>
      </c>
      <c r="Q183" s="11" t="s">
        <v>8323</v>
      </c>
      <c r="R183" t="s">
        <v>8324</v>
      </c>
      <c r="S183" s="16">
        <f t="shared" si="7"/>
        <v>40939.837673611109</v>
      </c>
      <c r="T183" s="16">
        <f t="shared" si="8"/>
        <v>40970.290972222225</v>
      </c>
    </row>
    <row r="184" spans="1:20" ht="255" x14ac:dyDescent="0.25">
      <c r="A184">
        <v>1631</v>
      </c>
      <c r="B184" s="9" t="s">
        <v>1632</v>
      </c>
      <c r="C184" s="3" t="s">
        <v>5741</v>
      </c>
      <c r="D184" s="5">
        <v>10000</v>
      </c>
      <c r="E184" s="7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>
        <f>ROUND(E184/D184*100,0)</f>
        <v>156</v>
      </c>
      <c r="P184" s="5">
        <f t="shared" si="6"/>
        <v>117.23</v>
      </c>
      <c r="Q184" s="11" t="s">
        <v>8323</v>
      </c>
      <c r="R184" t="s">
        <v>8324</v>
      </c>
      <c r="S184" s="16">
        <f t="shared" si="7"/>
        <v>41164.859502314815</v>
      </c>
      <c r="T184" s="16">
        <f t="shared" si="8"/>
        <v>41194.859502314815</v>
      </c>
    </row>
    <row r="185" spans="1:20" ht="270" x14ac:dyDescent="0.25">
      <c r="A185">
        <v>1632</v>
      </c>
      <c r="B185" s="9" t="s">
        <v>1633</v>
      </c>
      <c r="C185" s="3" t="s">
        <v>5742</v>
      </c>
      <c r="D185" s="5">
        <v>4000</v>
      </c>
      <c r="E185" s="7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>
        <f>ROUND(E185/D185*100,0)</f>
        <v>102</v>
      </c>
      <c r="P185" s="5">
        <f t="shared" si="6"/>
        <v>86.49</v>
      </c>
      <c r="Q185" s="11" t="s">
        <v>8323</v>
      </c>
      <c r="R185" t="s">
        <v>8324</v>
      </c>
      <c r="S185" s="16">
        <f t="shared" si="7"/>
        <v>40750.340902777774</v>
      </c>
      <c r="T185" s="16">
        <f t="shared" si="8"/>
        <v>40810.340902777774</v>
      </c>
    </row>
    <row r="186" spans="1:20" ht="300" x14ac:dyDescent="0.25">
      <c r="A186">
        <v>1633</v>
      </c>
      <c r="B186" s="9" t="s">
        <v>1634</v>
      </c>
      <c r="C186" s="3" t="s">
        <v>5743</v>
      </c>
      <c r="D186" s="5">
        <v>10000</v>
      </c>
      <c r="E186" s="7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>
        <f>ROUND(E186/D186*100,0)</f>
        <v>100</v>
      </c>
      <c r="P186" s="5">
        <f t="shared" si="6"/>
        <v>172.41</v>
      </c>
      <c r="Q186" s="11" t="s">
        <v>8323</v>
      </c>
      <c r="R186" t="s">
        <v>8324</v>
      </c>
      <c r="S186" s="16">
        <f t="shared" si="7"/>
        <v>40896.883750000001</v>
      </c>
      <c r="T186" s="16">
        <f t="shared" si="8"/>
        <v>40924.208333333336</v>
      </c>
    </row>
    <row r="187" spans="1:20" ht="195" x14ac:dyDescent="0.25">
      <c r="A187">
        <v>1634</v>
      </c>
      <c r="B187" s="9" t="s">
        <v>1635</v>
      </c>
      <c r="C187" s="3" t="s">
        <v>5744</v>
      </c>
      <c r="D187" s="5">
        <v>2000</v>
      </c>
      <c r="E187" s="7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>
        <f>ROUND(E187/D187*100,0)</f>
        <v>101</v>
      </c>
      <c r="P187" s="5">
        <f t="shared" si="6"/>
        <v>62.81</v>
      </c>
      <c r="Q187" s="11" t="s">
        <v>8323</v>
      </c>
      <c r="R187" t="s">
        <v>8324</v>
      </c>
      <c r="S187" s="16">
        <f t="shared" si="7"/>
        <v>40658.189826388887</v>
      </c>
      <c r="T187" s="16">
        <f t="shared" si="8"/>
        <v>40696.249305555553</v>
      </c>
    </row>
    <row r="188" spans="1:20" ht="300" x14ac:dyDescent="0.25">
      <c r="A188">
        <v>1635</v>
      </c>
      <c r="B188" s="9" t="s">
        <v>1636</v>
      </c>
      <c r="C188" s="3" t="s">
        <v>5745</v>
      </c>
      <c r="D188" s="5">
        <v>2000</v>
      </c>
      <c r="E188" s="7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>
        <f>ROUND(E188/D188*100,0)</f>
        <v>125</v>
      </c>
      <c r="P188" s="5">
        <f t="shared" si="6"/>
        <v>67.73</v>
      </c>
      <c r="Q188" s="11" t="s">
        <v>8323</v>
      </c>
      <c r="R188" t="s">
        <v>8324</v>
      </c>
      <c r="S188" s="16">
        <f t="shared" si="7"/>
        <v>42502.868761574078</v>
      </c>
      <c r="T188" s="16">
        <f t="shared" si="8"/>
        <v>42562.868761574078</v>
      </c>
    </row>
    <row r="189" spans="1:20" ht="255" x14ac:dyDescent="0.25">
      <c r="A189">
        <v>1636</v>
      </c>
      <c r="B189" s="9" t="s">
        <v>1637</v>
      </c>
      <c r="C189" s="3" t="s">
        <v>5746</v>
      </c>
      <c r="D189" s="5">
        <v>4500</v>
      </c>
      <c r="E189" s="7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>
        <f>ROUND(E189/D189*100,0)</f>
        <v>104</v>
      </c>
      <c r="P189" s="5">
        <f t="shared" si="6"/>
        <v>53.56</v>
      </c>
      <c r="Q189" s="11" t="s">
        <v>8323</v>
      </c>
      <c r="R189" t="s">
        <v>8324</v>
      </c>
      <c r="S189" s="16">
        <f t="shared" si="7"/>
        <v>40663.08666666667</v>
      </c>
      <c r="T189" s="16">
        <f t="shared" si="8"/>
        <v>40706.166666666664</v>
      </c>
    </row>
    <row r="190" spans="1:20" ht="225" x14ac:dyDescent="0.25">
      <c r="A190">
        <v>1637</v>
      </c>
      <c r="B190" s="9" t="s">
        <v>1638</v>
      </c>
      <c r="C190" s="3" t="s">
        <v>5747</v>
      </c>
      <c r="D190" s="5">
        <v>500</v>
      </c>
      <c r="E190" s="7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>
        <f>ROUND(E190/D190*100,0)</f>
        <v>104</v>
      </c>
      <c r="P190" s="5">
        <f t="shared" si="6"/>
        <v>34.6</v>
      </c>
      <c r="Q190" s="11" t="s">
        <v>8323</v>
      </c>
      <c r="R190" t="s">
        <v>8324</v>
      </c>
      <c r="S190" s="16">
        <f t="shared" si="7"/>
        <v>40122.751620370371</v>
      </c>
      <c r="T190" s="16">
        <f t="shared" si="8"/>
        <v>40178.98541666667</v>
      </c>
    </row>
    <row r="191" spans="1:20" ht="150" x14ac:dyDescent="0.25">
      <c r="A191">
        <v>1638</v>
      </c>
      <c r="B191" s="9" t="s">
        <v>1639</v>
      </c>
      <c r="C191" s="3" t="s">
        <v>5748</v>
      </c>
      <c r="D191" s="5">
        <v>1000</v>
      </c>
      <c r="E191" s="7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>
        <f>ROUND(E191/D191*100,0)</f>
        <v>105</v>
      </c>
      <c r="P191" s="5">
        <f t="shared" si="6"/>
        <v>38.89</v>
      </c>
      <c r="Q191" s="11" t="s">
        <v>8323</v>
      </c>
      <c r="R191" t="s">
        <v>8324</v>
      </c>
      <c r="S191" s="16">
        <f t="shared" si="7"/>
        <v>41288.68712962963</v>
      </c>
      <c r="T191" s="16">
        <f t="shared" si="8"/>
        <v>41333.892361111109</v>
      </c>
    </row>
    <row r="192" spans="1:20" ht="300" x14ac:dyDescent="0.25">
      <c r="A192">
        <v>1639</v>
      </c>
      <c r="B192" s="9" t="s">
        <v>1640</v>
      </c>
      <c r="C192" s="3" t="s">
        <v>5749</v>
      </c>
      <c r="D192" s="5">
        <v>1800</v>
      </c>
      <c r="E192" s="7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>
        <f>ROUND(E192/D192*100,0)</f>
        <v>100</v>
      </c>
      <c r="P192" s="5">
        <f t="shared" si="6"/>
        <v>94.74</v>
      </c>
      <c r="Q192" s="11" t="s">
        <v>8323</v>
      </c>
      <c r="R192" t="s">
        <v>8324</v>
      </c>
      <c r="S192" s="16">
        <f t="shared" si="7"/>
        <v>40941.652372685188</v>
      </c>
      <c r="T192" s="16">
        <f t="shared" si="8"/>
        <v>40971.652372685188</v>
      </c>
    </row>
    <row r="193" spans="1:20" ht="255" x14ac:dyDescent="0.25">
      <c r="A193">
        <v>1640</v>
      </c>
      <c r="B193" s="9" t="s">
        <v>1641</v>
      </c>
      <c r="C193" s="3" t="s">
        <v>5750</v>
      </c>
      <c r="D193" s="5">
        <v>400</v>
      </c>
      <c r="E193" s="7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>
        <f>ROUND(E193/D193*100,0)</f>
        <v>170</v>
      </c>
      <c r="P193" s="5">
        <f t="shared" si="6"/>
        <v>39.97</v>
      </c>
      <c r="Q193" s="11" t="s">
        <v>8323</v>
      </c>
      <c r="R193" t="s">
        <v>8324</v>
      </c>
      <c r="S193" s="16">
        <f t="shared" si="7"/>
        <v>40379.23096064815</v>
      </c>
      <c r="T193" s="16">
        <f t="shared" si="8"/>
        <v>40393.082638888889</v>
      </c>
    </row>
    <row r="194" spans="1:20" ht="135" x14ac:dyDescent="0.25">
      <c r="A194">
        <v>1641</v>
      </c>
      <c r="B194" s="9" t="s">
        <v>1642</v>
      </c>
      <c r="C194" s="3" t="s">
        <v>5751</v>
      </c>
      <c r="D194" s="5">
        <v>2500</v>
      </c>
      <c r="E194" s="7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>
        <f>ROUND(E194/D194*100,0)</f>
        <v>101</v>
      </c>
      <c r="P194" s="5">
        <f t="shared" ref="P194:P257" si="9">IFERROR(ROUND(E194/L194,2),0)</f>
        <v>97.5</v>
      </c>
      <c r="Q194" s="11" t="s">
        <v>8323</v>
      </c>
      <c r="R194" t="s">
        <v>8344</v>
      </c>
      <c r="S194" s="16">
        <f t="shared" ref="S194:S257" si="10">(((J194/60)/60)/24)+DATE(1970,1,1)</f>
        <v>41962.596574074079</v>
      </c>
      <c r="T194" s="16">
        <f t="shared" ref="T194:T257" si="11">(((I194/60)/60)/24)+DATE(1970,1,1)</f>
        <v>41992.596574074079</v>
      </c>
    </row>
    <row r="195" spans="1:20" ht="255" x14ac:dyDescent="0.25">
      <c r="A195">
        <v>1642</v>
      </c>
      <c r="B195" s="9" t="s">
        <v>1643</v>
      </c>
      <c r="C195" s="3" t="s">
        <v>5752</v>
      </c>
      <c r="D195" s="5">
        <v>1200</v>
      </c>
      <c r="E195" s="7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>
        <f>ROUND(E195/D195*100,0)</f>
        <v>100</v>
      </c>
      <c r="P195" s="5">
        <f t="shared" si="9"/>
        <v>42.86</v>
      </c>
      <c r="Q195" s="11" t="s">
        <v>8323</v>
      </c>
      <c r="R195" t="s">
        <v>8344</v>
      </c>
      <c r="S195" s="16">
        <f t="shared" si="10"/>
        <v>40688.024618055555</v>
      </c>
      <c r="T195" s="16">
        <f t="shared" si="11"/>
        <v>40708.024618055555</v>
      </c>
    </row>
    <row r="196" spans="1:20" ht="195" x14ac:dyDescent="0.25">
      <c r="A196">
        <v>1643</v>
      </c>
      <c r="B196" s="9" t="s">
        <v>1644</v>
      </c>
      <c r="C196" s="3" t="s">
        <v>5753</v>
      </c>
      <c r="D196" s="5">
        <v>5000</v>
      </c>
      <c r="E196" s="7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>
        <f>ROUND(E196/D196*100,0)</f>
        <v>125</v>
      </c>
      <c r="P196" s="5">
        <f t="shared" si="9"/>
        <v>168.51</v>
      </c>
      <c r="Q196" s="11" t="s">
        <v>8323</v>
      </c>
      <c r="R196" t="s">
        <v>8344</v>
      </c>
      <c r="S196" s="16">
        <f t="shared" si="10"/>
        <v>41146.824212962965</v>
      </c>
      <c r="T196" s="16">
        <f t="shared" si="11"/>
        <v>41176.824212962965</v>
      </c>
    </row>
    <row r="197" spans="1:20" ht="255" x14ac:dyDescent="0.25">
      <c r="A197">
        <v>1644</v>
      </c>
      <c r="B197" s="9" t="s">
        <v>1645</v>
      </c>
      <c r="C197" s="3" t="s">
        <v>5754</v>
      </c>
      <c r="D197" s="5">
        <v>10000</v>
      </c>
      <c r="E197" s="7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>
        <f>ROUND(E197/D197*100,0)</f>
        <v>110</v>
      </c>
      <c r="P197" s="5">
        <f t="shared" si="9"/>
        <v>85.55</v>
      </c>
      <c r="Q197" s="11" t="s">
        <v>8323</v>
      </c>
      <c r="R197" t="s">
        <v>8344</v>
      </c>
      <c r="S197" s="16">
        <f t="shared" si="10"/>
        <v>41175.05972222222</v>
      </c>
      <c r="T197" s="16">
        <f t="shared" si="11"/>
        <v>41235.101388888892</v>
      </c>
    </row>
    <row r="198" spans="1:20" ht="255" x14ac:dyDescent="0.25">
      <c r="A198">
        <v>1645</v>
      </c>
      <c r="B198" s="9" t="s">
        <v>1646</v>
      </c>
      <c r="C198" s="3" t="s">
        <v>5755</v>
      </c>
      <c r="D198" s="5">
        <v>5000</v>
      </c>
      <c r="E198" s="7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>
        <f>ROUND(E198/D198*100,0)</f>
        <v>111</v>
      </c>
      <c r="P198" s="5">
        <f t="shared" si="9"/>
        <v>554</v>
      </c>
      <c r="Q198" s="11" t="s">
        <v>8323</v>
      </c>
      <c r="R198" t="s">
        <v>8344</v>
      </c>
      <c r="S198" s="16">
        <f t="shared" si="10"/>
        <v>41521.617361111108</v>
      </c>
      <c r="T198" s="16">
        <f t="shared" si="11"/>
        <v>41535.617361111108</v>
      </c>
    </row>
    <row r="199" spans="1:20" ht="240" x14ac:dyDescent="0.25">
      <c r="A199">
        <v>1647</v>
      </c>
      <c r="B199" s="9" t="s">
        <v>1648</v>
      </c>
      <c r="C199" s="3" t="s">
        <v>5757</v>
      </c>
      <c r="D199" s="5">
        <v>5000</v>
      </c>
      <c r="E199" s="7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>
        <f>ROUND(E199/D199*100,0)</f>
        <v>105</v>
      </c>
      <c r="P199" s="5">
        <f t="shared" si="9"/>
        <v>113.83</v>
      </c>
      <c r="Q199" s="11" t="s">
        <v>8323</v>
      </c>
      <c r="R199" t="s">
        <v>8344</v>
      </c>
      <c r="S199" s="16">
        <f t="shared" si="10"/>
        <v>41039.409456018519</v>
      </c>
      <c r="T199" s="16">
        <f t="shared" si="11"/>
        <v>41069.409456018519</v>
      </c>
    </row>
    <row r="200" spans="1:20" ht="255" x14ac:dyDescent="0.25">
      <c r="A200">
        <v>1648</v>
      </c>
      <c r="B200" s="9" t="s">
        <v>1649</v>
      </c>
      <c r="C200" s="3" t="s">
        <v>5758</v>
      </c>
      <c r="D200" s="5">
        <v>2300</v>
      </c>
      <c r="E200" s="7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>
        <f>ROUND(E200/D200*100,0)</f>
        <v>125</v>
      </c>
      <c r="P200" s="5">
        <f t="shared" si="9"/>
        <v>32.01</v>
      </c>
      <c r="Q200" s="11" t="s">
        <v>8323</v>
      </c>
      <c r="R200" t="s">
        <v>8344</v>
      </c>
      <c r="S200" s="16">
        <f t="shared" si="10"/>
        <v>40592.704652777778</v>
      </c>
      <c r="T200" s="16">
        <f t="shared" si="11"/>
        <v>40622.662986111114</v>
      </c>
    </row>
    <row r="201" spans="1:20" ht="315" x14ac:dyDescent="0.25">
      <c r="A201">
        <v>1649</v>
      </c>
      <c r="B201" s="9" t="s">
        <v>1650</v>
      </c>
      <c r="C201" s="3" t="s">
        <v>5759</v>
      </c>
      <c r="D201" s="5">
        <v>3800</v>
      </c>
      <c r="E201" s="7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>
        <f>ROUND(E201/D201*100,0)</f>
        <v>101</v>
      </c>
      <c r="P201" s="5">
        <f t="shared" si="9"/>
        <v>47.19</v>
      </c>
      <c r="Q201" s="11" t="s">
        <v>8323</v>
      </c>
      <c r="R201" t="s">
        <v>8344</v>
      </c>
      <c r="S201" s="16">
        <f t="shared" si="10"/>
        <v>41737.684664351851</v>
      </c>
      <c r="T201" s="16">
        <f t="shared" si="11"/>
        <v>41782.684664351851</v>
      </c>
    </row>
    <row r="202" spans="1:20" ht="195" x14ac:dyDescent="0.25">
      <c r="A202">
        <v>1650</v>
      </c>
      <c r="B202" s="9" t="s">
        <v>1651</v>
      </c>
      <c r="C202" s="3" t="s">
        <v>5760</v>
      </c>
      <c r="D202" s="5">
        <v>2000</v>
      </c>
      <c r="E202" s="7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>
        <f>ROUND(E202/D202*100,0)</f>
        <v>142</v>
      </c>
      <c r="P202" s="5">
        <f t="shared" si="9"/>
        <v>88.47</v>
      </c>
      <c r="Q202" s="11" t="s">
        <v>8323</v>
      </c>
      <c r="R202" t="s">
        <v>8344</v>
      </c>
      <c r="S202" s="16">
        <f t="shared" si="10"/>
        <v>41526.435613425929</v>
      </c>
      <c r="T202" s="16">
        <f t="shared" si="11"/>
        <v>41556.435613425929</v>
      </c>
    </row>
    <row r="203" spans="1:20" ht="255" x14ac:dyDescent="0.25">
      <c r="A203">
        <v>1651</v>
      </c>
      <c r="B203" s="9" t="s">
        <v>1652</v>
      </c>
      <c r="C203" s="3" t="s">
        <v>5761</v>
      </c>
      <c r="D203" s="5">
        <v>2000</v>
      </c>
      <c r="E203" s="7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>
        <f>ROUND(E203/D203*100,0)</f>
        <v>101</v>
      </c>
      <c r="P203" s="5">
        <f t="shared" si="9"/>
        <v>100.75</v>
      </c>
      <c r="Q203" s="11" t="s">
        <v>8323</v>
      </c>
      <c r="R203" t="s">
        <v>8344</v>
      </c>
      <c r="S203" s="16">
        <f t="shared" si="10"/>
        <v>40625.900694444441</v>
      </c>
      <c r="T203" s="16">
        <f t="shared" si="11"/>
        <v>40659.290972222225</v>
      </c>
    </row>
    <row r="204" spans="1:20" ht="300" x14ac:dyDescent="0.25">
      <c r="A204">
        <v>1652</v>
      </c>
      <c r="B204" s="9" t="s">
        <v>1653</v>
      </c>
      <c r="C204" s="3" t="s">
        <v>5762</v>
      </c>
      <c r="D204" s="5">
        <v>4500</v>
      </c>
      <c r="E204" s="7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>
        <f>ROUND(E204/D204*100,0)</f>
        <v>101</v>
      </c>
      <c r="P204" s="5">
        <f t="shared" si="9"/>
        <v>64.709999999999994</v>
      </c>
      <c r="Q204" s="11" t="s">
        <v>8323</v>
      </c>
      <c r="R204" t="s">
        <v>8344</v>
      </c>
      <c r="S204" s="16">
        <f t="shared" si="10"/>
        <v>41572.492974537039</v>
      </c>
      <c r="T204" s="16">
        <f t="shared" si="11"/>
        <v>41602.534641203703</v>
      </c>
    </row>
    <row r="205" spans="1:20" ht="255" x14ac:dyDescent="0.25">
      <c r="A205">
        <v>1653</v>
      </c>
      <c r="B205" s="9" t="s">
        <v>1654</v>
      </c>
      <c r="C205" s="3" t="s">
        <v>5763</v>
      </c>
      <c r="D205" s="5">
        <v>5000</v>
      </c>
      <c r="E205" s="7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>
        <f>ROUND(E205/D205*100,0)</f>
        <v>174</v>
      </c>
      <c r="P205" s="5">
        <f t="shared" si="9"/>
        <v>51.85</v>
      </c>
      <c r="Q205" s="11" t="s">
        <v>8323</v>
      </c>
      <c r="R205" t="s">
        <v>8344</v>
      </c>
      <c r="S205" s="16">
        <f t="shared" si="10"/>
        <v>40626.834444444445</v>
      </c>
      <c r="T205" s="16">
        <f t="shared" si="11"/>
        <v>40657.834444444445</v>
      </c>
    </row>
    <row r="206" spans="1:20" ht="315" x14ac:dyDescent="0.25">
      <c r="A206">
        <v>1654</v>
      </c>
      <c r="B206" s="9" t="s">
        <v>1655</v>
      </c>
      <c r="C206" s="3" t="s">
        <v>5764</v>
      </c>
      <c r="D206" s="5">
        <v>1100</v>
      </c>
      <c r="E206" s="7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>
        <f>ROUND(E206/D206*100,0)</f>
        <v>120</v>
      </c>
      <c r="P206" s="5">
        <f t="shared" si="9"/>
        <v>38.79</v>
      </c>
      <c r="Q206" s="11" t="s">
        <v>8323</v>
      </c>
      <c r="R206" t="s">
        <v>8344</v>
      </c>
      <c r="S206" s="16">
        <f t="shared" si="10"/>
        <v>40987.890740740739</v>
      </c>
      <c r="T206" s="16">
        <f t="shared" si="11"/>
        <v>41017.890740740739</v>
      </c>
    </row>
    <row r="207" spans="1:20" ht="180" x14ac:dyDescent="0.25">
      <c r="A207">
        <v>1655</v>
      </c>
      <c r="B207" s="9" t="s">
        <v>1656</v>
      </c>
      <c r="C207" s="3" t="s">
        <v>5765</v>
      </c>
      <c r="D207" s="5">
        <v>1500</v>
      </c>
      <c r="E207" s="7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>
        <f>ROUND(E207/D207*100,0)</f>
        <v>143</v>
      </c>
      <c r="P207" s="5">
        <f t="shared" si="9"/>
        <v>44.65</v>
      </c>
      <c r="Q207" s="11" t="s">
        <v>8323</v>
      </c>
      <c r="R207" t="s">
        <v>8344</v>
      </c>
      <c r="S207" s="16">
        <f t="shared" si="10"/>
        <v>40974.791898148149</v>
      </c>
      <c r="T207" s="16">
        <f t="shared" si="11"/>
        <v>41004.750231481477</v>
      </c>
    </row>
    <row r="208" spans="1:20" ht="300" x14ac:dyDescent="0.25">
      <c r="A208">
        <v>1656</v>
      </c>
      <c r="B208" s="9" t="s">
        <v>1657</v>
      </c>
      <c r="C208" s="3" t="s">
        <v>5766</v>
      </c>
      <c r="D208" s="5">
        <v>7500</v>
      </c>
      <c r="E208" s="7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>
        <f>ROUND(E208/D208*100,0)</f>
        <v>100</v>
      </c>
      <c r="P208" s="5">
        <f t="shared" si="9"/>
        <v>156.77000000000001</v>
      </c>
      <c r="Q208" s="11" t="s">
        <v>8323</v>
      </c>
      <c r="R208" t="s">
        <v>8344</v>
      </c>
      <c r="S208" s="16">
        <f t="shared" si="10"/>
        <v>41226.928842592592</v>
      </c>
      <c r="T208" s="16">
        <f t="shared" si="11"/>
        <v>41256.928842592592</v>
      </c>
    </row>
    <row r="209" spans="1:20" ht="255" x14ac:dyDescent="0.25">
      <c r="A209">
        <v>1657</v>
      </c>
      <c r="B209" s="9" t="s">
        <v>1658</v>
      </c>
      <c r="C209" s="3" t="s">
        <v>5767</v>
      </c>
      <c r="D209" s="5">
        <v>25000</v>
      </c>
      <c r="E209" s="7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>
        <f>ROUND(E209/D209*100,0)</f>
        <v>105</v>
      </c>
      <c r="P209" s="5">
        <f t="shared" si="9"/>
        <v>118.7</v>
      </c>
      <c r="Q209" s="11" t="s">
        <v>8323</v>
      </c>
      <c r="R209" t="s">
        <v>8344</v>
      </c>
      <c r="S209" s="16">
        <f t="shared" si="10"/>
        <v>41023.782037037039</v>
      </c>
      <c r="T209" s="16">
        <f t="shared" si="11"/>
        <v>41053.782037037039</v>
      </c>
    </row>
    <row r="210" spans="1:20" ht="270" x14ac:dyDescent="0.25">
      <c r="A210">
        <v>1658</v>
      </c>
      <c r="B210" s="9" t="s">
        <v>1659</v>
      </c>
      <c r="C210" s="3" t="s">
        <v>5768</v>
      </c>
      <c r="D210" s="5">
        <v>6000</v>
      </c>
      <c r="E210" s="7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>
        <f>ROUND(E210/D210*100,0)</f>
        <v>132</v>
      </c>
      <c r="P210" s="5">
        <f t="shared" si="9"/>
        <v>74.150000000000006</v>
      </c>
      <c r="Q210" s="11" t="s">
        <v>8323</v>
      </c>
      <c r="R210" t="s">
        <v>8344</v>
      </c>
      <c r="S210" s="16">
        <f t="shared" si="10"/>
        <v>41223.22184027778</v>
      </c>
      <c r="T210" s="16">
        <f t="shared" si="11"/>
        <v>41261.597222222219</v>
      </c>
    </row>
    <row r="211" spans="1:20" ht="270" x14ac:dyDescent="0.25">
      <c r="A211">
        <v>1662</v>
      </c>
      <c r="B211" s="9" t="s">
        <v>1663</v>
      </c>
      <c r="C211" s="3" t="s">
        <v>5772</v>
      </c>
      <c r="D211" s="5">
        <v>8000</v>
      </c>
      <c r="E211" s="7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>
        <f>ROUND(E211/D211*100,0)</f>
        <v>103</v>
      </c>
      <c r="P211" s="5">
        <f t="shared" si="9"/>
        <v>132.44</v>
      </c>
      <c r="Q211" s="11" t="s">
        <v>8323</v>
      </c>
      <c r="R211" t="s">
        <v>8344</v>
      </c>
      <c r="S211" s="16">
        <f t="shared" si="10"/>
        <v>40848.198333333334</v>
      </c>
      <c r="T211" s="16">
        <f t="shared" si="11"/>
        <v>40908.239999999998</v>
      </c>
    </row>
    <row r="212" spans="1:20" ht="210" x14ac:dyDescent="0.25">
      <c r="A212">
        <v>1663</v>
      </c>
      <c r="B212" s="9" t="s">
        <v>1664</v>
      </c>
      <c r="C212" s="3" t="s">
        <v>5773</v>
      </c>
      <c r="D212" s="5">
        <v>1000</v>
      </c>
      <c r="E212" s="7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>
        <f>ROUND(E212/D212*100,0)</f>
        <v>108</v>
      </c>
      <c r="P212" s="5">
        <f t="shared" si="9"/>
        <v>33.75</v>
      </c>
      <c r="Q212" s="11" t="s">
        <v>8323</v>
      </c>
      <c r="R212" t="s">
        <v>8344</v>
      </c>
      <c r="S212" s="16">
        <f t="shared" si="10"/>
        <v>42006.02207175926</v>
      </c>
      <c r="T212" s="16">
        <f t="shared" si="11"/>
        <v>42036.02207175926</v>
      </c>
    </row>
    <row r="213" spans="1:20" ht="255" x14ac:dyDescent="0.25">
      <c r="A213">
        <v>1664</v>
      </c>
      <c r="B213" s="9" t="s">
        <v>1665</v>
      </c>
      <c r="C213" s="3" t="s">
        <v>5774</v>
      </c>
      <c r="D213" s="5">
        <v>2500</v>
      </c>
      <c r="E213" s="7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>
        <f>ROUND(E213/D213*100,0)</f>
        <v>122</v>
      </c>
      <c r="P213" s="5">
        <f t="shared" si="9"/>
        <v>34.380000000000003</v>
      </c>
      <c r="Q213" s="11" t="s">
        <v>8323</v>
      </c>
      <c r="R213" t="s">
        <v>8344</v>
      </c>
      <c r="S213" s="16">
        <f t="shared" si="10"/>
        <v>40939.761782407404</v>
      </c>
      <c r="T213" s="16">
        <f t="shared" si="11"/>
        <v>40984.165972222225</v>
      </c>
    </row>
    <row r="214" spans="1:20" ht="285" x14ac:dyDescent="0.25">
      <c r="A214">
        <v>1665</v>
      </c>
      <c r="B214" s="9" t="s">
        <v>1666</v>
      </c>
      <c r="C214" s="3" t="s">
        <v>5775</v>
      </c>
      <c r="D214" s="5">
        <v>3500</v>
      </c>
      <c r="E214" s="7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>
        <f>ROUND(E214/D214*100,0)</f>
        <v>119</v>
      </c>
      <c r="P214" s="5">
        <f t="shared" si="9"/>
        <v>44.96</v>
      </c>
      <c r="Q214" s="11" t="s">
        <v>8323</v>
      </c>
      <c r="R214" t="s">
        <v>8344</v>
      </c>
      <c r="S214" s="16">
        <f t="shared" si="10"/>
        <v>40564.649456018517</v>
      </c>
      <c r="T214" s="16">
        <f t="shared" si="11"/>
        <v>40596.125</v>
      </c>
    </row>
    <row r="215" spans="1:20" ht="210" x14ac:dyDescent="0.25">
      <c r="A215">
        <v>1666</v>
      </c>
      <c r="B215" s="9" t="s">
        <v>1667</v>
      </c>
      <c r="C215" s="3" t="s">
        <v>5776</v>
      </c>
      <c r="D215" s="5">
        <v>2500</v>
      </c>
      <c r="E215" s="7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>
        <f>ROUND(E215/D215*100,0)</f>
        <v>161</v>
      </c>
      <c r="P215" s="5">
        <f t="shared" si="9"/>
        <v>41.04</v>
      </c>
      <c r="Q215" s="11" t="s">
        <v>8323</v>
      </c>
      <c r="R215" t="s">
        <v>8344</v>
      </c>
      <c r="S215" s="16">
        <f t="shared" si="10"/>
        <v>41331.253159722226</v>
      </c>
      <c r="T215" s="16">
        <f t="shared" si="11"/>
        <v>41361.211493055554</v>
      </c>
    </row>
    <row r="216" spans="1:20" ht="240" x14ac:dyDescent="0.25">
      <c r="A216">
        <v>1667</v>
      </c>
      <c r="B216" s="9" t="s">
        <v>1668</v>
      </c>
      <c r="C216" s="3" t="s">
        <v>5777</v>
      </c>
      <c r="D216" s="5">
        <v>3400</v>
      </c>
      <c r="E216" s="7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>
        <f>ROUND(E216/D216*100,0)</f>
        <v>127</v>
      </c>
      <c r="P216" s="5">
        <f t="shared" si="9"/>
        <v>52.6</v>
      </c>
      <c r="Q216" s="11" t="s">
        <v>8323</v>
      </c>
      <c r="R216" t="s">
        <v>8344</v>
      </c>
      <c r="S216" s="16">
        <f t="shared" si="10"/>
        <v>41682.0705787037</v>
      </c>
      <c r="T216" s="16">
        <f t="shared" si="11"/>
        <v>41709.290972222225</v>
      </c>
    </row>
    <row r="217" spans="1:20" ht="285" x14ac:dyDescent="0.25">
      <c r="A217">
        <v>1668</v>
      </c>
      <c r="B217" s="9" t="s">
        <v>1669</v>
      </c>
      <c r="C217" s="3" t="s">
        <v>5778</v>
      </c>
      <c r="D217" s="5">
        <v>8000</v>
      </c>
      <c r="E217" s="7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>
        <f>ROUND(E217/D217*100,0)</f>
        <v>103</v>
      </c>
      <c r="P217" s="5">
        <f t="shared" si="9"/>
        <v>70.78</v>
      </c>
      <c r="Q217" s="11" t="s">
        <v>8323</v>
      </c>
      <c r="R217" t="s">
        <v>8344</v>
      </c>
      <c r="S217" s="16">
        <f t="shared" si="10"/>
        <v>40845.14975694444</v>
      </c>
      <c r="T217" s="16">
        <f t="shared" si="11"/>
        <v>40875.191423611112</v>
      </c>
    </row>
    <row r="218" spans="1:20" ht="270" x14ac:dyDescent="0.25">
      <c r="A218">
        <v>1669</v>
      </c>
      <c r="B218" s="9" t="s">
        <v>1670</v>
      </c>
      <c r="C218" s="3" t="s">
        <v>5779</v>
      </c>
      <c r="D218" s="5">
        <v>2000</v>
      </c>
      <c r="E218" s="7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>
        <f>ROUND(E218/D218*100,0)</f>
        <v>140</v>
      </c>
      <c r="P218" s="5">
        <f t="shared" si="9"/>
        <v>53.75</v>
      </c>
      <c r="Q218" s="11" t="s">
        <v>8323</v>
      </c>
      <c r="R218" t="s">
        <v>8344</v>
      </c>
      <c r="S218" s="16">
        <f t="shared" si="10"/>
        <v>42461.885138888887</v>
      </c>
      <c r="T218" s="16">
        <f t="shared" si="11"/>
        <v>42521.885138888887</v>
      </c>
    </row>
    <row r="219" spans="1:20" ht="315" x14ac:dyDescent="0.25">
      <c r="A219">
        <v>1670</v>
      </c>
      <c r="B219" s="9" t="s">
        <v>1671</v>
      </c>
      <c r="C219" s="3" t="s">
        <v>5780</v>
      </c>
      <c r="D219" s="5">
        <v>1000</v>
      </c>
      <c r="E219" s="7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>
        <f>ROUND(E219/D219*100,0)</f>
        <v>103</v>
      </c>
      <c r="P219" s="5">
        <f t="shared" si="9"/>
        <v>44.61</v>
      </c>
      <c r="Q219" s="11" t="s">
        <v>8323</v>
      </c>
      <c r="R219" t="s">
        <v>8344</v>
      </c>
      <c r="S219" s="16">
        <f t="shared" si="10"/>
        <v>40313.930543981485</v>
      </c>
      <c r="T219" s="16">
        <f t="shared" si="11"/>
        <v>40364.166666666664</v>
      </c>
    </row>
    <row r="220" spans="1:20" ht="150" x14ac:dyDescent="0.25">
      <c r="A220">
        <v>1671</v>
      </c>
      <c r="B220" s="9" t="s">
        <v>1672</v>
      </c>
      <c r="C220" s="3" t="s">
        <v>5781</v>
      </c>
      <c r="D220" s="5">
        <v>2000</v>
      </c>
      <c r="E220" s="7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>
        <f>ROUND(E220/D220*100,0)</f>
        <v>101</v>
      </c>
      <c r="P220" s="5">
        <f t="shared" si="9"/>
        <v>26.15</v>
      </c>
      <c r="Q220" s="11" t="s">
        <v>8323</v>
      </c>
      <c r="R220" t="s">
        <v>8344</v>
      </c>
      <c r="S220" s="16">
        <f t="shared" si="10"/>
        <v>42553.54414351852</v>
      </c>
      <c r="T220" s="16">
        <f t="shared" si="11"/>
        <v>42583.54414351852</v>
      </c>
    </row>
    <row r="221" spans="1:20" ht="195" x14ac:dyDescent="0.25">
      <c r="A221">
        <v>1672</v>
      </c>
      <c r="B221" s="9" t="s">
        <v>1673</v>
      </c>
      <c r="C221" s="3" t="s">
        <v>5782</v>
      </c>
      <c r="D221" s="5">
        <v>1700</v>
      </c>
      <c r="E221" s="7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>
        <f>ROUND(E221/D221*100,0)</f>
        <v>113</v>
      </c>
      <c r="P221" s="5">
        <f t="shared" si="9"/>
        <v>39.18</v>
      </c>
      <c r="Q221" s="11" t="s">
        <v>8323</v>
      </c>
      <c r="R221" t="s">
        <v>8344</v>
      </c>
      <c r="S221" s="16">
        <f t="shared" si="10"/>
        <v>41034.656597222223</v>
      </c>
      <c r="T221" s="16">
        <f t="shared" si="11"/>
        <v>41064.656597222223</v>
      </c>
    </row>
    <row r="222" spans="1:20" ht="270" x14ac:dyDescent="0.25">
      <c r="A222">
        <v>1673</v>
      </c>
      <c r="B222" s="9" t="s">
        <v>1674</v>
      </c>
      <c r="C222" s="3" t="s">
        <v>5783</v>
      </c>
      <c r="D222" s="5">
        <v>2100</v>
      </c>
      <c r="E222" s="7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>
        <f>ROUND(E222/D222*100,0)</f>
        <v>128</v>
      </c>
      <c r="P222" s="5">
        <f t="shared" si="9"/>
        <v>45.59</v>
      </c>
      <c r="Q222" s="11" t="s">
        <v>8323</v>
      </c>
      <c r="R222" t="s">
        <v>8344</v>
      </c>
      <c r="S222" s="16">
        <f t="shared" si="10"/>
        <v>42039.878379629634</v>
      </c>
      <c r="T222" s="16">
        <f t="shared" si="11"/>
        <v>42069.878379629634</v>
      </c>
    </row>
    <row r="223" spans="1:20" ht="315" x14ac:dyDescent="0.25">
      <c r="A223">
        <v>1674</v>
      </c>
      <c r="B223" s="9" t="s">
        <v>1675</v>
      </c>
      <c r="C223" s="3" t="s">
        <v>5784</v>
      </c>
      <c r="D223" s="5">
        <v>5000</v>
      </c>
      <c r="E223" s="7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>
        <f>ROUND(E223/D223*100,0)</f>
        <v>202</v>
      </c>
      <c r="P223" s="5">
        <f t="shared" si="9"/>
        <v>89.25</v>
      </c>
      <c r="Q223" s="11" t="s">
        <v>8323</v>
      </c>
      <c r="R223" t="s">
        <v>8344</v>
      </c>
      <c r="S223" s="16">
        <f t="shared" si="10"/>
        <v>42569.605393518519</v>
      </c>
      <c r="T223" s="16">
        <f t="shared" si="11"/>
        <v>42600.290972222225</v>
      </c>
    </row>
    <row r="224" spans="1:20" ht="195" x14ac:dyDescent="0.25">
      <c r="A224">
        <v>1675</v>
      </c>
      <c r="B224" s="9" t="s">
        <v>1676</v>
      </c>
      <c r="C224" s="3" t="s">
        <v>5785</v>
      </c>
      <c r="D224" s="5">
        <v>1000</v>
      </c>
      <c r="E224" s="7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>
        <f>ROUND(E224/D224*100,0)</f>
        <v>137</v>
      </c>
      <c r="P224" s="5">
        <f t="shared" si="9"/>
        <v>40.42</v>
      </c>
      <c r="Q224" s="11" t="s">
        <v>8323</v>
      </c>
      <c r="R224" t="s">
        <v>8344</v>
      </c>
      <c r="S224" s="16">
        <f t="shared" si="10"/>
        <v>40802.733101851853</v>
      </c>
      <c r="T224" s="16">
        <f t="shared" si="11"/>
        <v>40832.918749999997</v>
      </c>
    </row>
    <row r="225" spans="1:20" ht="195" x14ac:dyDescent="0.25">
      <c r="A225">
        <v>1676</v>
      </c>
      <c r="B225" s="9" t="s">
        <v>1677</v>
      </c>
      <c r="C225" s="3" t="s">
        <v>5786</v>
      </c>
      <c r="D225" s="5">
        <v>3000</v>
      </c>
      <c r="E225" s="7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>
        <f>ROUND(E225/D225*100,0)</f>
        <v>115</v>
      </c>
      <c r="P225" s="5">
        <f t="shared" si="9"/>
        <v>82.38</v>
      </c>
      <c r="Q225" s="11" t="s">
        <v>8323</v>
      </c>
      <c r="R225" t="s">
        <v>8344</v>
      </c>
      <c r="S225" s="16">
        <f t="shared" si="10"/>
        <v>40973.72623842593</v>
      </c>
      <c r="T225" s="16">
        <f t="shared" si="11"/>
        <v>41020.165972222225</v>
      </c>
    </row>
    <row r="226" spans="1:20" ht="195" x14ac:dyDescent="0.25">
      <c r="A226">
        <v>1678</v>
      </c>
      <c r="B226" s="9" t="s">
        <v>1679</v>
      </c>
      <c r="C226" s="3" t="s">
        <v>5788</v>
      </c>
      <c r="D226" s="5">
        <v>1500</v>
      </c>
      <c r="E226" s="7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>
        <f>ROUND(E226/D226*100,0)</f>
        <v>118</v>
      </c>
      <c r="P226" s="5">
        <f t="shared" si="9"/>
        <v>36.24</v>
      </c>
      <c r="Q226" s="11" t="s">
        <v>8323</v>
      </c>
      <c r="R226" t="s">
        <v>8344</v>
      </c>
      <c r="S226" s="16">
        <f t="shared" si="10"/>
        <v>41662.854988425926</v>
      </c>
      <c r="T226" s="16">
        <f t="shared" si="11"/>
        <v>41676.854988425926</v>
      </c>
    </row>
    <row r="227" spans="1:20" ht="285" x14ac:dyDescent="0.25">
      <c r="A227">
        <v>1679</v>
      </c>
      <c r="B227" s="9" t="s">
        <v>1680</v>
      </c>
      <c r="C227" s="3" t="s">
        <v>5789</v>
      </c>
      <c r="D227" s="5">
        <v>2000</v>
      </c>
      <c r="E227" s="7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>
        <f>ROUND(E227/D227*100,0)</f>
        <v>175</v>
      </c>
      <c r="P227" s="5">
        <f t="shared" si="9"/>
        <v>62.5</v>
      </c>
      <c r="Q227" s="11" t="s">
        <v>8323</v>
      </c>
      <c r="R227" t="s">
        <v>8344</v>
      </c>
      <c r="S227" s="16">
        <f t="shared" si="10"/>
        <v>40723.068807870368</v>
      </c>
      <c r="T227" s="16">
        <f t="shared" si="11"/>
        <v>40746.068807870368</v>
      </c>
    </row>
    <row r="228" spans="1:20" ht="165" x14ac:dyDescent="0.25">
      <c r="A228">
        <v>1680</v>
      </c>
      <c r="B228" s="9" t="s">
        <v>1681</v>
      </c>
      <c r="C228" s="3" t="s">
        <v>5790</v>
      </c>
      <c r="D228" s="5">
        <v>1000</v>
      </c>
      <c r="E228" s="7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>
        <f>ROUND(E228/D228*100,0)</f>
        <v>118</v>
      </c>
      <c r="P228" s="5">
        <f t="shared" si="9"/>
        <v>47</v>
      </c>
      <c r="Q228" s="11" t="s">
        <v>8323</v>
      </c>
      <c r="R228" t="s">
        <v>8344</v>
      </c>
      <c r="S228" s="16">
        <f t="shared" si="10"/>
        <v>41802.757719907408</v>
      </c>
      <c r="T228" s="16">
        <f t="shared" si="11"/>
        <v>41832.757719907408</v>
      </c>
    </row>
    <row r="229" spans="1:20" ht="240" x14ac:dyDescent="0.25">
      <c r="A229">
        <v>1821</v>
      </c>
      <c r="B229" s="9" t="s">
        <v>1822</v>
      </c>
      <c r="C229" s="3" t="s">
        <v>5931</v>
      </c>
      <c r="D229" s="5">
        <v>2500</v>
      </c>
      <c r="E229" s="7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>
        <f>ROUND(E229/D229*100,0)</f>
        <v>135</v>
      </c>
      <c r="P229" s="5">
        <f t="shared" si="9"/>
        <v>59.16</v>
      </c>
      <c r="Q229" s="11" t="s">
        <v>8323</v>
      </c>
      <c r="R229" t="s">
        <v>8324</v>
      </c>
      <c r="S229" s="16">
        <f t="shared" si="10"/>
        <v>40926.319062499999</v>
      </c>
      <c r="T229" s="16">
        <f t="shared" si="11"/>
        <v>40971.319062499999</v>
      </c>
    </row>
    <row r="230" spans="1:20" ht="255" x14ac:dyDescent="0.25">
      <c r="A230">
        <v>1823</v>
      </c>
      <c r="B230" s="9" t="s">
        <v>1824</v>
      </c>
      <c r="C230" s="3" t="s">
        <v>5933</v>
      </c>
      <c r="D230" s="5">
        <v>700</v>
      </c>
      <c r="E230" s="7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>
        <f>ROUND(E230/D230*100,0)</f>
        <v>116</v>
      </c>
      <c r="P230" s="5">
        <f t="shared" si="9"/>
        <v>24.58</v>
      </c>
      <c r="Q230" s="11" t="s">
        <v>8323</v>
      </c>
      <c r="R230" t="s">
        <v>8324</v>
      </c>
      <c r="S230" s="16">
        <f t="shared" si="10"/>
        <v>41176.684907407405</v>
      </c>
      <c r="T230" s="16">
        <f t="shared" si="11"/>
        <v>41206.684907407405</v>
      </c>
    </row>
    <row r="231" spans="1:20" ht="75" x14ac:dyDescent="0.25">
      <c r="A231">
        <v>1824</v>
      </c>
      <c r="B231" s="9" t="s">
        <v>1825</v>
      </c>
      <c r="C231" s="3" t="s">
        <v>5934</v>
      </c>
      <c r="D231" s="5">
        <v>3000</v>
      </c>
      <c r="E231" s="7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>
        <f>ROUND(E231/D231*100,0)</f>
        <v>100</v>
      </c>
      <c r="P231" s="5">
        <f t="shared" si="9"/>
        <v>75.05</v>
      </c>
      <c r="Q231" s="11" t="s">
        <v>8323</v>
      </c>
      <c r="R231" t="s">
        <v>8324</v>
      </c>
      <c r="S231" s="16">
        <f t="shared" si="10"/>
        <v>41626.916284722225</v>
      </c>
      <c r="T231" s="16">
        <f t="shared" si="11"/>
        <v>41647.088888888888</v>
      </c>
    </row>
    <row r="232" spans="1:20" ht="285" x14ac:dyDescent="0.25">
      <c r="A232">
        <v>1825</v>
      </c>
      <c r="B232" s="9" t="s">
        <v>1826</v>
      </c>
      <c r="C232" s="3" t="s">
        <v>5935</v>
      </c>
      <c r="D232" s="5">
        <v>2000</v>
      </c>
      <c r="E232" s="7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>
        <f>ROUND(E232/D232*100,0)</f>
        <v>105</v>
      </c>
      <c r="P232" s="5">
        <f t="shared" si="9"/>
        <v>42.02</v>
      </c>
      <c r="Q232" s="11" t="s">
        <v>8323</v>
      </c>
      <c r="R232" t="s">
        <v>8324</v>
      </c>
      <c r="S232" s="16">
        <f t="shared" si="10"/>
        <v>41443.83452546296</v>
      </c>
      <c r="T232" s="16">
        <f t="shared" si="11"/>
        <v>41466.83452546296</v>
      </c>
    </row>
    <row r="233" spans="1:20" ht="105" x14ac:dyDescent="0.25">
      <c r="A233">
        <v>1826</v>
      </c>
      <c r="B233" s="9" t="s">
        <v>1827</v>
      </c>
      <c r="C233" s="3" t="s">
        <v>5936</v>
      </c>
      <c r="D233" s="5">
        <v>2000</v>
      </c>
      <c r="E233" s="7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>
        <f>ROUND(E233/D233*100,0)</f>
        <v>101</v>
      </c>
      <c r="P233" s="5">
        <f t="shared" si="9"/>
        <v>53.16</v>
      </c>
      <c r="Q233" s="11" t="s">
        <v>8323</v>
      </c>
      <c r="R233" t="s">
        <v>8324</v>
      </c>
      <c r="S233" s="16">
        <f t="shared" si="10"/>
        <v>41657.923807870371</v>
      </c>
      <c r="T233" s="16">
        <f t="shared" si="11"/>
        <v>41687.923807870371</v>
      </c>
    </row>
    <row r="234" spans="1:20" ht="300" x14ac:dyDescent="0.25">
      <c r="A234">
        <v>1827</v>
      </c>
      <c r="B234" s="9" t="s">
        <v>1828</v>
      </c>
      <c r="C234" s="3" t="s">
        <v>5937</v>
      </c>
      <c r="D234" s="5">
        <v>8000</v>
      </c>
      <c r="E234" s="7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>
        <f>ROUND(E234/D234*100,0)</f>
        <v>101</v>
      </c>
      <c r="P234" s="5">
        <f t="shared" si="9"/>
        <v>83.89</v>
      </c>
      <c r="Q234" s="11" t="s">
        <v>8323</v>
      </c>
      <c r="R234" t="s">
        <v>8324</v>
      </c>
      <c r="S234" s="16">
        <f t="shared" si="10"/>
        <v>40555.325937499998</v>
      </c>
      <c r="T234" s="16">
        <f t="shared" si="11"/>
        <v>40605.325937499998</v>
      </c>
    </row>
    <row r="235" spans="1:20" ht="315" x14ac:dyDescent="0.25">
      <c r="A235">
        <v>1828</v>
      </c>
      <c r="B235" s="9" t="s">
        <v>1829</v>
      </c>
      <c r="C235" s="3" t="s">
        <v>5938</v>
      </c>
      <c r="D235" s="5">
        <v>20000</v>
      </c>
      <c r="E235" s="7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>
        <f>ROUND(E235/D235*100,0)</f>
        <v>100</v>
      </c>
      <c r="P235" s="5">
        <f t="shared" si="9"/>
        <v>417.33</v>
      </c>
      <c r="Q235" s="11" t="s">
        <v>8323</v>
      </c>
      <c r="R235" t="s">
        <v>8324</v>
      </c>
      <c r="S235" s="16">
        <f t="shared" si="10"/>
        <v>41736.899652777778</v>
      </c>
      <c r="T235" s="16">
        <f t="shared" si="11"/>
        <v>41768.916666666664</v>
      </c>
    </row>
    <row r="236" spans="1:20" ht="225" x14ac:dyDescent="0.25">
      <c r="A236">
        <v>1829</v>
      </c>
      <c r="B236" s="9" t="s">
        <v>1830</v>
      </c>
      <c r="C236" s="3" t="s">
        <v>5939</v>
      </c>
      <c r="D236" s="5">
        <v>1500</v>
      </c>
      <c r="E236" s="7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>
        <f>ROUND(E236/D236*100,0)</f>
        <v>167</v>
      </c>
      <c r="P236" s="5">
        <f t="shared" si="9"/>
        <v>75.77</v>
      </c>
      <c r="Q236" s="11" t="s">
        <v>8323</v>
      </c>
      <c r="R236" t="s">
        <v>8324</v>
      </c>
      <c r="S236" s="16">
        <f t="shared" si="10"/>
        <v>40516.087627314817</v>
      </c>
      <c r="T236" s="16">
        <f t="shared" si="11"/>
        <v>40564.916666666664</v>
      </c>
    </row>
    <row r="237" spans="1:20" ht="240" x14ac:dyDescent="0.25">
      <c r="A237">
        <v>1830</v>
      </c>
      <c r="B237" s="9" t="s">
        <v>1831</v>
      </c>
      <c r="C237" s="3" t="s">
        <v>5940</v>
      </c>
      <c r="D237" s="5">
        <v>15000</v>
      </c>
      <c r="E237" s="7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>
        <f>ROUND(E237/D237*100,0)</f>
        <v>102</v>
      </c>
      <c r="P237" s="5">
        <f t="shared" si="9"/>
        <v>67.39</v>
      </c>
      <c r="Q237" s="11" t="s">
        <v>8323</v>
      </c>
      <c r="R237" t="s">
        <v>8324</v>
      </c>
      <c r="S237" s="16">
        <f t="shared" si="10"/>
        <v>41664.684108796297</v>
      </c>
      <c r="T237" s="16">
        <f t="shared" si="11"/>
        <v>41694.684108796297</v>
      </c>
    </row>
    <row r="238" spans="1:20" ht="225" x14ac:dyDescent="0.25">
      <c r="A238">
        <v>1831</v>
      </c>
      <c r="B238" s="9" t="s">
        <v>1832</v>
      </c>
      <c r="C238" s="3" t="s">
        <v>5941</v>
      </c>
      <c r="D238" s="5">
        <v>1000</v>
      </c>
      <c r="E238" s="7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>
        <f>ROUND(E238/D238*100,0)</f>
        <v>103</v>
      </c>
      <c r="P238" s="5">
        <f t="shared" si="9"/>
        <v>73.569999999999993</v>
      </c>
      <c r="Q238" s="11" t="s">
        <v>8323</v>
      </c>
      <c r="R238" t="s">
        <v>8324</v>
      </c>
      <c r="S238" s="16">
        <f t="shared" si="10"/>
        <v>41026.996099537035</v>
      </c>
      <c r="T238" s="16">
        <f t="shared" si="11"/>
        <v>41041.996099537035</v>
      </c>
    </row>
    <row r="239" spans="1:20" ht="285" x14ac:dyDescent="0.25">
      <c r="A239">
        <v>1832</v>
      </c>
      <c r="B239" s="9" t="s">
        <v>1833</v>
      </c>
      <c r="C239" s="3" t="s">
        <v>5942</v>
      </c>
      <c r="D239" s="5">
        <v>350</v>
      </c>
      <c r="E239" s="7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>
        <f>ROUND(E239/D239*100,0)</f>
        <v>143</v>
      </c>
      <c r="P239" s="5">
        <f t="shared" si="9"/>
        <v>25</v>
      </c>
      <c r="Q239" s="11" t="s">
        <v>8323</v>
      </c>
      <c r="R239" t="s">
        <v>8324</v>
      </c>
      <c r="S239" s="16">
        <f t="shared" si="10"/>
        <v>40576.539664351854</v>
      </c>
      <c r="T239" s="16">
        <f t="shared" si="11"/>
        <v>40606.539664351854</v>
      </c>
    </row>
    <row r="240" spans="1:20" ht="270" x14ac:dyDescent="0.25">
      <c r="A240">
        <v>1833</v>
      </c>
      <c r="B240" s="9" t="s">
        <v>1834</v>
      </c>
      <c r="C240" s="3" t="s">
        <v>5943</v>
      </c>
      <c r="D240" s="5">
        <v>400</v>
      </c>
      <c r="E240" s="7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>
        <f>ROUND(E240/D240*100,0)</f>
        <v>263</v>
      </c>
      <c r="P240" s="5">
        <f t="shared" si="9"/>
        <v>42</v>
      </c>
      <c r="Q240" s="11" t="s">
        <v>8323</v>
      </c>
      <c r="R240" t="s">
        <v>8324</v>
      </c>
      <c r="S240" s="16">
        <f t="shared" si="10"/>
        <v>41303.044016203705</v>
      </c>
      <c r="T240" s="16">
        <f t="shared" si="11"/>
        <v>41335.332638888889</v>
      </c>
    </row>
    <row r="241" spans="1:20" ht="105" x14ac:dyDescent="0.25">
      <c r="A241">
        <v>1834</v>
      </c>
      <c r="B241" s="9" t="s">
        <v>1835</v>
      </c>
      <c r="C241" s="3" t="s">
        <v>5944</v>
      </c>
      <c r="D241" s="5">
        <v>10000</v>
      </c>
      <c r="E241" s="7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>
        <f>ROUND(E241/D241*100,0)</f>
        <v>118</v>
      </c>
      <c r="P241" s="5">
        <f t="shared" si="9"/>
        <v>131.16999999999999</v>
      </c>
      <c r="Q241" s="11" t="s">
        <v>8323</v>
      </c>
      <c r="R241" t="s">
        <v>8324</v>
      </c>
      <c r="S241" s="16">
        <f t="shared" si="10"/>
        <v>41988.964062500003</v>
      </c>
      <c r="T241" s="16">
        <f t="shared" si="11"/>
        <v>42028.964062500003</v>
      </c>
    </row>
    <row r="242" spans="1:20" ht="105" x14ac:dyDescent="0.25">
      <c r="A242">
        <v>1836</v>
      </c>
      <c r="B242" s="9" t="s">
        <v>1837</v>
      </c>
      <c r="C242" s="3" t="s">
        <v>5946</v>
      </c>
      <c r="D242" s="5">
        <v>5000</v>
      </c>
      <c r="E242" s="7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>
        <f>ROUND(E242/D242*100,0)</f>
        <v>200</v>
      </c>
      <c r="P242" s="5">
        <f t="shared" si="9"/>
        <v>182.13</v>
      </c>
      <c r="Q242" s="11" t="s">
        <v>8323</v>
      </c>
      <c r="R242" t="s">
        <v>8324</v>
      </c>
      <c r="S242" s="16">
        <f t="shared" si="10"/>
        <v>41305.809363425928</v>
      </c>
      <c r="T242" s="16">
        <f t="shared" si="11"/>
        <v>41322.809363425928</v>
      </c>
    </row>
    <row r="243" spans="1:20" ht="315" x14ac:dyDescent="0.25">
      <c r="A243">
        <v>1837</v>
      </c>
      <c r="B243" s="9" t="s">
        <v>1838</v>
      </c>
      <c r="C243" s="3" t="s">
        <v>5947</v>
      </c>
      <c r="D243" s="5">
        <v>600</v>
      </c>
      <c r="E243" s="7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>
        <f>ROUND(E243/D243*100,0)</f>
        <v>307</v>
      </c>
      <c r="P243" s="5">
        <f t="shared" si="9"/>
        <v>61.37</v>
      </c>
      <c r="Q243" s="11" t="s">
        <v>8323</v>
      </c>
      <c r="R243" t="s">
        <v>8324</v>
      </c>
      <c r="S243" s="16">
        <f t="shared" si="10"/>
        <v>40926.047858796301</v>
      </c>
      <c r="T243" s="16">
        <f t="shared" si="11"/>
        <v>40986.006192129629</v>
      </c>
    </row>
    <row r="244" spans="1:20" ht="255" x14ac:dyDescent="0.25">
      <c r="A244">
        <v>1838</v>
      </c>
      <c r="B244" s="9" t="s">
        <v>1839</v>
      </c>
      <c r="C244" s="3" t="s">
        <v>5948</v>
      </c>
      <c r="D244" s="5">
        <v>1000</v>
      </c>
      <c r="E244" s="7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>
        <f>ROUND(E244/D244*100,0)</f>
        <v>100</v>
      </c>
      <c r="P244" s="5">
        <f t="shared" si="9"/>
        <v>35.770000000000003</v>
      </c>
      <c r="Q244" s="11" t="s">
        <v>8323</v>
      </c>
      <c r="R244" t="s">
        <v>8324</v>
      </c>
      <c r="S244" s="16">
        <f t="shared" si="10"/>
        <v>40788.786539351851</v>
      </c>
      <c r="T244" s="16">
        <f t="shared" si="11"/>
        <v>40817.125</v>
      </c>
    </row>
    <row r="245" spans="1:20" ht="270" x14ac:dyDescent="0.25">
      <c r="A245">
        <v>1839</v>
      </c>
      <c r="B245" s="9" t="s">
        <v>1840</v>
      </c>
      <c r="C245" s="3" t="s">
        <v>5949</v>
      </c>
      <c r="D245" s="5">
        <v>1000</v>
      </c>
      <c r="E245" s="7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>
        <f>ROUND(E245/D245*100,0)</f>
        <v>205</v>
      </c>
      <c r="P245" s="5">
        <f t="shared" si="9"/>
        <v>45.62</v>
      </c>
      <c r="Q245" s="11" t="s">
        <v>8323</v>
      </c>
      <c r="R245" t="s">
        <v>8324</v>
      </c>
      <c r="S245" s="16">
        <f t="shared" si="10"/>
        <v>42614.722013888888</v>
      </c>
      <c r="T245" s="16">
        <f t="shared" si="11"/>
        <v>42644.722013888888</v>
      </c>
    </row>
    <row r="246" spans="1:20" ht="300" x14ac:dyDescent="0.25">
      <c r="A246">
        <v>1840</v>
      </c>
      <c r="B246" s="9" t="s">
        <v>1841</v>
      </c>
      <c r="C246" s="3" t="s">
        <v>5950</v>
      </c>
      <c r="D246" s="5">
        <v>900</v>
      </c>
      <c r="E246" s="7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>
        <f>ROUND(E246/D246*100,0)</f>
        <v>109</v>
      </c>
      <c r="P246" s="5">
        <f t="shared" si="9"/>
        <v>75.38</v>
      </c>
      <c r="Q246" s="11" t="s">
        <v>8323</v>
      </c>
      <c r="R246" t="s">
        <v>8324</v>
      </c>
      <c r="S246" s="16">
        <f t="shared" si="10"/>
        <v>41382.096180555556</v>
      </c>
      <c r="T246" s="16">
        <f t="shared" si="11"/>
        <v>41401.207638888889</v>
      </c>
    </row>
    <row r="247" spans="1:20" ht="195" x14ac:dyDescent="0.25">
      <c r="A247">
        <v>1841</v>
      </c>
      <c r="B247" s="9" t="s">
        <v>1842</v>
      </c>
      <c r="C247" s="3" t="s">
        <v>5951</v>
      </c>
      <c r="D247" s="5">
        <v>2000</v>
      </c>
      <c r="E247" s="7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>
        <f>ROUND(E247/D247*100,0)</f>
        <v>102</v>
      </c>
      <c r="P247" s="5">
        <f t="shared" si="9"/>
        <v>50.88</v>
      </c>
      <c r="Q247" s="11" t="s">
        <v>8323</v>
      </c>
      <c r="R247" t="s">
        <v>8324</v>
      </c>
      <c r="S247" s="16">
        <f t="shared" si="10"/>
        <v>41745.84542824074</v>
      </c>
      <c r="T247" s="16">
        <f t="shared" si="11"/>
        <v>41779.207638888889</v>
      </c>
    </row>
    <row r="248" spans="1:20" ht="270" x14ac:dyDescent="0.25">
      <c r="A248">
        <v>1842</v>
      </c>
      <c r="B248" s="9" t="s">
        <v>1843</v>
      </c>
      <c r="C248" s="3" t="s">
        <v>5952</v>
      </c>
      <c r="D248" s="5">
        <v>2000</v>
      </c>
      <c r="E248" s="7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>
        <f>ROUND(E248/D248*100,0)</f>
        <v>125</v>
      </c>
      <c r="P248" s="5">
        <f t="shared" si="9"/>
        <v>119.29</v>
      </c>
      <c r="Q248" s="11" t="s">
        <v>8323</v>
      </c>
      <c r="R248" t="s">
        <v>8324</v>
      </c>
      <c r="S248" s="16">
        <f t="shared" si="10"/>
        <v>42031.631724537037</v>
      </c>
      <c r="T248" s="16">
        <f t="shared" si="11"/>
        <v>42065.249305555553</v>
      </c>
    </row>
    <row r="249" spans="1:20" ht="300" x14ac:dyDescent="0.25">
      <c r="A249">
        <v>1843</v>
      </c>
      <c r="B249" s="9" t="s">
        <v>1844</v>
      </c>
      <c r="C249" s="3" t="s">
        <v>5953</v>
      </c>
      <c r="D249" s="5">
        <v>10000</v>
      </c>
      <c r="E249" s="7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>
        <f>ROUND(E249/D249*100,0)</f>
        <v>124</v>
      </c>
      <c r="P249" s="5">
        <f t="shared" si="9"/>
        <v>92.54</v>
      </c>
      <c r="Q249" s="11" t="s">
        <v>8323</v>
      </c>
      <c r="R249" t="s">
        <v>8324</v>
      </c>
      <c r="S249" s="16">
        <f t="shared" si="10"/>
        <v>40564.994837962964</v>
      </c>
      <c r="T249" s="16">
        <f t="shared" si="11"/>
        <v>40594.994837962964</v>
      </c>
    </row>
    <row r="250" spans="1:20" ht="285" x14ac:dyDescent="0.25">
      <c r="A250">
        <v>1844</v>
      </c>
      <c r="B250" s="9" t="s">
        <v>1845</v>
      </c>
      <c r="C250" s="3" t="s">
        <v>5954</v>
      </c>
      <c r="D250" s="5">
        <v>1500</v>
      </c>
      <c r="E250" s="7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>
        <f>ROUND(E250/D250*100,0)</f>
        <v>101</v>
      </c>
      <c r="P250" s="5">
        <f t="shared" si="9"/>
        <v>76.05</v>
      </c>
      <c r="Q250" s="11" t="s">
        <v>8323</v>
      </c>
      <c r="R250" t="s">
        <v>8324</v>
      </c>
      <c r="S250" s="16">
        <f t="shared" si="10"/>
        <v>40666.973541666666</v>
      </c>
      <c r="T250" s="16">
        <f t="shared" si="11"/>
        <v>40705.125</v>
      </c>
    </row>
    <row r="251" spans="1:20" ht="315" x14ac:dyDescent="0.25">
      <c r="A251">
        <v>1845</v>
      </c>
      <c r="B251" s="9" t="s">
        <v>1846</v>
      </c>
      <c r="C251" s="3" t="s">
        <v>5955</v>
      </c>
      <c r="D251" s="5">
        <v>1000</v>
      </c>
      <c r="E251" s="7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>
        <f>ROUND(E251/D251*100,0)</f>
        <v>100</v>
      </c>
      <c r="P251" s="5">
        <f t="shared" si="9"/>
        <v>52.63</v>
      </c>
      <c r="Q251" s="11" t="s">
        <v>8323</v>
      </c>
      <c r="R251" t="s">
        <v>8324</v>
      </c>
      <c r="S251" s="16">
        <f t="shared" si="10"/>
        <v>42523.333310185189</v>
      </c>
      <c r="T251" s="16">
        <f t="shared" si="11"/>
        <v>42538.204861111109</v>
      </c>
    </row>
    <row r="252" spans="1:20" ht="285" x14ac:dyDescent="0.25">
      <c r="A252">
        <v>1846</v>
      </c>
      <c r="B252" s="9" t="s">
        <v>1847</v>
      </c>
      <c r="C252" s="3" t="s">
        <v>5956</v>
      </c>
      <c r="D252" s="5">
        <v>15000</v>
      </c>
      <c r="E252" s="7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>
        <f>ROUND(E252/D252*100,0)</f>
        <v>138</v>
      </c>
      <c r="P252" s="5">
        <f t="shared" si="9"/>
        <v>98.99</v>
      </c>
      <c r="Q252" s="11" t="s">
        <v>8323</v>
      </c>
      <c r="R252" t="s">
        <v>8324</v>
      </c>
      <c r="S252" s="16">
        <f t="shared" si="10"/>
        <v>41228.650196759263</v>
      </c>
      <c r="T252" s="16">
        <f t="shared" si="11"/>
        <v>41258.650196759263</v>
      </c>
    </row>
    <row r="253" spans="1:20" ht="315" x14ac:dyDescent="0.25">
      <c r="A253">
        <v>1847</v>
      </c>
      <c r="B253" s="9" t="s">
        <v>1848</v>
      </c>
      <c r="C253" s="3" t="s">
        <v>5957</v>
      </c>
      <c r="D253" s="5">
        <v>2500</v>
      </c>
      <c r="E253" s="7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>
        <f>ROUND(E253/D253*100,0)</f>
        <v>121</v>
      </c>
      <c r="P253" s="5">
        <f t="shared" si="9"/>
        <v>79.53</v>
      </c>
      <c r="Q253" s="11" t="s">
        <v>8323</v>
      </c>
      <c r="R253" t="s">
        <v>8324</v>
      </c>
      <c r="S253" s="16">
        <f t="shared" si="10"/>
        <v>42094.236481481479</v>
      </c>
      <c r="T253" s="16">
        <f t="shared" si="11"/>
        <v>42115.236481481479</v>
      </c>
    </row>
    <row r="254" spans="1:20" ht="270" x14ac:dyDescent="0.25">
      <c r="A254">
        <v>1848</v>
      </c>
      <c r="B254" s="9" t="s">
        <v>1849</v>
      </c>
      <c r="C254" s="3" t="s">
        <v>5958</v>
      </c>
      <c r="D254" s="5">
        <v>3000</v>
      </c>
      <c r="E254" s="7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>
        <f>ROUND(E254/D254*100,0)</f>
        <v>107</v>
      </c>
      <c r="P254" s="5">
        <f t="shared" si="9"/>
        <v>134.21</v>
      </c>
      <c r="Q254" s="11" t="s">
        <v>8323</v>
      </c>
      <c r="R254" t="s">
        <v>8324</v>
      </c>
      <c r="S254" s="16">
        <f t="shared" si="10"/>
        <v>40691.788055555553</v>
      </c>
      <c r="T254" s="16">
        <f t="shared" si="11"/>
        <v>40755.290972222225</v>
      </c>
    </row>
    <row r="255" spans="1:20" ht="195" x14ac:dyDescent="0.25">
      <c r="A255">
        <v>1849</v>
      </c>
      <c r="B255" s="9" t="s">
        <v>1850</v>
      </c>
      <c r="C255" s="3" t="s">
        <v>5959</v>
      </c>
      <c r="D255" s="5">
        <v>300</v>
      </c>
      <c r="E255" s="7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>
        <f>ROUND(E255/D255*100,0)</f>
        <v>100</v>
      </c>
      <c r="P255" s="5">
        <f t="shared" si="9"/>
        <v>37.630000000000003</v>
      </c>
      <c r="Q255" s="11" t="s">
        <v>8323</v>
      </c>
      <c r="R255" t="s">
        <v>8324</v>
      </c>
      <c r="S255" s="16">
        <f t="shared" si="10"/>
        <v>41169.845590277779</v>
      </c>
      <c r="T255" s="16">
        <f t="shared" si="11"/>
        <v>41199.845590277779</v>
      </c>
    </row>
    <row r="256" spans="1:20" ht="270" x14ac:dyDescent="0.25">
      <c r="A256">
        <v>1850</v>
      </c>
      <c r="B256" s="9" t="s">
        <v>1851</v>
      </c>
      <c r="C256" s="3" t="s">
        <v>5960</v>
      </c>
      <c r="D256" s="5">
        <v>9000</v>
      </c>
      <c r="E256" s="7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>
        <f>ROUND(E256/D256*100,0)</f>
        <v>102</v>
      </c>
      <c r="P256" s="5">
        <f t="shared" si="9"/>
        <v>51.04</v>
      </c>
      <c r="Q256" s="11" t="s">
        <v>8323</v>
      </c>
      <c r="R256" t="s">
        <v>8324</v>
      </c>
      <c r="S256" s="16">
        <f t="shared" si="10"/>
        <v>41800.959490740745</v>
      </c>
      <c r="T256" s="16">
        <f t="shared" si="11"/>
        <v>41830.959490740745</v>
      </c>
    </row>
    <row r="257" spans="1:20" ht="270" x14ac:dyDescent="0.25">
      <c r="A257">
        <v>1851</v>
      </c>
      <c r="B257" s="9" t="s">
        <v>1852</v>
      </c>
      <c r="C257" s="3" t="s">
        <v>5961</v>
      </c>
      <c r="D257" s="5">
        <v>1300</v>
      </c>
      <c r="E257" s="7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>
        <f>ROUND(E257/D257*100,0)</f>
        <v>100</v>
      </c>
      <c r="P257" s="5">
        <f t="shared" si="9"/>
        <v>50.04</v>
      </c>
      <c r="Q257" s="11" t="s">
        <v>8323</v>
      </c>
      <c r="R257" t="s">
        <v>8324</v>
      </c>
      <c r="S257" s="16">
        <f t="shared" si="10"/>
        <v>41827.906689814816</v>
      </c>
      <c r="T257" s="16">
        <f t="shared" si="11"/>
        <v>41848.041666666664</v>
      </c>
    </row>
    <row r="258" spans="1:20" ht="270" x14ac:dyDescent="0.25">
      <c r="A258">
        <v>1852</v>
      </c>
      <c r="B258" s="9" t="s">
        <v>1853</v>
      </c>
      <c r="C258" s="3" t="s">
        <v>5962</v>
      </c>
      <c r="D258" s="5">
        <v>15000</v>
      </c>
      <c r="E258" s="7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>
        <f>ROUND(E258/D258*100,0)</f>
        <v>117</v>
      </c>
      <c r="P258" s="5">
        <f t="shared" ref="P258:P321" si="12">IFERROR(ROUND(E258/L258,2),0)</f>
        <v>133.93</v>
      </c>
      <c r="Q258" s="11" t="s">
        <v>8323</v>
      </c>
      <c r="R258" t="s">
        <v>8324</v>
      </c>
      <c r="S258" s="16">
        <f t="shared" ref="S258:S321" si="13">(((J258/60)/60)/24)+DATE(1970,1,1)</f>
        <v>42081.77143518519</v>
      </c>
      <c r="T258" s="16">
        <f t="shared" ref="T258:T321" si="14">(((I258/60)/60)/24)+DATE(1970,1,1)</f>
        <v>42119</v>
      </c>
    </row>
    <row r="259" spans="1:20" ht="300" x14ac:dyDescent="0.25">
      <c r="A259">
        <v>1853</v>
      </c>
      <c r="B259" s="9" t="s">
        <v>1854</v>
      </c>
      <c r="C259" s="3" t="s">
        <v>5963</v>
      </c>
      <c r="D259" s="5">
        <v>800</v>
      </c>
      <c r="E259" s="7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>
        <f>ROUND(E259/D259*100,0)</f>
        <v>102</v>
      </c>
      <c r="P259" s="5">
        <f t="shared" si="12"/>
        <v>58.21</v>
      </c>
      <c r="Q259" s="11" t="s">
        <v>8323</v>
      </c>
      <c r="R259" t="s">
        <v>8324</v>
      </c>
      <c r="S259" s="16">
        <f t="shared" si="13"/>
        <v>41177.060381944444</v>
      </c>
      <c r="T259" s="16">
        <f t="shared" si="14"/>
        <v>41227.102048611108</v>
      </c>
    </row>
    <row r="260" spans="1:20" ht="240" x14ac:dyDescent="0.25">
      <c r="A260">
        <v>1854</v>
      </c>
      <c r="B260" s="9" t="s">
        <v>1855</v>
      </c>
      <c r="C260" s="3" t="s">
        <v>5964</v>
      </c>
      <c r="D260" s="5">
        <v>15000</v>
      </c>
      <c r="E260" s="7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>
        <f>ROUND(E260/D260*100,0)</f>
        <v>102</v>
      </c>
      <c r="P260" s="5">
        <f t="shared" si="12"/>
        <v>88.04</v>
      </c>
      <c r="Q260" s="11" t="s">
        <v>8323</v>
      </c>
      <c r="R260" t="s">
        <v>8324</v>
      </c>
      <c r="S260" s="16">
        <f t="shared" si="13"/>
        <v>41388.021261574075</v>
      </c>
      <c r="T260" s="16">
        <f t="shared" si="14"/>
        <v>41418.021261574075</v>
      </c>
    </row>
    <row r="261" spans="1:20" ht="330" x14ac:dyDescent="0.25">
      <c r="A261">
        <v>1856</v>
      </c>
      <c r="B261" s="9" t="s">
        <v>1857</v>
      </c>
      <c r="C261" s="3" t="s">
        <v>5966</v>
      </c>
      <c r="D261" s="5">
        <v>2000</v>
      </c>
      <c r="E261" s="7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>
        <f>ROUND(E261/D261*100,0)</f>
        <v>101</v>
      </c>
      <c r="P261" s="5">
        <f t="shared" si="12"/>
        <v>53.29</v>
      </c>
      <c r="Q261" s="11" t="s">
        <v>8323</v>
      </c>
      <c r="R261" t="s">
        <v>8324</v>
      </c>
      <c r="S261" s="16">
        <f t="shared" si="13"/>
        <v>41817.854999999996</v>
      </c>
      <c r="T261" s="16">
        <f t="shared" si="14"/>
        <v>41838.854999999996</v>
      </c>
    </row>
    <row r="262" spans="1:20" ht="270" x14ac:dyDescent="0.25">
      <c r="A262">
        <v>1857</v>
      </c>
      <c r="B262" s="9" t="s">
        <v>1858</v>
      </c>
      <c r="C262" s="3" t="s">
        <v>5967</v>
      </c>
      <c r="D262" s="5">
        <v>3000</v>
      </c>
      <c r="E262" s="7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>
        <f>ROUND(E262/D262*100,0)</f>
        <v>100</v>
      </c>
      <c r="P262" s="5">
        <f t="shared" si="12"/>
        <v>136.36000000000001</v>
      </c>
      <c r="Q262" s="11" t="s">
        <v>8323</v>
      </c>
      <c r="R262" t="s">
        <v>8324</v>
      </c>
      <c r="S262" s="16">
        <f t="shared" si="13"/>
        <v>41864.76866898148</v>
      </c>
      <c r="T262" s="16">
        <f t="shared" si="14"/>
        <v>41894.76866898148</v>
      </c>
    </row>
    <row r="263" spans="1:20" ht="285" x14ac:dyDescent="0.25">
      <c r="A263">
        <v>1858</v>
      </c>
      <c r="B263" s="9" t="s">
        <v>1859</v>
      </c>
      <c r="C263" s="3" t="s">
        <v>5968</v>
      </c>
      <c r="D263" s="5">
        <v>5555.55</v>
      </c>
      <c r="E263" s="7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>
        <f>ROUND(E263/D263*100,0)</f>
        <v>109</v>
      </c>
      <c r="P263" s="5">
        <f t="shared" si="12"/>
        <v>40.549999999999997</v>
      </c>
      <c r="Q263" s="11" t="s">
        <v>8323</v>
      </c>
      <c r="R263" t="s">
        <v>8324</v>
      </c>
      <c r="S263" s="16">
        <f t="shared" si="13"/>
        <v>40833.200474537036</v>
      </c>
      <c r="T263" s="16">
        <f t="shared" si="14"/>
        <v>40893.242141203707</v>
      </c>
    </row>
    <row r="264" spans="1:20" ht="105" x14ac:dyDescent="0.25">
      <c r="A264">
        <v>1859</v>
      </c>
      <c r="B264" s="9" t="s">
        <v>1860</v>
      </c>
      <c r="C264" s="3" t="s">
        <v>5969</v>
      </c>
      <c r="D264" s="5">
        <v>3000</v>
      </c>
      <c r="E264" s="7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>
        <f>ROUND(E264/D264*100,0)</f>
        <v>132</v>
      </c>
      <c r="P264" s="5">
        <f t="shared" si="12"/>
        <v>70.63</v>
      </c>
      <c r="Q264" s="11" t="s">
        <v>8323</v>
      </c>
      <c r="R264" t="s">
        <v>8324</v>
      </c>
      <c r="S264" s="16">
        <f t="shared" si="13"/>
        <v>40778.770011574074</v>
      </c>
      <c r="T264" s="16">
        <f t="shared" si="14"/>
        <v>40808.770011574074</v>
      </c>
    </row>
    <row r="265" spans="1:20" ht="210" x14ac:dyDescent="0.25">
      <c r="A265">
        <v>1860</v>
      </c>
      <c r="B265" s="9" t="s">
        <v>1861</v>
      </c>
      <c r="C265" s="3" t="s">
        <v>5970</v>
      </c>
      <c r="D265" s="5">
        <v>750</v>
      </c>
      <c r="E265" s="7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>
        <f>ROUND(E265/D265*100,0)</f>
        <v>133</v>
      </c>
      <c r="P265" s="5">
        <f t="shared" si="12"/>
        <v>52.68</v>
      </c>
      <c r="Q265" s="11" t="s">
        <v>8323</v>
      </c>
      <c r="R265" t="s">
        <v>8324</v>
      </c>
      <c r="S265" s="16">
        <f t="shared" si="13"/>
        <v>41655.709305555552</v>
      </c>
      <c r="T265" s="16">
        <f t="shared" si="14"/>
        <v>41676.709305555552</v>
      </c>
    </row>
    <row r="266" spans="1:20" ht="240" x14ac:dyDescent="0.25">
      <c r="A266">
        <v>1881</v>
      </c>
      <c r="B266" s="9" t="s">
        <v>1882</v>
      </c>
      <c r="C266" s="3" t="s">
        <v>5991</v>
      </c>
      <c r="D266" s="5">
        <v>2000</v>
      </c>
      <c r="E266" s="7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>
        <f>ROUND(E266/D266*100,0)</f>
        <v>173</v>
      </c>
      <c r="P266" s="5">
        <f t="shared" si="12"/>
        <v>49.34</v>
      </c>
      <c r="Q266" s="11" t="s">
        <v>8323</v>
      </c>
      <c r="R266" t="s">
        <v>8327</v>
      </c>
      <c r="S266" s="16">
        <f t="shared" si="13"/>
        <v>42043.152650462958</v>
      </c>
      <c r="T266" s="16">
        <f t="shared" si="14"/>
        <v>42073.110983796301</v>
      </c>
    </row>
    <row r="267" spans="1:20" ht="270" x14ac:dyDescent="0.25">
      <c r="A267">
        <v>1882</v>
      </c>
      <c r="B267" s="9" t="s">
        <v>1883</v>
      </c>
      <c r="C267" s="3" t="s">
        <v>5992</v>
      </c>
      <c r="D267" s="5">
        <v>3350</v>
      </c>
      <c r="E267" s="7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>
        <f>ROUND(E267/D267*100,0)</f>
        <v>101</v>
      </c>
      <c r="P267" s="5">
        <f t="shared" si="12"/>
        <v>41.73</v>
      </c>
      <c r="Q267" s="11" t="s">
        <v>8323</v>
      </c>
      <c r="R267" t="s">
        <v>8327</v>
      </c>
      <c r="S267" s="16">
        <f t="shared" si="13"/>
        <v>41067.949212962965</v>
      </c>
      <c r="T267" s="16">
        <f t="shared" si="14"/>
        <v>41100.991666666669</v>
      </c>
    </row>
    <row r="268" spans="1:20" ht="225" x14ac:dyDescent="0.25">
      <c r="A268">
        <v>1883</v>
      </c>
      <c r="B268" s="9" t="s">
        <v>1884</v>
      </c>
      <c r="C268" s="3" t="s">
        <v>5993</v>
      </c>
      <c r="D268" s="5">
        <v>999</v>
      </c>
      <c r="E268" s="7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>
        <f>ROUND(E268/D268*100,0)</f>
        <v>105</v>
      </c>
      <c r="P268" s="5">
        <f t="shared" si="12"/>
        <v>32.72</v>
      </c>
      <c r="Q268" s="11" t="s">
        <v>8323</v>
      </c>
      <c r="R268" t="s">
        <v>8327</v>
      </c>
      <c r="S268" s="16">
        <f t="shared" si="13"/>
        <v>40977.948009259257</v>
      </c>
      <c r="T268" s="16">
        <f t="shared" si="14"/>
        <v>41007.906342592592</v>
      </c>
    </row>
    <row r="269" spans="1:20" ht="285" x14ac:dyDescent="0.25">
      <c r="A269">
        <v>1884</v>
      </c>
      <c r="B269" s="9" t="s">
        <v>1885</v>
      </c>
      <c r="C269" s="3" t="s">
        <v>5994</v>
      </c>
      <c r="D269" s="5">
        <v>1000</v>
      </c>
      <c r="E269" s="7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>
        <f>ROUND(E269/D269*100,0)</f>
        <v>135</v>
      </c>
      <c r="P269" s="5">
        <f t="shared" si="12"/>
        <v>51.96</v>
      </c>
      <c r="Q269" s="11" t="s">
        <v>8323</v>
      </c>
      <c r="R269" t="s">
        <v>8327</v>
      </c>
      <c r="S269" s="16">
        <f t="shared" si="13"/>
        <v>41205.198321759257</v>
      </c>
      <c r="T269" s="16">
        <f t="shared" si="14"/>
        <v>41240.5</v>
      </c>
    </row>
    <row r="270" spans="1:20" ht="255" x14ac:dyDescent="0.25">
      <c r="A270">
        <v>1885</v>
      </c>
      <c r="B270" s="9" t="s">
        <v>1886</v>
      </c>
      <c r="C270" s="3" t="s">
        <v>5995</v>
      </c>
      <c r="D270" s="5">
        <v>4575</v>
      </c>
      <c r="E270" s="7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>
        <f>ROUND(E270/D270*100,0)</f>
        <v>116</v>
      </c>
      <c r="P270" s="5">
        <f t="shared" si="12"/>
        <v>50.69</v>
      </c>
      <c r="Q270" s="11" t="s">
        <v>8323</v>
      </c>
      <c r="R270" t="s">
        <v>8327</v>
      </c>
      <c r="S270" s="16">
        <f t="shared" si="13"/>
        <v>41099.093865740739</v>
      </c>
      <c r="T270" s="16">
        <f t="shared" si="14"/>
        <v>41131.916666666664</v>
      </c>
    </row>
    <row r="271" spans="1:20" ht="285" x14ac:dyDescent="0.25">
      <c r="A271">
        <v>1886</v>
      </c>
      <c r="B271" s="9" t="s">
        <v>1887</v>
      </c>
      <c r="C271" s="3" t="s">
        <v>5996</v>
      </c>
      <c r="D271" s="5">
        <v>1200</v>
      </c>
      <c r="E271" s="7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>
        <f>ROUND(E271/D271*100,0)</f>
        <v>102</v>
      </c>
      <c r="P271" s="5">
        <f t="shared" si="12"/>
        <v>42.24</v>
      </c>
      <c r="Q271" s="11" t="s">
        <v>8323</v>
      </c>
      <c r="R271" t="s">
        <v>8327</v>
      </c>
      <c r="S271" s="16">
        <f t="shared" si="13"/>
        <v>41925.906689814816</v>
      </c>
      <c r="T271" s="16">
        <f t="shared" si="14"/>
        <v>41955.94835648148</v>
      </c>
    </row>
    <row r="272" spans="1:20" ht="345" x14ac:dyDescent="0.25">
      <c r="A272">
        <v>1888</v>
      </c>
      <c r="B272" s="9" t="s">
        <v>1889</v>
      </c>
      <c r="C272" s="3" t="s">
        <v>5998</v>
      </c>
      <c r="D272" s="5">
        <v>2500</v>
      </c>
      <c r="E272" s="7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>
        <f>ROUND(E272/D272*100,0)</f>
        <v>166</v>
      </c>
      <c r="P272" s="5">
        <f t="shared" si="12"/>
        <v>46.65</v>
      </c>
      <c r="Q272" s="11" t="s">
        <v>8323</v>
      </c>
      <c r="R272" t="s">
        <v>8327</v>
      </c>
      <c r="S272" s="16">
        <f t="shared" si="13"/>
        <v>40299.239953703705</v>
      </c>
      <c r="T272" s="16">
        <f t="shared" si="14"/>
        <v>40330.207638888889</v>
      </c>
    </row>
    <row r="273" spans="1:20" ht="300" x14ac:dyDescent="0.25">
      <c r="A273">
        <v>1889</v>
      </c>
      <c r="B273" s="9" t="s">
        <v>1890</v>
      </c>
      <c r="C273" s="3" t="s">
        <v>5999</v>
      </c>
      <c r="D273" s="5">
        <v>2000</v>
      </c>
      <c r="E273" s="7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>
        <f>ROUND(E273/D273*100,0)</f>
        <v>107</v>
      </c>
      <c r="P273" s="5">
        <f t="shared" si="12"/>
        <v>48.45</v>
      </c>
      <c r="Q273" s="11" t="s">
        <v>8323</v>
      </c>
      <c r="R273" t="s">
        <v>8327</v>
      </c>
      <c r="S273" s="16">
        <f t="shared" si="13"/>
        <v>41299.793356481481</v>
      </c>
      <c r="T273" s="16">
        <f t="shared" si="14"/>
        <v>41344.751689814817</v>
      </c>
    </row>
    <row r="274" spans="1:20" ht="255" x14ac:dyDescent="0.25">
      <c r="A274">
        <v>1890</v>
      </c>
      <c r="B274" s="9" t="s">
        <v>1891</v>
      </c>
      <c r="C274" s="3" t="s">
        <v>6000</v>
      </c>
      <c r="D274" s="5">
        <v>12000</v>
      </c>
      <c r="E274" s="7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>
        <f>ROUND(E274/D274*100,0)</f>
        <v>145</v>
      </c>
      <c r="P274" s="5">
        <f t="shared" si="12"/>
        <v>70.53</v>
      </c>
      <c r="Q274" s="11" t="s">
        <v>8323</v>
      </c>
      <c r="R274" t="s">
        <v>8327</v>
      </c>
      <c r="S274" s="16">
        <f t="shared" si="13"/>
        <v>41228.786203703705</v>
      </c>
      <c r="T274" s="16">
        <f t="shared" si="14"/>
        <v>41258.786203703705</v>
      </c>
    </row>
    <row r="275" spans="1:20" ht="330" x14ac:dyDescent="0.25">
      <c r="A275">
        <v>1891</v>
      </c>
      <c r="B275" s="9" t="s">
        <v>1892</v>
      </c>
      <c r="C275" s="3" t="s">
        <v>6001</v>
      </c>
      <c r="D275" s="5">
        <v>10000</v>
      </c>
      <c r="E275" s="7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>
        <f>ROUND(E275/D275*100,0)</f>
        <v>106</v>
      </c>
      <c r="P275" s="5">
        <f t="shared" si="12"/>
        <v>87.96</v>
      </c>
      <c r="Q275" s="11" t="s">
        <v>8323</v>
      </c>
      <c r="R275" t="s">
        <v>8327</v>
      </c>
      <c r="S275" s="16">
        <f t="shared" si="13"/>
        <v>40335.798078703701</v>
      </c>
      <c r="T275" s="16">
        <f t="shared" si="14"/>
        <v>40381.25</v>
      </c>
    </row>
    <row r="276" spans="1:20" ht="225" x14ac:dyDescent="0.25">
      <c r="A276">
        <v>1892</v>
      </c>
      <c r="B276" s="9" t="s">
        <v>1893</v>
      </c>
      <c r="C276" s="3" t="s">
        <v>6002</v>
      </c>
      <c r="D276" s="5">
        <v>500</v>
      </c>
      <c r="E276" s="7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>
        <f>ROUND(E276/D276*100,0)</f>
        <v>137</v>
      </c>
      <c r="P276" s="5">
        <f t="shared" si="12"/>
        <v>26.27</v>
      </c>
      <c r="Q276" s="11" t="s">
        <v>8323</v>
      </c>
      <c r="R276" t="s">
        <v>8327</v>
      </c>
      <c r="S276" s="16">
        <f t="shared" si="13"/>
        <v>40671.637511574074</v>
      </c>
      <c r="T276" s="16">
        <f t="shared" si="14"/>
        <v>40701.637511574074</v>
      </c>
    </row>
    <row r="277" spans="1:20" ht="240" x14ac:dyDescent="0.25">
      <c r="A277">
        <v>1893</v>
      </c>
      <c r="B277" s="9" t="s">
        <v>1894</v>
      </c>
      <c r="C277" s="3" t="s">
        <v>6003</v>
      </c>
      <c r="D277" s="5">
        <v>2500</v>
      </c>
      <c r="E277" s="7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>
        <f>ROUND(E277/D277*100,0)</f>
        <v>104</v>
      </c>
      <c r="P277" s="5">
        <f t="shared" si="12"/>
        <v>57.78</v>
      </c>
      <c r="Q277" s="11" t="s">
        <v>8323</v>
      </c>
      <c r="R277" t="s">
        <v>8327</v>
      </c>
      <c r="S277" s="16">
        <f t="shared" si="13"/>
        <v>40632.94195601852</v>
      </c>
      <c r="T277" s="16">
        <f t="shared" si="14"/>
        <v>40649.165972222225</v>
      </c>
    </row>
    <row r="278" spans="1:20" ht="90" x14ac:dyDescent="0.25">
      <c r="A278">
        <v>1894</v>
      </c>
      <c r="B278" s="9" t="s">
        <v>1895</v>
      </c>
      <c r="C278" s="3" t="s">
        <v>6004</v>
      </c>
      <c r="D278" s="5">
        <v>1000</v>
      </c>
      <c r="E278" s="7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>
        <f>ROUND(E278/D278*100,0)</f>
        <v>115</v>
      </c>
      <c r="P278" s="5">
        <f t="shared" si="12"/>
        <v>57.25</v>
      </c>
      <c r="Q278" s="11" t="s">
        <v>8323</v>
      </c>
      <c r="R278" t="s">
        <v>8327</v>
      </c>
      <c r="S278" s="16">
        <f t="shared" si="13"/>
        <v>40920.904895833337</v>
      </c>
      <c r="T278" s="16">
        <f t="shared" si="14"/>
        <v>40951.904895833337</v>
      </c>
    </row>
    <row r="279" spans="1:20" ht="285" x14ac:dyDescent="0.25">
      <c r="A279">
        <v>1895</v>
      </c>
      <c r="B279" s="9" t="s">
        <v>1896</v>
      </c>
      <c r="C279" s="3" t="s">
        <v>6005</v>
      </c>
      <c r="D279" s="5">
        <v>9072</v>
      </c>
      <c r="E279" s="7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>
        <f>ROUND(E279/D279*100,0)</f>
        <v>102</v>
      </c>
      <c r="P279" s="5">
        <f t="shared" si="12"/>
        <v>196.34</v>
      </c>
      <c r="Q279" s="11" t="s">
        <v>8323</v>
      </c>
      <c r="R279" t="s">
        <v>8327</v>
      </c>
      <c r="S279" s="16">
        <f t="shared" si="13"/>
        <v>42267.746782407412</v>
      </c>
      <c r="T279" s="16">
        <f t="shared" si="14"/>
        <v>42297.746782407412</v>
      </c>
    </row>
    <row r="280" spans="1:20" ht="300" x14ac:dyDescent="0.25">
      <c r="A280">
        <v>1896</v>
      </c>
      <c r="B280" s="9" t="s">
        <v>1897</v>
      </c>
      <c r="C280" s="3" t="s">
        <v>6006</v>
      </c>
      <c r="D280" s="5">
        <v>451</v>
      </c>
      <c r="E280" s="7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>
        <f>ROUND(E280/D280*100,0)</f>
        <v>124</v>
      </c>
      <c r="P280" s="5">
        <f t="shared" si="12"/>
        <v>43</v>
      </c>
      <c r="Q280" s="11" t="s">
        <v>8323</v>
      </c>
      <c r="R280" t="s">
        <v>8327</v>
      </c>
      <c r="S280" s="16">
        <f t="shared" si="13"/>
        <v>40981.710243055553</v>
      </c>
      <c r="T280" s="16">
        <f t="shared" si="14"/>
        <v>41011.710243055553</v>
      </c>
    </row>
    <row r="281" spans="1:20" ht="255" x14ac:dyDescent="0.25">
      <c r="A281">
        <v>1897</v>
      </c>
      <c r="B281" s="9" t="s">
        <v>1898</v>
      </c>
      <c r="C281" s="3" t="s">
        <v>6007</v>
      </c>
      <c r="D281" s="5">
        <v>6350</v>
      </c>
      <c r="E281" s="7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>
        <f>ROUND(E281/D281*100,0)</f>
        <v>102</v>
      </c>
      <c r="P281" s="5">
        <f t="shared" si="12"/>
        <v>35.549999999999997</v>
      </c>
      <c r="Q281" s="11" t="s">
        <v>8323</v>
      </c>
      <c r="R281" t="s">
        <v>8327</v>
      </c>
      <c r="S281" s="16">
        <f t="shared" si="13"/>
        <v>41680.583402777782</v>
      </c>
      <c r="T281" s="16">
        <f t="shared" si="14"/>
        <v>41702.875</v>
      </c>
    </row>
    <row r="282" spans="1:20" ht="255" x14ac:dyDescent="0.25">
      <c r="A282">
        <v>1898</v>
      </c>
      <c r="B282" s="9" t="s">
        <v>1899</v>
      </c>
      <c r="C282" s="3" t="s">
        <v>6008</v>
      </c>
      <c r="D282" s="5">
        <v>1000</v>
      </c>
      <c r="E282" s="7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>
        <f>ROUND(E282/D282*100,0)</f>
        <v>145</v>
      </c>
      <c r="P282" s="5">
        <f t="shared" si="12"/>
        <v>68.81</v>
      </c>
      <c r="Q282" s="11" t="s">
        <v>8323</v>
      </c>
      <c r="R282" t="s">
        <v>8327</v>
      </c>
      <c r="S282" s="16">
        <f t="shared" si="13"/>
        <v>42366.192974537036</v>
      </c>
      <c r="T282" s="16">
        <f t="shared" si="14"/>
        <v>42401.75</v>
      </c>
    </row>
    <row r="283" spans="1:20" ht="285" x14ac:dyDescent="0.25">
      <c r="A283">
        <v>1899</v>
      </c>
      <c r="B283" s="9" t="s">
        <v>1900</v>
      </c>
      <c r="C283" s="3" t="s">
        <v>6009</v>
      </c>
      <c r="D283" s="5">
        <v>900</v>
      </c>
      <c r="E283" s="7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>
        <f>ROUND(E283/D283*100,0)</f>
        <v>133</v>
      </c>
      <c r="P283" s="5">
        <f t="shared" si="12"/>
        <v>28.57</v>
      </c>
      <c r="Q283" s="11" t="s">
        <v>8323</v>
      </c>
      <c r="R283" t="s">
        <v>8327</v>
      </c>
      <c r="S283" s="16">
        <f t="shared" si="13"/>
        <v>42058.941736111112</v>
      </c>
      <c r="T283" s="16">
        <f t="shared" si="14"/>
        <v>42088.90006944444</v>
      </c>
    </row>
    <row r="284" spans="1:20" ht="285" x14ac:dyDescent="0.25">
      <c r="A284">
        <v>1900</v>
      </c>
      <c r="B284" s="9" t="s">
        <v>1901</v>
      </c>
      <c r="C284" s="3" t="s">
        <v>6010</v>
      </c>
      <c r="D284" s="5">
        <v>2500</v>
      </c>
      <c r="E284" s="7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>
        <f>ROUND(E284/D284*100,0)</f>
        <v>109</v>
      </c>
      <c r="P284" s="5">
        <f t="shared" si="12"/>
        <v>50.63</v>
      </c>
      <c r="Q284" s="11" t="s">
        <v>8323</v>
      </c>
      <c r="R284" t="s">
        <v>8327</v>
      </c>
      <c r="S284" s="16">
        <f t="shared" si="13"/>
        <v>41160.871886574074</v>
      </c>
      <c r="T284" s="16">
        <f t="shared" si="14"/>
        <v>41188.415972222225</v>
      </c>
    </row>
    <row r="285" spans="1:20" ht="150" x14ac:dyDescent="0.25">
      <c r="A285">
        <v>1921</v>
      </c>
      <c r="B285" s="9" t="s">
        <v>1922</v>
      </c>
      <c r="C285" s="3" t="s">
        <v>6031</v>
      </c>
      <c r="D285" s="5">
        <v>1500</v>
      </c>
      <c r="E285" s="7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>
        <f>ROUND(E285/D285*100,0)</f>
        <v>137</v>
      </c>
      <c r="P285" s="5">
        <f t="shared" si="12"/>
        <v>54</v>
      </c>
      <c r="Q285" s="11" t="s">
        <v>8323</v>
      </c>
      <c r="R285" t="s">
        <v>8327</v>
      </c>
      <c r="S285" s="16">
        <f t="shared" si="13"/>
        <v>41074.221562500003</v>
      </c>
      <c r="T285" s="16">
        <f t="shared" si="14"/>
        <v>41104.221562500003</v>
      </c>
    </row>
    <row r="286" spans="1:20" ht="225" x14ac:dyDescent="0.25">
      <c r="A286">
        <v>1922</v>
      </c>
      <c r="B286" s="9" t="s">
        <v>1923</v>
      </c>
      <c r="C286" s="3" t="s">
        <v>6032</v>
      </c>
      <c r="D286" s="5">
        <v>2000</v>
      </c>
      <c r="E286" s="7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>
        <f>ROUND(E286/D286*100,0)</f>
        <v>116</v>
      </c>
      <c r="P286" s="5">
        <f t="shared" si="12"/>
        <v>36.11</v>
      </c>
      <c r="Q286" s="11" t="s">
        <v>8323</v>
      </c>
      <c r="R286" t="s">
        <v>8327</v>
      </c>
      <c r="S286" s="16">
        <f t="shared" si="13"/>
        <v>41590.255868055552</v>
      </c>
      <c r="T286" s="16">
        <f t="shared" si="14"/>
        <v>41620.255868055552</v>
      </c>
    </row>
    <row r="287" spans="1:20" ht="210" x14ac:dyDescent="0.25">
      <c r="A287">
        <v>1923</v>
      </c>
      <c r="B287" s="9" t="s">
        <v>1924</v>
      </c>
      <c r="C287" s="3" t="s">
        <v>6033</v>
      </c>
      <c r="D287" s="5">
        <v>125</v>
      </c>
      <c r="E287" s="7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>
        <f>ROUND(E287/D287*100,0)</f>
        <v>241</v>
      </c>
      <c r="P287" s="5">
        <f t="shared" si="12"/>
        <v>23.15</v>
      </c>
      <c r="Q287" s="11" t="s">
        <v>8323</v>
      </c>
      <c r="R287" t="s">
        <v>8327</v>
      </c>
      <c r="S287" s="16">
        <f t="shared" si="13"/>
        <v>40772.848749999997</v>
      </c>
      <c r="T287" s="16">
        <f t="shared" si="14"/>
        <v>40813.207638888889</v>
      </c>
    </row>
    <row r="288" spans="1:20" ht="225" x14ac:dyDescent="0.25">
      <c r="A288">
        <v>1924</v>
      </c>
      <c r="B288" s="9" t="s">
        <v>1925</v>
      </c>
      <c r="C288" s="3" t="s">
        <v>6034</v>
      </c>
      <c r="D288" s="5">
        <v>3000</v>
      </c>
      <c r="E288" s="7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>
        <f>ROUND(E288/D288*100,0)</f>
        <v>114</v>
      </c>
      <c r="P288" s="5">
        <f t="shared" si="12"/>
        <v>104</v>
      </c>
      <c r="Q288" s="11" t="s">
        <v>8323</v>
      </c>
      <c r="R288" t="s">
        <v>8327</v>
      </c>
      <c r="S288" s="16">
        <f t="shared" si="13"/>
        <v>41626.761053240742</v>
      </c>
      <c r="T288" s="16">
        <f t="shared" si="14"/>
        <v>41654.814583333333</v>
      </c>
    </row>
    <row r="289" spans="1:20" ht="225" x14ac:dyDescent="0.25">
      <c r="A289">
        <v>1925</v>
      </c>
      <c r="B289" s="9" t="s">
        <v>1926</v>
      </c>
      <c r="C289" s="3" t="s">
        <v>6035</v>
      </c>
      <c r="D289" s="5">
        <v>1500</v>
      </c>
      <c r="E289" s="7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>
        <f>ROUND(E289/D289*100,0)</f>
        <v>110</v>
      </c>
      <c r="P289" s="5">
        <f t="shared" si="12"/>
        <v>31.83</v>
      </c>
      <c r="Q289" s="11" t="s">
        <v>8323</v>
      </c>
      <c r="R289" t="s">
        <v>8327</v>
      </c>
      <c r="S289" s="16">
        <f t="shared" si="13"/>
        <v>41535.90148148148</v>
      </c>
      <c r="T289" s="16">
        <f t="shared" si="14"/>
        <v>41558</v>
      </c>
    </row>
    <row r="290" spans="1:20" ht="360" x14ac:dyDescent="0.25">
      <c r="A290">
        <v>1926</v>
      </c>
      <c r="B290" s="9" t="s">
        <v>1927</v>
      </c>
      <c r="C290" s="3" t="s">
        <v>6036</v>
      </c>
      <c r="D290" s="5">
        <v>1500</v>
      </c>
      <c r="E290" s="7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>
        <f>ROUND(E290/D290*100,0)</f>
        <v>195</v>
      </c>
      <c r="P290" s="5">
        <f t="shared" si="12"/>
        <v>27.39</v>
      </c>
      <c r="Q290" s="11" t="s">
        <v>8323</v>
      </c>
      <c r="R290" t="s">
        <v>8327</v>
      </c>
      <c r="S290" s="16">
        <f t="shared" si="13"/>
        <v>40456.954351851848</v>
      </c>
      <c r="T290" s="16">
        <f t="shared" si="14"/>
        <v>40484.018055555556</v>
      </c>
    </row>
    <row r="291" spans="1:20" ht="75" x14ac:dyDescent="0.25">
      <c r="A291">
        <v>1927</v>
      </c>
      <c r="B291" s="9" t="s">
        <v>1928</v>
      </c>
      <c r="C291" s="3" t="s">
        <v>6037</v>
      </c>
      <c r="D291" s="5">
        <v>600</v>
      </c>
      <c r="E291" s="7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>
        <f>ROUND(E291/D291*100,0)</f>
        <v>103</v>
      </c>
      <c r="P291" s="5">
        <f t="shared" si="12"/>
        <v>56.36</v>
      </c>
      <c r="Q291" s="11" t="s">
        <v>8323</v>
      </c>
      <c r="R291" t="s">
        <v>8327</v>
      </c>
      <c r="S291" s="16">
        <f t="shared" si="13"/>
        <v>40960.861562500002</v>
      </c>
      <c r="T291" s="16">
        <f t="shared" si="14"/>
        <v>40976.207638888889</v>
      </c>
    </row>
    <row r="292" spans="1:20" ht="165" x14ac:dyDescent="0.25">
      <c r="A292">
        <v>1928</v>
      </c>
      <c r="B292" s="9" t="s">
        <v>1929</v>
      </c>
      <c r="C292" s="3" t="s">
        <v>6038</v>
      </c>
      <c r="D292" s="5">
        <v>2550</v>
      </c>
      <c r="E292" s="7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>
        <f>ROUND(E292/D292*100,0)</f>
        <v>103</v>
      </c>
      <c r="P292" s="5">
        <f t="shared" si="12"/>
        <v>77.349999999999994</v>
      </c>
      <c r="Q292" s="11" t="s">
        <v>8323</v>
      </c>
      <c r="R292" t="s">
        <v>8327</v>
      </c>
      <c r="S292" s="16">
        <f t="shared" si="13"/>
        <v>41371.648078703707</v>
      </c>
      <c r="T292" s="16">
        <f t="shared" si="14"/>
        <v>41401.648078703707</v>
      </c>
    </row>
    <row r="293" spans="1:20" ht="240" x14ac:dyDescent="0.25">
      <c r="A293">
        <v>1929</v>
      </c>
      <c r="B293" s="9" t="s">
        <v>1930</v>
      </c>
      <c r="C293" s="3" t="s">
        <v>6039</v>
      </c>
      <c r="D293" s="5">
        <v>3200</v>
      </c>
      <c r="E293" s="7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>
        <f>ROUND(E293/D293*100,0)</f>
        <v>100</v>
      </c>
      <c r="P293" s="5">
        <f t="shared" si="12"/>
        <v>42.8</v>
      </c>
      <c r="Q293" s="11" t="s">
        <v>8323</v>
      </c>
      <c r="R293" t="s">
        <v>8327</v>
      </c>
      <c r="S293" s="16">
        <f t="shared" si="13"/>
        <v>40687.021597222221</v>
      </c>
      <c r="T293" s="16">
        <f t="shared" si="14"/>
        <v>40729.021597222221</v>
      </c>
    </row>
    <row r="294" spans="1:20" ht="180" x14ac:dyDescent="0.25">
      <c r="A294">
        <v>1930</v>
      </c>
      <c r="B294" s="9" t="s">
        <v>1931</v>
      </c>
      <c r="C294" s="3" t="s">
        <v>6040</v>
      </c>
      <c r="D294" s="5">
        <v>1000</v>
      </c>
      <c r="E294" s="7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>
        <f>ROUND(E294/D294*100,0)</f>
        <v>127</v>
      </c>
      <c r="P294" s="5">
        <f t="shared" si="12"/>
        <v>48.85</v>
      </c>
      <c r="Q294" s="11" t="s">
        <v>8323</v>
      </c>
      <c r="R294" t="s">
        <v>8327</v>
      </c>
      <c r="S294" s="16">
        <f t="shared" si="13"/>
        <v>41402.558819444443</v>
      </c>
      <c r="T294" s="16">
        <f t="shared" si="14"/>
        <v>41462.558819444443</v>
      </c>
    </row>
    <row r="295" spans="1:20" ht="210" x14ac:dyDescent="0.25">
      <c r="A295">
        <v>1931</v>
      </c>
      <c r="B295" s="9" t="s">
        <v>1932</v>
      </c>
      <c r="C295" s="3" t="s">
        <v>6041</v>
      </c>
      <c r="D295" s="5">
        <v>2000</v>
      </c>
      <c r="E295" s="7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>
        <f>ROUND(E295/D295*100,0)</f>
        <v>121</v>
      </c>
      <c r="P295" s="5">
        <f t="shared" si="12"/>
        <v>48.24</v>
      </c>
      <c r="Q295" s="11" t="s">
        <v>8323</v>
      </c>
      <c r="R295" t="s">
        <v>8327</v>
      </c>
      <c r="S295" s="16">
        <f t="shared" si="13"/>
        <v>41037.892465277779</v>
      </c>
      <c r="T295" s="16">
        <f t="shared" si="14"/>
        <v>41051.145833333336</v>
      </c>
    </row>
    <row r="296" spans="1:20" ht="270" x14ac:dyDescent="0.25">
      <c r="A296">
        <v>1932</v>
      </c>
      <c r="B296" s="9" t="s">
        <v>1933</v>
      </c>
      <c r="C296" s="3" t="s">
        <v>6042</v>
      </c>
      <c r="D296" s="5">
        <v>5250</v>
      </c>
      <c r="E296" s="7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>
        <f>ROUND(E296/D296*100,0)</f>
        <v>107</v>
      </c>
      <c r="P296" s="5">
        <f t="shared" si="12"/>
        <v>70.209999999999994</v>
      </c>
      <c r="Q296" s="11" t="s">
        <v>8323</v>
      </c>
      <c r="R296" t="s">
        <v>8327</v>
      </c>
      <c r="S296" s="16">
        <f t="shared" si="13"/>
        <v>40911.809872685182</v>
      </c>
      <c r="T296" s="16">
        <f t="shared" si="14"/>
        <v>40932.809872685182</v>
      </c>
    </row>
    <row r="297" spans="1:20" ht="255" x14ac:dyDescent="0.25">
      <c r="A297">
        <v>1933</v>
      </c>
      <c r="B297" s="9" t="s">
        <v>1934</v>
      </c>
      <c r="C297" s="3" t="s">
        <v>6043</v>
      </c>
      <c r="D297" s="5">
        <v>6000</v>
      </c>
      <c r="E297" s="7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>
        <f>ROUND(E297/D297*100,0)</f>
        <v>172</v>
      </c>
      <c r="P297" s="5">
        <f t="shared" si="12"/>
        <v>94.05</v>
      </c>
      <c r="Q297" s="11" t="s">
        <v>8323</v>
      </c>
      <c r="R297" t="s">
        <v>8327</v>
      </c>
      <c r="S297" s="16">
        <f t="shared" si="13"/>
        <v>41879.130868055552</v>
      </c>
      <c r="T297" s="16">
        <f t="shared" si="14"/>
        <v>41909.130868055552</v>
      </c>
    </row>
    <row r="298" spans="1:20" ht="270" x14ac:dyDescent="0.25">
      <c r="A298">
        <v>1934</v>
      </c>
      <c r="B298" s="9" t="s">
        <v>1935</v>
      </c>
      <c r="C298" s="3" t="s">
        <v>6044</v>
      </c>
      <c r="D298" s="5">
        <v>5000</v>
      </c>
      <c r="E298" s="7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>
        <f>ROUND(E298/D298*100,0)</f>
        <v>124</v>
      </c>
      <c r="P298" s="5">
        <f t="shared" si="12"/>
        <v>80.27</v>
      </c>
      <c r="Q298" s="11" t="s">
        <v>8323</v>
      </c>
      <c r="R298" t="s">
        <v>8327</v>
      </c>
      <c r="S298" s="16">
        <f t="shared" si="13"/>
        <v>40865.867141203707</v>
      </c>
      <c r="T298" s="16">
        <f t="shared" si="14"/>
        <v>40902.208333333336</v>
      </c>
    </row>
    <row r="299" spans="1:20" ht="285" x14ac:dyDescent="0.25">
      <c r="A299">
        <v>1935</v>
      </c>
      <c r="B299" s="9" t="s">
        <v>1936</v>
      </c>
      <c r="C299" s="3" t="s">
        <v>6045</v>
      </c>
      <c r="D299" s="5">
        <v>2500</v>
      </c>
      <c r="E299" s="7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>
        <f>ROUND(E299/D299*100,0)</f>
        <v>108</v>
      </c>
      <c r="P299" s="5">
        <f t="shared" si="12"/>
        <v>54.2</v>
      </c>
      <c r="Q299" s="11" t="s">
        <v>8323</v>
      </c>
      <c r="R299" t="s">
        <v>8327</v>
      </c>
      <c r="S299" s="16">
        <f t="shared" si="13"/>
        <v>41773.932534722226</v>
      </c>
      <c r="T299" s="16">
        <f t="shared" si="14"/>
        <v>41811.207638888889</v>
      </c>
    </row>
    <row r="300" spans="1:20" ht="285" x14ac:dyDescent="0.25">
      <c r="A300">
        <v>1936</v>
      </c>
      <c r="B300" s="9" t="s">
        <v>1937</v>
      </c>
      <c r="C300" s="3" t="s">
        <v>6046</v>
      </c>
      <c r="D300" s="5">
        <v>7500</v>
      </c>
      <c r="E300" s="7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>
        <f>ROUND(E300/D300*100,0)</f>
        <v>117</v>
      </c>
      <c r="P300" s="5">
        <f t="shared" si="12"/>
        <v>60.27</v>
      </c>
      <c r="Q300" s="11" t="s">
        <v>8323</v>
      </c>
      <c r="R300" t="s">
        <v>8327</v>
      </c>
      <c r="S300" s="16">
        <f t="shared" si="13"/>
        <v>40852.889699074076</v>
      </c>
      <c r="T300" s="16">
        <f t="shared" si="14"/>
        <v>40883.249305555553</v>
      </c>
    </row>
    <row r="301" spans="1:20" ht="270" x14ac:dyDescent="0.25">
      <c r="A301">
        <v>1937</v>
      </c>
      <c r="B301" s="9" t="s">
        <v>1938</v>
      </c>
      <c r="C301" s="3" t="s">
        <v>6047</v>
      </c>
      <c r="D301" s="5">
        <v>600</v>
      </c>
      <c r="E301" s="7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>
        <f>ROUND(E301/D301*100,0)</f>
        <v>187</v>
      </c>
      <c r="P301" s="5">
        <f t="shared" si="12"/>
        <v>38.74</v>
      </c>
      <c r="Q301" s="11" t="s">
        <v>8323</v>
      </c>
      <c r="R301" t="s">
        <v>8327</v>
      </c>
      <c r="S301" s="16">
        <f t="shared" si="13"/>
        <v>41059.118993055556</v>
      </c>
      <c r="T301" s="16">
        <f t="shared" si="14"/>
        <v>41075.165972222225</v>
      </c>
    </row>
    <row r="302" spans="1:20" ht="270" x14ac:dyDescent="0.25">
      <c r="A302">
        <v>1938</v>
      </c>
      <c r="B302" s="9" t="s">
        <v>1939</v>
      </c>
      <c r="C302" s="3" t="s">
        <v>6048</v>
      </c>
      <c r="D302" s="5">
        <v>15000</v>
      </c>
      <c r="E302" s="7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>
        <f>ROUND(E302/D302*100,0)</f>
        <v>116</v>
      </c>
      <c r="P302" s="5">
        <f t="shared" si="12"/>
        <v>152.54</v>
      </c>
      <c r="Q302" s="11" t="s">
        <v>8323</v>
      </c>
      <c r="R302" t="s">
        <v>8327</v>
      </c>
      <c r="S302" s="16">
        <f t="shared" si="13"/>
        <v>41426.259618055556</v>
      </c>
      <c r="T302" s="16">
        <f t="shared" si="14"/>
        <v>41457.208333333336</v>
      </c>
    </row>
    <row r="303" spans="1:20" ht="285" x14ac:dyDescent="0.25">
      <c r="A303">
        <v>1939</v>
      </c>
      <c r="B303" s="9" t="s">
        <v>1940</v>
      </c>
      <c r="C303" s="3" t="s">
        <v>6049</v>
      </c>
      <c r="D303" s="5">
        <v>10000</v>
      </c>
      <c r="E303" s="7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>
        <f>ROUND(E303/D303*100,0)</f>
        <v>111</v>
      </c>
      <c r="P303" s="5">
        <f t="shared" si="12"/>
        <v>115.31</v>
      </c>
      <c r="Q303" s="11" t="s">
        <v>8323</v>
      </c>
      <c r="R303" t="s">
        <v>8327</v>
      </c>
      <c r="S303" s="16">
        <f t="shared" si="13"/>
        <v>41313.985046296293</v>
      </c>
      <c r="T303" s="16">
        <f t="shared" si="14"/>
        <v>41343.943379629629</v>
      </c>
    </row>
    <row r="304" spans="1:20" ht="255" x14ac:dyDescent="0.25">
      <c r="A304">
        <v>1940</v>
      </c>
      <c r="B304" s="9" t="s">
        <v>1941</v>
      </c>
      <c r="C304" s="3" t="s">
        <v>6050</v>
      </c>
      <c r="D304" s="5">
        <v>650</v>
      </c>
      <c r="E304" s="7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>
        <f>ROUND(E304/D304*100,0)</f>
        <v>171</v>
      </c>
      <c r="P304" s="5">
        <f t="shared" si="12"/>
        <v>35.840000000000003</v>
      </c>
      <c r="Q304" s="11" t="s">
        <v>8323</v>
      </c>
      <c r="R304" t="s">
        <v>8327</v>
      </c>
      <c r="S304" s="16">
        <f t="shared" si="13"/>
        <v>40670.507326388892</v>
      </c>
      <c r="T304" s="16">
        <f t="shared" si="14"/>
        <v>40709.165972222225</v>
      </c>
    </row>
    <row r="305" spans="1:20" ht="270" x14ac:dyDescent="0.25">
      <c r="A305">
        <v>2081</v>
      </c>
      <c r="B305" s="9" t="s">
        <v>2082</v>
      </c>
      <c r="C305" s="3" t="s">
        <v>6191</v>
      </c>
      <c r="D305" s="5">
        <v>3500</v>
      </c>
      <c r="E305" s="7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>
        <f>ROUND(E305/D305*100,0)</f>
        <v>115</v>
      </c>
      <c r="P305" s="5">
        <f t="shared" si="12"/>
        <v>72.91</v>
      </c>
      <c r="Q305" s="11" t="s">
        <v>8323</v>
      </c>
      <c r="R305" t="s">
        <v>8327</v>
      </c>
      <c r="S305" s="16">
        <f t="shared" si="13"/>
        <v>41004.156886574077</v>
      </c>
      <c r="T305" s="16">
        <f t="shared" si="14"/>
        <v>41045.207638888889</v>
      </c>
    </row>
    <row r="306" spans="1:20" ht="285" x14ac:dyDescent="0.25">
      <c r="A306">
        <v>2082</v>
      </c>
      <c r="B306" s="9" t="s">
        <v>2083</v>
      </c>
      <c r="C306" s="3" t="s">
        <v>6192</v>
      </c>
      <c r="D306" s="5">
        <v>1500</v>
      </c>
      <c r="E306" s="7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>
        <f>ROUND(E306/D306*100,0)</f>
        <v>111</v>
      </c>
      <c r="P306" s="5">
        <f t="shared" si="12"/>
        <v>43.71</v>
      </c>
      <c r="Q306" s="11" t="s">
        <v>8323</v>
      </c>
      <c r="R306" t="s">
        <v>8327</v>
      </c>
      <c r="S306" s="16">
        <f t="shared" si="13"/>
        <v>40811.120324074072</v>
      </c>
      <c r="T306" s="16">
        <f t="shared" si="14"/>
        <v>40871.161990740737</v>
      </c>
    </row>
    <row r="307" spans="1:20" ht="285" x14ac:dyDescent="0.25">
      <c r="A307">
        <v>2083</v>
      </c>
      <c r="B307" s="9" t="s">
        <v>2084</v>
      </c>
      <c r="C307" s="3" t="s">
        <v>6193</v>
      </c>
      <c r="D307" s="5">
        <v>750</v>
      </c>
      <c r="E307" s="7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>
        <f>ROUND(E307/D307*100,0)</f>
        <v>113</v>
      </c>
      <c r="P307" s="5">
        <f t="shared" si="12"/>
        <v>34</v>
      </c>
      <c r="Q307" s="11" t="s">
        <v>8323</v>
      </c>
      <c r="R307" t="s">
        <v>8327</v>
      </c>
      <c r="S307" s="16">
        <f t="shared" si="13"/>
        <v>41034.72216435185</v>
      </c>
      <c r="T307" s="16">
        <f t="shared" si="14"/>
        <v>41064.72216435185</v>
      </c>
    </row>
    <row r="308" spans="1:20" ht="225" x14ac:dyDescent="0.25">
      <c r="A308">
        <v>2084</v>
      </c>
      <c r="B308" s="9" t="s">
        <v>2085</v>
      </c>
      <c r="C308" s="3" t="s">
        <v>6194</v>
      </c>
      <c r="D308" s="5">
        <v>3000</v>
      </c>
      <c r="E308" s="7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>
        <f>ROUND(E308/D308*100,0)</f>
        <v>108</v>
      </c>
      <c r="P308" s="5">
        <f t="shared" si="12"/>
        <v>70.650000000000006</v>
      </c>
      <c r="Q308" s="11" t="s">
        <v>8323</v>
      </c>
      <c r="R308" t="s">
        <v>8327</v>
      </c>
      <c r="S308" s="16">
        <f t="shared" si="13"/>
        <v>41731.833124999997</v>
      </c>
      <c r="T308" s="16">
        <f t="shared" si="14"/>
        <v>41763.290972222225</v>
      </c>
    </row>
    <row r="309" spans="1:20" ht="285" x14ac:dyDescent="0.25">
      <c r="A309">
        <v>2085</v>
      </c>
      <c r="B309" s="9" t="s">
        <v>2086</v>
      </c>
      <c r="C309" s="3" t="s">
        <v>6195</v>
      </c>
      <c r="D309" s="5">
        <v>6000</v>
      </c>
      <c r="E309" s="7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>
        <f>ROUND(E309/D309*100,0)</f>
        <v>124</v>
      </c>
      <c r="P309" s="5">
        <f t="shared" si="12"/>
        <v>89.3</v>
      </c>
      <c r="Q309" s="11" t="s">
        <v>8323</v>
      </c>
      <c r="R309" t="s">
        <v>8327</v>
      </c>
      <c r="S309" s="16">
        <f t="shared" si="13"/>
        <v>41075.835497685184</v>
      </c>
      <c r="T309" s="16">
        <f t="shared" si="14"/>
        <v>41105.835497685184</v>
      </c>
    </row>
    <row r="310" spans="1:20" ht="210" x14ac:dyDescent="0.25">
      <c r="A310">
        <v>2086</v>
      </c>
      <c r="B310" s="9" t="s">
        <v>2087</v>
      </c>
      <c r="C310" s="3" t="s">
        <v>6196</v>
      </c>
      <c r="D310" s="5">
        <v>4000</v>
      </c>
      <c r="E310" s="7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>
        <f>ROUND(E310/D310*100,0)</f>
        <v>101</v>
      </c>
      <c r="P310" s="5">
        <f t="shared" si="12"/>
        <v>115.09</v>
      </c>
      <c r="Q310" s="11" t="s">
        <v>8323</v>
      </c>
      <c r="R310" t="s">
        <v>8327</v>
      </c>
      <c r="S310" s="16">
        <f t="shared" si="13"/>
        <v>40860.67050925926</v>
      </c>
      <c r="T310" s="16">
        <f t="shared" si="14"/>
        <v>40891.207638888889</v>
      </c>
    </row>
    <row r="311" spans="1:20" ht="300" x14ac:dyDescent="0.25">
      <c r="A311">
        <v>2087</v>
      </c>
      <c r="B311" s="9" t="s">
        <v>2088</v>
      </c>
      <c r="C311" s="3" t="s">
        <v>6197</v>
      </c>
      <c r="D311" s="5">
        <v>1500</v>
      </c>
      <c r="E311" s="7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>
        <f>ROUND(E311/D311*100,0)</f>
        <v>104</v>
      </c>
      <c r="P311" s="5">
        <f t="shared" si="12"/>
        <v>62.12</v>
      </c>
      <c r="Q311" s="11" t="s">
        <v>8323</v>
      </c>
      <c r="R311" t="s">
        <v>8327</v>
      </c>
      <c r="S311" s="16">
        <f t="shared" si="13"/>
        <v>40764.204375000001</v>
      </c>
      <c r="T311" s="16">
        <f t="shared" si="14"/>
        <v>40794.204375000001</v>
      </c>
    </row>
    <row r="312" spans="1:20" ht="300" x14ac:dyDescent="0.25">
      <c r="A312">
        <v>2088</v>
      </c>
      <c r="B312" s="9" t="s">
        <v>2089</v>
      </c>
      <c r="C312" s="3" t="s">
        <v>6198</v>
      </c>
      <c r="D312" s="5">
        <v>3000</v>
      </c>
      <c r="E312" s="7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>
        <f>ROUND(E312/D312*100,0)</f>
        <v>116</v>
      </c>
      <c r="P312" s="5">
        <f t="shared" si="12"/>
        <v>46.2</v>
      </c>
      <c r="Q312" s="11" t="s">
        <v>8323</v>
      </c>
      <c r="R312" t="s">
        <v>8327</v>
      </c>
      <c r="S312" s="16">
        <f t="shared" si="13"/>
        <v>40395.714722222219</v>
      </c>
      <c r="T312" s="16">
        <f t="shared" si="14"/>
        <v>40432.165972222225</v>
      </c>
    </row>
    <row r="313" spans="1:20" ht="180" x14ac:dyDescent="0.25">
      <c r="A313">
        <v>2089</v>
      </c>
      <c r="B313" s="9" t="s">
        <v>2090</v>
      </c>
      <c r="C313" s="3" t="s">
        <v>6199</v>
      </c>
      <c r="D313" s="5">
        <v>2500</v>
      </c>
      <c r="E313" s="7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>
        <f>ROUND(E313/D313*100,0)</f>
        <v>120</v>
      </c>
      <c r="P313" s="5">
        <f t="shared" si="12"/>
        <v>48.55</v>
      </c>
      <c r="Q313" s="11" t="s">
        <v>8323</v>
      </c>
      <c r="R313" t="s">
        <v>8327</v>
      </c>
      <c r="S313" s="16">
        <f t="shared" si="13"/>
        <v>41453.076319444444</v>
      </c>
      <c r="T313" s="16">
        <f t="shared" si="14"/>
        <v>41488.076319444444</v>
      </c>
    </row>
    <row r="314" spans="1:20" ht="270" x14ac:dyDescent="0.25">
      <c r="A314">
        <v>2090</v>
      </c>
      <c r="B314" s="9" t="s">
        <v>2091</v>
      </c>
      <c r="C314" s="3" t="s">
        <v>6200</v>
      </c>
      <c r="D314" s="5">
        <v>8000</v>
      </c>
      <c r="E314" s="7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>
        <f>ROUND(E314/D314*100,0)</f>
        <v>115</v>
      </c>
      <c r="P314" s="5">
        <f t="shared" si="12"/>
        <v>57.52</v>
      </c>
      <c r="Q314" s="11" t="s">
        <v>8323</v>
      </c>
      <c r="R314" t="s">
        <v>8327</v>
      </c>
      <c r="S314" s="16">
        <f t="shared" si="13"/>
        <v>41299.381423611114</v>
      </c>
      <c r="T314" s="16">
        <f t="shared" si="14"/>
        <v>41329.381423611114</v>
      </c>
    </row>
    <row r="315" spans="1:20" ht="285" x14ac:dyDescent="0.25">
      <c r="A315">
        <v>2091</v>
      </c>
      <c r="B315" s="9" t="s">
        <v>2092</v>
      </c>
      <c r="C315" s="3" t="s">
        <v>6201</v>
      </c>
      <c r="D315" s="5">
        <v>18000</v>
      </c>
      <c r="E315" s="7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>
        <f>ROUND(E315/D315*100,0)</f>
        <v>120</v>
      </c>
      <c r="P315" s="5">
        <f t="shared" si="12"/>
        <v>88.15</v>
      </c>
      <c r="Q315" s="11" t="s">
        <v>8323</v>
      </c>
      <c r="R315" t="s">
        <v>8327</v>
      </c>
      <c r="S315" s="16">
        <f t="shared" si="13"/>
        <v>40555.322662037033</v>
      </c>
      <c r="T315" s="16">
        <f t="shared" si="14"/>
        <v>40603.833333333336</v>
      </c>
    </row>
    <row r="316" spans="1:20" ht="255" x14ac:dyDescent="0.25">
      <c r="A316">
        <v>2092</v>
      </c>
      <c r="B316" s="9" t="s">
        <v>2093</v>
      </c>
      <c r="C316" s="3" t="s">
        <v>6202</v>
      </c>
      <c r="D316" s="5">
        <v>6000</v>
      </c>
      <c r="E316" s="7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>
        <f>ROUND(E316/D316*100,0)</f>
        <v>101</v>
      </c>
      <c r="P316" s="5">
        <f t="shared" si="12"/>
        <v>110.49</v>
      </c>
      <c r="Q316" s="11" t="s">
        <v>8323</v>
      </c>
      <c r="R316" t="s">
        <v>8327</v>
      </c>
      <c r="S316" s="16">
        <f t="shared" si="13"/>
        <v>40763.707546296297</v>
      </c>
      <c r="T316" s="16">
        <f t="shared" si="14"/>
        <v>40823.707546296297</v>
      </c>
    </row>
    <row r="317" spans="1:20" ht="270" x14ac:dyDescent="0.25">
      <c r="A317">
        <v>2093</v>
      </c>
      <c r="B317" s="9" t="s">
        <v>2094</v>
      </c>
      <c r="C317" s="3" t="s">
        <v>6203</v>
      </c>
      <c r="D317" s="5">
        <v>1500</v>
      </c>
      <c r="E317" s="7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>
        <f>ROUND(E317/D317*100,0)</f>
        <v>102</v>
      </c>
      <c r="P317" s="5">
        <f t="shared" si="12"/>
        <v>66.83</v>
      </c>
      <c r="Q317" s="11" t="s">
        <v>8323</v>
      </c>
      <c r="R317" t="s">
        <v>8327</v>
      </c>
      <c r="S317" s="16">
        <f t="shared" si="13"/>
        <v>41205.854537037041</v>
      </c>
      <c r="T317" s="16">
        <f t="shared" si="14"/>
        <v>41265.896203703705</v>
      </c>
    </row>
    <row r="318" spans="1:20" ht="285" x14ac:dyDescent="0.25">
      <c r="A318">
        <v>2094</v>
      </c>
      <c r="B318" s="9" t="s">
        <v>2095</v>
      </c>
      <c r="C318" s="3" t="s">
        <v>6204</v>
      </c>
      <c r="D318" s="5">
        <v>3500</v>
      </c>
      <c r="E318" s="7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>
        <f>ROUND(E318/D318*100,0)</f>
        <v>121</v>
      </c>
      <c r="P318" s="5">
        <f t="shared" si="12"/>
        <v>58.6</v>
      </c>
      <c r="Q318" s="11" t="s">
        <v>8323</v>
      </c>
      <c r="R318" t="s">
        <v>8327</v>
      </c>
      <c r="S318" s="16">
        <f t="shared" si="13"/>
        <v>40939.02002314815</v>
      </c>
      <c r="T318" s="16">
        <f t="shared" si="14"/>
        <v>40973.125</v>
      </c>
    </row>
    <row r="319" spans="1:20" ht="270" x14ac:dyDescent="0.25">
      <c r="A319">
        <v>2095</v>
      </c>
      <c r="B319" s="9" t="s">
        <v>2096</v>
      </c>
      <c r="C319" s="3" t="s">
        <v>6205</v>
      </c>
      <c r="D319" s="5">
        <v>2500</v>
      </c>
      <c r="E319" s="7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>
        <f>ROUND(E319/D319*100,0)</f>
        <v>100</v>
      </c>
      <c r="P319" s="5">
        <f t="shared" si="12"/>
        <v>113.64</v>
      </c>
      <c r="Q319" s="11" t="s">
        <v>8323</v>
      </c>
      <c r="R319" t="s">
        <v>8327</v>
      </c>
      <c r="S319" s="16">
        <f t="shared" si="13"/>
        <v>40758.733483796292</v>
      </c>
      <c r="T319" s="16">
        <f t="shared" si="14"/>
        <v>40818.733483796292</v>
      </c>
    </row>
    <row r="320" spans="1:20" ht="240" x14ac:dyDescent="0.25">
      <c r="A320">
        <v>2096</v>
      </c>
      <c r="B320" s="9" t="s">
        <v>2097</v>
      </c>
      <c r="C320" s="3" t="s">
        <v>6206</v>
      </c>
      <c r="D320" s="5">
        <v>600</v>
      </c>
      <c r="E320" s="7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>
        <f>ROUND(E320/D320*100,0)</f>
        <v>102</v>
      </c>
      <c r="P320" s="5">
        <f t="shared" si="12"/>
        <v>43.57</v>
      </c>
      <c r="Q320" s="11" t="s">
        <v>8323</v>
      </c>
      <c r="R320" t="s">
        <v>8327</v>
      </c>
      <c r="S320" s="16">
        <f t="shared" si="13"/>
        <v>41192.758506944447</v>
      </c>
      <c r="T320" s="16">
        <f t="shared" si="14"/>
        <v>41208.165972222225</v>
      </c>
    </row>
    <row r="321" spans="1:20" ht="300" x14ac:dyDescent="0.25">
      <c r="A321">
        <v>2097</v>
      </c>
      <c r="B321" s="9" t="s">
        <v>2098</v>
      </c>
      <c r="C321" s="3" t="s">
        <v>6207</v>
      </c>
      <c r="D321" s="5">
        <v>3000</v>
      </c>
      <c r="E321" s="7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>
        <f>ROUND(E321/D321*100,0)</f>
        <v>100</v>
      </c>
      <c r="P321" s="5">
        <f t="shared" si="12"/>
        <v>78.95</v>
      </c>
      <c r="Q321" s="11" t="s">
        <v>8323</v>
      </c>
      <c r="R321" t="s">
        <v>8327</v>
      </c>
      <c r="S321" s="16">
        <f t="shared" si="13"/>
        <v>40818.58489583333</v>
      </c>
      <c r="T321" s="16">
        <f t="shared" si="14"/>
        <v>40878.626562500001</v>
      </c>
    </row>
    <row r="322" spans="1:20" ht="285" x14ac:dyDescent="0.25">
      <c r="A322">
        <v>2098</v>
      </c>
      <c r="B322" s="9" t="s">
        <v>2099</v>
      </c>
      <c r="C322" s="3" t="s">
        <v>6208</v>
      </c>
      <c r="D322" s="5">
        <v>6000</v>
      </c>
      <c r="E322" s="7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>
        <f>ROUND(E322/D322*100,0)</f>
        <v>100</v>
      </c>
      <c r="P322" s="5">
        <f t="shared" ref="P322:P385" si="15">IFERROR(ROUND(E322/L322,2),0)</f>
        <v>188.13</v>
      </c>
      <c r="Q322" s="11" t="s">
        <v>8323</v>
      </c>
      <c r="R322" t="s">
        <v>8327</v>
      </c>
      <c r="S322" s="16">
        <f t="shared" ref="S322:S385" si="16">(((J322/60)/60)/24)+DATE(1970,1,1)</f>
        <v>40946.11383101852</v>
      </c>
      <c r="T322" s="16">
        <f t="shared" ref="T322:T385" si="17">(((I322/60)/60)/24)+DATE(1970,1,1)</f>
        <v>40976.11383101852</v>
      </c>
    </row>
    <row r="323" spans="1:20" ht="60" x14ac:dyDescent="0.25">
      <c r="A323">
        <v>2099</v>
      </c>
      <c r="B323" s="9" t="s">
        <v>2100</v>
      </c>
      <c r="C323" s="3" t="s">
        <v>6209</v>
      </c>
      <c r="D323" s="5">
        <v>3000</v>
      </c>
      <c r="E323" s="7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>
        <f>ROUND(E323/D323*100,0)</f>
        <v>132</v>
      </c>
      <c r="P323" s="5">
        <f t="shared" si="15"/>
        <v>63.03</v>
      </c>
      <c r="Q323" s="11" t="s">
        <v>8323</v>
      </c>
      <c r="R323" t="s">
        <v>8327</v>
      </c>
      <c r="S323" s="16">
        <f t="shared" si="16"/>
        <v>42173.746342592596</v>
      </c>
      <c r="T323" s="16">
        <f t="shared" si="17"/>
        <v>42187.152777777781</v>
      </c>
    </row>
    <row r="324" spans="1:20" ht="315" x14ac:dyDescent="0.25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 s="5">
        <f t="shared" si="15"/>
        <v>30.37</v>
      </c>
      <c r="Q324" s="11" t="s">
        <v>8323</v>
      </c>
      <c r="R324" t="s">
        <v>8327</v>
      </c>
      <c r="S324" s="16">
        <f t="shared" si="16"/>
        <v>41074.834965277776</v>
      </c>
      <c r="T324" s="16">
        <f t="shared" si="17"/>
        <v>41090.165972222225</v>
      </c>
    </row>
    <row r="325" spans="1:20" ht="255" x14ac:dyDescent="0.25">
      <c r="A325">
        <v>2101</v>
      </c>
      <c r="B325" s="9" t="s">
        <v>2102</v>
      </c>
      <c r="C325" s="3" t="s">
        <v>6211</v>
      </c>
      <c r="D325" s="5">
        <v>2000</v>
      </c>
      <c r="E325" s="7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>
        <f>ROUND(E325/D325*100,0)</f>
        <v>113</v>
      </c>
      <c r="P325" s="5">
        <f t="shared" si="15"/>
        <v>51.48</v>
      </c>
      <c r="Q325" s="11" t="s">
        <v>8323</v>
      </c>
      <c r="R325" t="s">
        <v>8327</v>
      </c>
      <c r="S325" s="16">
        <f t="shared" si="16"/>
        <v>40892.149467592593</v>
      </c>
      <c r="T325" s="16">
        <f t="shared" si="17"/>
        <v>40952.149467592593</v>
      </c>
    </row>
    <row r="326" spans="1:20" ht="270" x14ac:dyDescent="0.25">
      <c r="A326">
        <v>2102</v>
      </c>
      <c r="B326" s="9" t="s">
        <v>2103</v>
      </c>
      <c r="C326" s="3" t="s">
        <v>6212</v>
      </c>
      <c r="D326" s="5">
        <v>1000</v>
      </c>
      <c r="E326" s="7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>
        <f>ROUND(E326/D326*100,0)</f>
        <v>136</v>
      </c>
      <c r="P326" s="5">
        <f t="shared" si="15"/>
        <v>35.79</v>
      </c>
      <c r="Q326" s="11" t="s">
        <v>8323</v>
      </c>
      <c r="R326" t="s">
        <v>8327</v>
      </c>
      <c r="S326" s="16">
        <f t="shared" si="16"/>
        <v>40638.868611111109</v>
      </c>
      <c r="T326" s="16">
        <f t="shared" si="17"/>
        <v>40668.868611111109</v>
      </c>
    </row>
    <row r="327" spans="1:20" ht="150" x14ac:dyDescent="0.25">
      <c r="A327">
        <v>2103</v>
      </c>
      <c r="B327" s="9" t="s">
        <v>2104</v>
      </c>
      <c r="C327" s="3" t="s">
        <v>6213</v>
      </c>
      <c r="D327" s="5">
        <v>7777</v>
      </c>
      <c r="E327" s="7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>
        <f>ROUND(E327/D327*100,0)</f>
        <v>146</v>
      </c>
      <c r="P327" s="5">
        <f t="shared" si="15"/>
        <v>98.82</v>
      </c>
      <c r="Q327" s="11" t="s">
        <v>8323</v>
      </c>
      <c r="R327" t="s">
        <v>8327</v>
      </c>
      <c r="S327" s="16">
        <f t="shared" si="16"/>
        <v>41192.754942129628</v>
      </c>
      <c r="T327" s="16">
        <f t="shared" si="17"/>
        <v>41222.7966087963</v>
      </c>
    </row>
    <row r="328" spans="1:20" ht="240" x14ac:dyDescent="0.25">
      <c r="A328">
        <v>2104</v>
      </c>
      <c r="B328" s="9" t="s">
        <v>2105</v>
      </c>
      <c r="C328" s="3" t="s">
        <v>6214</v>
      </c>
      <c r="D328" s="5">
        <v>800</v>
      </c>
      <c r="E328" s="7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>
        <f>ROUND(E328/D328*100,0)</f>
        <v>130</v>
      </c>
      <c r="P328" s="5">
        <f t="shared" si="15"/>
        <v>28</v>
      </c>
      <c r="Q328" s="11" t="s">
        <v>8323</v>
      </c>
      <c r="R328" t="s">
        <v>8327</v>
      </c>
      <c r="S328" s="16">
        <f t="shared" si="16"/>
        <v>41394.074467592596</v>
      </c>
      <c r="T328" s="16">
        <f t="shared" si="17"/>
        <v>41425</v>
      </c>
    </row>
    <row r="329" spans="1:20" ht="180" x14ac:dyDescent="0.25">
      <c r="A329">
        <v>2105</v>
      </c>
      <c r="B329" s="9" t="s">
        <v>2106</v>
      </c>
      <c r="C329" s="3" t="s">
        <v>6215</v>
      </c>
      <c r="D329" s="5">
        <v>2000</v>
      </c>
      <c r="E329" s="7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>
        <f>ROUND(E329/D329*100,0)</f>
        <v>254</v>
      </c>
      <c r="P329" s="5">
        <f t="shared" si="15"/>
        <v>51.31</v>
      </c>
      <c r="Q329" s="11" t="s">
        <v>8323</v>
      </c>
      <c r="R329" t="s">
        <v>8327</v>
      </c>
      <c r="S329" s="16">
        <f t="shared" si="16"/>
        <v>41951.788807870369</v>
      </c>
      <c r="T329" s="16">
        <f t="shared" si="17"/>
        <v>41964.166666666672</v>
      </c>
    </row>
    <row r="330" spans="1:20" ht="270" x14ac:dyDescent="0.25">
      <c r="A330">
        <v>2106</v>
      </c>
      <c r="B330" s="9" t="s">
        <v>2107</v>
      </c>
      <c r="C330" s="3" t="s">
        <v>6216</v>
      </c>
      <c r="D330" s="5">
        <v>2200</v>
      </c>
      <c r="E330" s="7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>
        <f>ROUND(E330/D330*100,0)</f>
        <v>107</v>
      </c>
      <c r="P330" s="5">
        <f t="shared" si="15"/>
        <v>53.52</v>
      </c>
      <c r="Q330" s="11" t="s">
        <v>8323</v>
      </c>
      <c r="R330" t="s">
        <v>8327</v>
      </c>
      <c r="S330" s="16">
        <f t="shared" si="16"/>
        <v>41270.21497685185</v>
      </c>
      <c r="T330" s="16">
        <f t="shared" si="17"/>
        <v>41300.21497685185</v>
      </c>
    </row>
    <row r="331" spans="1:20" ht="285" x14ac:dyDescent="0.25">
      <c r="A331">
        <v>2107</v>
      </c>
      <c r="B331" s="9" t="s">
        <v>2108</v>
      </c>
      <c r="C331" s="3" t="s">
        <v>6217</v>
      </c>
      <c r="D331" s="5">
        <v>2000</v>
      </c>
      <c r="E331" s="7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>
        <f>ROUND(E331/D331*100,0)</f>
        <v>108</v>
      </c>
      <c r="P331" s="5">
        <f t="shared" si="15"/>
        <v>37.15</v>
      </c>
      <c r="Q331" s="11" t="s">
        <v>8323</v>
      </c>
      <c r="R331" t="s">
        <v>8327</v>
      </c>
      <c r="S331" s="16">
        <f t="shared" si="16"/>
        <v>41934.71056712963</v>
      </c>
      <c r="T331" s="16">
        <f t="shared" si="17"/>
        <v>41955.752233796295</v>
      </c>
    </row>
    <row r="332" spans="1:20" ht="270" x14ac:dyDescent="0.25">
      <c r="A332">
        <v>2108</v>
      </c>
      <c r="B332" s="9" t="s">
        <v>2109</v>
      </c>
      <c r="C332" s="3" t="s">
        <v>6218</v>
      </c>
      <c r="D332" s="5">
        <v>16000</v>
      </c>
      <c r="E332" s="7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>
        <f>ROUND(E332/D332*100,0)</f>
        <v>107</v>
      </c>
      <c r="P332" s="5">
        <f t="shared" si="15"/>
        <v>89.9</v>
      </c>
      <c r="Q332" s="11" t="s">
        <v>8323</v>
      </c>
      <c r="R332" t="s">
        <v>8327</v>
      </c>
      <c r="S332" s="16">
        <f t="shared" si="16"/>
        <v>41135.175694444442</v>
      </c>
      <c r="T332" s="16">
        <f t="shared" si="17"/>
        <v>41162.163194444445</v>
      </c>
    </row>
    <row r="333" spans="1:20" ht="195" x14ac:dyDescent="0.25">
      <c r="A333">
        <v>2109</v>
      </c>
      <c r="B333" s="9" t="s">
        <v>2110</v>
      </c>
      <c r="C333" s="3" t="s">
        <v>6219</v>
      </c>
      <c r="D333" s="5">
        <v>4000</v>
      </c>
      <c r="E333" s="7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>
        <f>ROUND(E333/D333*100,0)</f>
        <v>107</v>
      </c>
      <c r="P333" s="5">
        <f t="shared" si="15"/>
        <v>106.53</v>
      </c>
      <c r="Q333" s="11" t="s">
        <v>8323</v>
      </c>
      <c r="R333" t="s">
        <v>8327</v>
      </c>
      <c r="S333" s="16">
        <f t="shared" si="16"/>
        <v>42160.708530092597</v>
      </c>
      <c r="T333" s="16">
        <f t="shared" si="17"/>
        <v>42190.708530092597</v>
      </c>
    </row>
    <row r="334" spans="1:20" ht="165" x14ac:dyDescent="0.25">
      <c r="A334">
        <v>2110</v>
      </c>
      <c r="B334" s="9" t="s">
        <v>2111</v>
      </c>
      <c r="C334" s="3" t="s">
        <v>6220</v>
      </c>
      <c r="D334" s="5">
        <v>2000</v>
      </c>
      <c r="E334" s="7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>
        <f>ROUND(E334/D334*100,0)</f>
        <v>100</v>
      </c>
      <c r="P334" s="5">
        <f t="shared" si="15"/>
        <v>52.82</v>
      </c>
      <c r="Q334" s="11" t="s">
        <v>8323</v>
      </c>
      <c r="R334" t="s">
        <v>8327</v>
      </c>
      <c r="S334" s="16">
        <f t="shared" si="16"/>
        <v>41759.670937499999</v>
      </c>
      <c r="T334" s="16">
        <f t="shared" si="17"/>
        <v>41787.207638888889</v>
      </c>
    </row>
    <row r="335" spans="1:20" ht="285" x14ac:dyDescent="0.25">
      <c r="A335">
        <v>2111</v>
      </c>
      <c r="B335" s="9" t="s">
        <v>2112</v>
      </c>
      <c r="C335" s="3" t="s">
        <v>6221</v>
      </c>
      <c r="D335" s="5">
        <v>2000</v>
      </c>
      <c r="E335" s="7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>
        <f>ROUND(E335/D335*100,0)</f>
        <v>107</v>
      </c>
      <c r="P335" s="5">
        <f t="shared" si="15"/>
        <v>54.62</v>
      </c>
      <c r="Q335" s="11" t="s">
        <v>8323</v>
      </c>
      <c r="R335" t="s">
        <v>8327</v>
      </c>
      <c r="S335" s="16">
        <f t="shared" si="16"/>
        <v>40703.197048611109</v>
      </c>
      <c r="T335" s="16">
        <f t="shared" si="17"/>
        <v>40770.041666666664</v>
      </c>
    </row>
    <row r="336" spans="1:20" ht="255" x14ac:dyDescent="0.25">
      <c r="A336">
        <v>2112</v>
      </c>
      <c r="B336" s="9" t="s">
        <v>2113</v>
      </c>
      <c r="C336" s="3" t="s">
        <v>6222</v>
      </c>
      <c r="D336" s="5">
        <v>300</v>
      </c>
      <c r="E336" s="7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>
        <f>ROUND(E336/D336*100,0)</f>
        <v>100</v>
      </c>
      <c r="P336" s="5">
        <f t="shared" si="15"/>
        <v>27.27</v>
      </c>
      <c r="Q336" s="11" t="s">
        <v>8323</v>
      </c>
      <c r="R336" t="s">
        <v>8327</v>
      </c>
      <c r="S336" s="16">
        <f t="shared" si="16"/>
        <v>41365.928159722222</v>
      </c>
      <c r="T336" s="16">
        <f t="shared" si="17"/>
        <v>41379.928159722222</v>
      </c>
    </row>
    <row r="337" spans="1:20" ht="120" x14ac:dyDescent="0.25">
      <c r="A337">
        <v>2113</v>
      </c>
      <c r="B337" s="9" t="s">
        <v>2114</v>
      </c>
      <c r="C337" s="3" t="s">
        <v>6223</v>
      </c>
      <c r="D337" s="5">
        <v>7000</v>
      </c>
      <c r="E337" s="7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>
        <f>ROUND(E337/D337*100,0)</f>
        <v>105</v>
      </c>
      <c r="P337" s="5">
        <f t="shared" si="15"/>
        <v>68.599999999999994</v>
      </c>
      <c r="Q337" s="11" t="s">
        <v>8323</v>
      </c>
      <c r="R337" t="s">
        <v>8327</v>
      </c>
      <c r="S337" s="16">
        <f t="shared" si="16"/>
        <v>41870.86546296296</v>
      </c>
      <c r="T337" s="16">
        <f t="shared" si="17"/>
        <v>41905.86546296296</v>
      </c>
    </row>
    <row r="338" spans="1:20" ht="240" x14ac:dyDescent="0.25">
      <c r="A338">
        <v>2114</v>
      </c>
      <c r="B338" s="9" t="s">
        <v>2115</v>
      </c>
      <c r="C338" s="3" t="s">
        <v>6224</v>
      </c>
      <c r="D338" s="5">
        <v>5000</v>
      </c>
      <c r="E338" s="7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>
        <f>ROUND(E338/D338*100,0)</f>
        <v>105</v>
      </c>
      <c r="P338" s="5">
        <f t="shared" si="15"/>
        <v>35.61</v>
      </c>
      <c r="Q338" s="11" t="s">
        <v>8323</v>
      </c>
      <c r="R338" t="s">
        <v>8327</v>
      </c>
      <c r="S338" s="16">
        <f t="shared" si="16"/>
        <v>40458.815625000003</v>
      </c>
      <c r="T338" s="16">
        <f t="shared" si="17"/>
        <v>40521.207638888889</v>
      </c>
    </row>
    <row r="339" spans="1:20" ht="270" x14ac:dyDescent="0.25">
      <c r="A339">
        <v>2115</v>
      </c>
      <c r="B339" s="9" t="s">
        <v>2116</v>
      </c>
      <c r="C339" s="3" t="s">
        <v>6225</v>
      </c>
      <c r="D339" s="5">
        <v>1500</v>
      </c>
      <c r="E339" s="7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>
        <f>ROUND(E339/D339*100,0)</f>
        <v>226</v>
      </c>
      <c r="P339" s="5">
        <f t="shared" si="15"/>
        <v>94.03</v>
      </c>
      <c r="Q339" s="11" t="s">
        <v>8323</v>
      </c>
      <c r="R339" t="s">
        <v>8327</v>
      </c>
      <c r="S339" s="16">
        <f t="shared" si="16"/>
        <v>40564.081030092595</v>
      </c>
      <c r="T339" s="16">
        <f t="shared" si="17"/>
        <v>40594.081030092595</v>
      </c>
    </row>
    <row r="340" spans="1:20" ht="240" x14ac:dyDescent="0.25">
      <c r="A340">
        <v>2116</v>
      </c>
      <c r="B340" s="9" t="s">
        <v>2117</v>
      </c>
      <c r="C340" s="3" t="s">
        <v>6226</v>
      </c>
      <c r="D340" s="5">
        <v>48000</v>
      </c>
      <c r="E340" s="7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>
        <f>ROUND(E340/D340*100,0)</f>
        <v>101</v>
      </c>
      <c r="P340" s="5">
        <f t="shared" si="15"/>
        <v>526.46</v>
      </c>
      <c r="Q340" s="11" t="s">
        <v>8323</v>
      </c>
      <c r="R340" t="s">
        <v>8327</v>
      </c>
      <c r="S340" s="16">
        <f t="shared" si="16"/>
        <v>41136.777812500004</v>
      </c>
      <c r="T340" s="16">
        <f t="shared" si="17"/>
        <v>41184.777812500004</v>
      </c>
    </row>
    <row r="341" spans="1:20" ht="285" x14ac:dyDescent="0.25">
      <c r="A341">
        <v>2117</v>
      </c>
      <c r="B341" s="9" t="s">
        <v>2118</v>
      </c>
      <c r="C341" s="3" t="s">
        <v>6227</v>
      </c>
      <c r="D341" s="5">
        <v>1200</v>
      </c>
      <c r="E341" s="7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>
        <f>ROUND(E341/D341*100,0)</f>
        <v>148</v>
      </c>
      <c r="P341" s="5">
        <f t="shared" si="15"/>
        <v>50.66</v>
      </c>
      <c r="Q341" s="11" t="s">
        <v>8323</v>
      </c>
      <c r="R341" t="s">
        <v>8327</v>
      </c>
      <c r="S341" s="16">
        <f t="shared" si="16"/>
        <v>42290.059594907405</v>
      </c>
      <c r="T341" s="16">
        <f t="shared" si="17"/>
        <v>42304.207638888889</v>
      </c>
    </row>
    <row r="342" spans="1:20" ht="180" x14ac:dyDescent="0.25">
      <c r="A342">
        <v>2118</v>
      </c>
      <c r="B342" s="9" t="s">
        <v>2119</v>
      </c>
      <c r="C342" s="3" t="s">
        <v>6228</v>
      </c>
      <c r="D342" s="5">
        <v>1000</v>
      </c>
      <c r="E342" s="7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>
        <f>ROUND(E342/D342*100,0)</f>
        <v>135</v>
      </c>
      <c r="P342" s="5">
        <f t="shared" si="15"/>
        <v>79.180000000000007</v>
      </c>
      <c r="Q342" s="11" t="s">
        <v>8323</v>
      </c>
      <c r="R342" t="s">
        <v>8327</v>
      </c>
      <c r="S342" s="16">
        <f t="shared" si="16"/>
        <v>40718.839537037034</v>
      </c>
      <c r="T342" s="16">
        <f t="shared" si="17"/>
        <v>40748.839537037034</v>
      </c>
    </row>
    <row r="343" spans="1:20" ht="225" x14ac:dyDescent="0.25">
      <c r="A343">
        <v>2119</v>
      </c>
      <c r="B343" s="9" t="s">
        <v>2120</v>
      </c>
      <c r="C343" s="3" t="s">
        <v>6229</v>
      </c>
      <c r="D343" s="5">
        <v>2000</v>
      </c>
      <c r="E343" s="7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>
        <f>ROUND(E343/D343*100,0)</f>
        <v>101</v>
      </c>
      <c r="P343" s="5">
        <f t="shared" si="15"/>
        <v>91.59</v>
      </c>
      <c r="Q343" s="11" t="s">
        <v>8323</v>
      </c>
      <c r="R343" t="s">
        <v>8327</v>
      </c>
      <c r="S343" s="16">
        <f t="shared" si="16"/>
        <v>41107.130150462966</v>
      </c>
      <c r="T343" s="16">
        <f t="shared" si="17"/>
        <v>41137.130150462966</v>
      </c>
    </row>
    <row r="344" spans="1:20" ht="165" x14ac:dyDescent="0.25">
      <c r="A344">
        <v>2120</v>
      </c>
      <c r="B344" s="9" t="s">
        <v>2121</v>
      </c>
      <c r="C344" s="3" t="s">
        <v>6230</v>
      </c>
      <c r="D344" s="5">
        <v>8000</v>
      </c>
      <c r="E344" s="7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>
        <f>ROUND(E344/D344*100,0)</f>
        <v>101</v>
      </c>
      <c r="P344" s="5">
        <f t="shared" si="15"/>
        <v>116.96</v>
      </c>
      <c r="Q344" s="11" t="s">
        <v>8323</v>
      </c>
      <c r="R344" t="s">
        <v>8327</v>
      </c>
      <c r="S344" s="16">
        <f t="shared" si="16"/>
        <v>41591.964537037034</v>
      </c>
      <c r="T344" s="16">
        <f t="shared" si="17"/>
        <v>41640.964537037034</v>
      </c>
    </row>
    <row r="345" spans="1:20" ht="120" x14ac:dyDescent="0.25">
      <c r="A345">
        <v>2161</v>
      </c>
      <c r="B345" s="9" t="s">
        <v>2162</v>
      </c>
      <c r="C345" s="3" t="s">
        <v>6271</v>
      </c>
      <c r="D345" s="5">
        <v>400</v>
      </c>
      <c r="E345" s="7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>
        <f>ROUND(E345/D345*100,0)</f>
        <v>116</v>
      </c>
      <c r="P345" s="5">
        <f t="shared" si="15"/>
        <v>35.619999999999997</v>
      </c>
      <c r="Q345" s="11" t="s">
        <v>8323</v>
      </c>
      <c r="R345" t="s">
        <v>8324</v>
      </c>
      <c r="S345" s="16">
        <f t="shared" si="16"/>
        <v>42240.852534722217</v>
      </c>
      <c r="T345" s="16">
        <f t="shared" si="17"/>
        <v>42270.852534722217</v>
      </c>
    </row>
    <row r="346" spans="1:20" ht="270" x14ac:dyDescent="0.25">
      <c r="A346">
        <v>2162</v>
      </c>
      <c r="B346" s="9" t="s">
        <v>2163</v>
      </c>
      <c r="C346" s="3" t="s">
        <v>6272</v>
      </c>
      <c r="D346" s="5">
        <v>4500</v>
      </c>
      <c r="E346" s="7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>
        <f>ROUND(E346/D346*100,0)</f>
        <v>112</v>
      </c>
      <c r="P346" s="5">
        <f t="shared" si="15"/>
        <v>87.1</v>
      </c>
      <c r="Q346" s="11" t="s">
        <v>8323</v>
      </c>
      <c r="R346" t="s">
        <v>8324</v>
      </c>
      <c r="S346" s="16">
        <f t="shared" si="16"/>
        <v>41813.766099537039</v>
      </c>
      <c r="T346" s="16">
        <f t="shared" si="17"/>
        <v>41844.766099537039</v>
      </c>
    </row>
    <row r="347" spans="1:20" ht="255" x14ac:dyDescent="0.25">
      <c r="A347">
        <v>2163</v>
      </c>
      <c r="B347" s="9" t="s">
        <v>2164</v>
      </c>
      <c r="C347" s="3" t="s">
        <v>6273</v>
      </c>
      <c r="D347" s="5">
        <v>2500</v>
      </c>
      <c r="E347" s="7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>
        <f>ROUND(E347/D347*100,0)</f>
        <v>132</v>
      </c>
      <c r="P347" s="5">
        <f t="shared" si="15"/>
        <v>75.11</v>
      </c>
      <c r="Q347" s="11" t="s">
        <v>8323</v>
      </c>
      <c r="R347" t="s">
        <v>8324</v>
      </c>
      <c r="S347" s="16">
        <f t="shared" si="16"/>
        <v>42111.899537037039</v>
      </c>
      <c r="T347" s="16">
        <f t="shared" si="17"/>
        <v>42163.159722222219</v>
      </c>
    </row>
    <row r="348" spans="1:20" ht="150" x14ac:dyDescent="0.25">
      <c r="A348">
        <v>2164</v>
      </c>
      <c r="B348" s="9" t="s">
        <v>2165</v>
      </c>
      <c r="C348" s="3" t="s">
        <v>6274</v>
      </c>
      <c r="D348" s="5">
        <v>5500</v>
      </c>
      <c r="E348" s="7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>
        <f>ROUND(E348/D348*100,0)</f>
        <v>103</v>
      </c>
      <c r="P348" s="5">
        <f t="shared" si="15"/>
        <v>68.010000000000005</v>
      </c>
      <c r="Q348" s="11" t="s">
        <v>8323</v>
      </c>
      <c r="R348" t="s">
        <v>8324</v>
      </c>
      <c r="S348" s="16">
        <f t="shared" si="16"/>
        <v>42515.71775462963</v>
      </c>
      <c r="T348" s="16">
        <f t="shared" si="17"/>
        <v>42546.165972222225</v>
      </c>
    </row>
    <row r="349" spans="1:20" ht="285" x14ac:dyDescent="0.25">
      <c r="A349">
        <v>2166</v>
      </c>
      <c r="B349" s="9" t="s">
        <v>2167</v>
      </c>
      <c r="C349" s="3" t="s">
        <v>6276</v>
      </c>
      <c r="D349" s="5">
        <v>2000</v>
      </c>
      <c r="E349" s="7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>
        <f>ROUND(E349/D349*100,0)</f>
        <v>147</v>
      </c>
      <c r="P349" s="5">
        <f t="shared" si="15"/>
        <v>91.63</v>
      </c>
      <c r="Q349" s="11" t="s">
        <v>8323</v>
      </c>
      <c r="R349" t="s">
        <v>8324</v>
      </c>
      <c r="S349" s="16">
        <f t="shared" si="16"/>
        <v>41933.838171296295</v>
      </c>
      <c r="T349" s="16">
        <f t="shared" si="17"/>
        <v>41978.879837962959</v>
      </c>
    </row>
    <row r="350" spans="1:20" ht="165" x14ac:dyDescent="0.25">
      <c r="A350">
        <v>2167</v>
      </c>
      <c r="B350" s="9" t="s">
        <v>2168</v>
      </c>
      <c r="C350" s="3" t="s">
        <v>6277</v>
      </c>
      <c r="D350" s="5">
        <v>150</v>
      </c>
      <c r="E350" s="7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>
        <f>ROUND(E350/D350*100,0)</f>
        <v>120</v>
      </c>
      <c r="P350" s="5">
        <f t="shared" si="15"/>
        <v>22.5</v>
      </c>
      <c r="Q350" s="11" t="s">
        <v>8323</v>
      </c>
      <c r="R350" t="s">
        <v>8324</v>
      </c>
      <c r="S350" s="16">
        <f t="shared" si="16"/>
        <v>41153.066400462965</v>
      </c>
      <c r="T350" s="16">
        <f t="shared" si="17"/>
        <v>41167.066400462965</v>
      </c>
    </row>
    <row r="351" spans="1:20" ht="180" x14ac:dyDescent="0.25">
      <c r="A351">
        <v>2168</v>
      </c>
      <c r="B351" s="9" t="s">
        <v>2169</v>
      </c>
      <c r="C351" s="3" t="s">
        <v>6278</v>
      </c>
      <c r="D351" s="5">
        <v>18000</v>
      </c>
      <c r="E351" s="7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>
        <f>ROUND(E351/D351*100,0)</f>
        <v>122</v>
      </c>
      <c r="P351" s="5">
        <f t="shared" si="15"/>
        <v>64.37</v>
      </c>
      <c r="Q351" s="11" t="s">
        <v>8323</v>
      </c>
      <c r="R351" t="s">
        <v>8324</v>
      </c>
      <c r="S351" s="16">
        <f t="shared" si="16"/>
        <v>42745.600243055553</v>
      </c>
      <c r="T351" s="16">
        <f t="shared" si="17"/>
        <v>42776.208333333328</v>
      </c>
    </row>
    <row r="352" spans="1:20" ht="285" x14ac:dyDescent="0.25">
      <c r="A352">
        <v>2169</v>
      </c>
      <c r="B352" s="9" t="s">
        <v>2170</v>
      </c>
      <c r="C352" s="3" t="s">
        <v>6279</v>
      </c>
      <c r="D352" s="5">
        <v>153</v>
      </c>
      <c r="E352" s="7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>
        <f>ROUND(E352/D352*100,0)</f>
        <v>100</v>
      </c>
      <c r="P352" s="5">
        <f t="shared" si="15"/>
        <v>21.86</v>
      </c>
      <c r="Q352" s="11" t="s">
        <v>8323</v>
      </c>
      <c r="R352" t="s">
        <v>8324</v>
      </c>
      <c r="S352" s="16">
        <f t="shared" si="16"/>
        <v>42793.700821759259</v>
      </c>
      <c r="T352" s="16">
        <f t="shared" si="17"/>
        <v>42796.700821759259</v>
      </c>
    </row>
    <row r="353" spans="1:20" ht="210" x14ac:dyDescent="0.25">
      <c r="A353">
        <v>2170</v>
      </c>
      <c r="B353" s="9" t="s">
        <v>2171</v>
      </c>
      <c r="C353" s="3" t="s">
        <v>6280</v>
      </c>
      <c r="D353" s="5">
        <v>350</v>
      </c>
      <c r="E353" s="7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>
        <f>ROUND(E353/D353*100,0)</f>
        <v>181</v>
      </c>
      <c r="P353" s="5">
        <f t="shared" si="15"/>
        <v>33.32</v>
      </c>
      <c r="Q353" s="11" t="s">
        <v>8323</v>
      </c>
      <c r="R353" t="s">
        <v>8324</v>
      </c>
      <c r="S353" s="16">
        <f t="shared" si="16"/>
        <v>42198.750254629631</v>
      </c>
      <c r="T353" s="16">
        <f t="shared" si="17"/>
        <v>42238.750254629631</v>
      </c>
    </row>
    <row r="354" spans="1:20" ht="225" x14ac:dyDescent="0.25">
      <c r="A354">
        <v>2171</v>
      </c>
      <c r="B354" s="9" t="s">
        <v>2172</v>
      </c>
      <c r="C354" s="3" t="s">
        <v>6281</v>
      </c>
      <c r="D354" s="5">
        <v>4000</v>
      </c>
      <c r="E354" s="7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>
        <f>ROUND(E354/D354*100,0)</f>
        <v>106</v>
      </c>
      <c r="P354" s="5">
        <f t="shared" si="15"/>
        <v>90.28</v>
      </c>
      <c r="Q354" s="11" t="s">
        <v>8323</v>
      </c>
      <c r="R354" t="s">
        <v>8324</v>
      </c>
      <c r="S354" s="16">
        <f t="shared" si="16"/>
        <v>42141.95711805555</v>
      </c>
      <c r="T354" s="16">
        <f t="shared" si="17"/>
        <v>42177.208333333328</v>
      </c>
    </row>
    <row r="355" spans="1:20" ht="240" x14ac:dyDescent="0.25">
      <c r="A355">
        <v>2172</v>
      </c>
      <c r="B355" s="9" t="s">
        <v>2173</v>
      </c>
      <c r="C355" s="3" t="s">
        <v>6282</v>
      </c>
      <c r="D355" s="5">
        <v>1000</v>
      </c>
      <c r="E355" s="7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>
        <f>ROUND(E355/D355*100,0)</f>
        <v>100</v>
      </c>
      <c r="P355" s="5">
        <f t="shared" si="15"/>
        <v>76.92</v>
      </c>
      <c r="Q355" s="11" t="s">
        <v>8323</v>
      </c>
      <c r="R355" t="s">
        <v>8324</v>
      </c>
      <c r="S355" s="16">
        <f t="shared" si="16"/>
        <v>42082.580092592587</v>
      </c>
      <c r="T355" s="16">
        <f t="shared" si="17"/>
        <v>42112.580092592587</v>
      </c>
    </row>
    <row r="356" spans="1:20" ht="300" x14ac:dyDescent="0.25">
      <c r="A356">
        <v>2173</v>
      </c>
      <c r="B356" s="9" t="s">
        <v>2174</v>
      </c>
      <c r="C356" s="3" t="s">
        <v>6283</v>
      </c>
      <c r="D356" s="5">
        <v>4200</v>
      </c>
      <c r="E356" s="7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>
        <f>ROUND(E356/D356*100,0)</f>
        <v>127</v>
      </c>
      <c r="P356" s="5">
        <f t="shared" si="15"/>
        <v>59.23</v>
      </c>
      <c r="Q356" s="11" t="s">
        <v>8323</v>
      </c>
      <c r="R356" t="s">
        <v>8324</v>
      </c>
      <c r="S356" s="16">
        <f t="shared" si="16"/>
        <v>41495.692627314813</v>
      </c>
      <c r="T356" s="16">
        <f t="shared" si="17"/>
        <v>41527.165972222225</v>
      </c>
    </row>
    <row r="357" spans="1:20" ht="255" x14ac:dyDescent="0.25">
      <c r="A357">
        <v>2175</v>
      </c>
      <c r="B357" s="9" t="s">
        <v>2176</v>
      </c>
      <c r="C357" s="3" t="s">
        <v>6285</v>
      </c>
      <c r="D357" s="5">
        <v>700</v>
      </c>
      <c r="E357" s="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f>ROUND(E357/D357*100,0)</f>
        <v>250</v>
      </c>
      <c r="P357" s="5">
        <f t="shared" si="15"/>
        <v>67.31</v>
      </c>
      <c r="Q357" s="11" t="s">
        <v>8323</v>
      </c>
      <c r="R357" t="s">
        <v>8324</v>
      </c>
      <c r="S357" s="16">
        <f t="shared" si="16"/>
        <v>42565.009097222224</v>
      </c>
      <c r="T357" s="16">
        <f t="shared" si="17"/>
        <v>42572.009097222224</v>
      </c>
    </row>
    <row r="358" spans="1:20" ht="240" x14ac:dyDescent="0.25">
      <c r="A358">
        <v>2176</v>
      </c>
      <c r="B358" s="9" t="s">
        <v>2177</v>
      </c>
      <c r="C358" s="3" t="s">
        <v>6286</v>
      </c>
      <c r="D358" s="5">
        <v>5000</v>
      </c>
      <c r="E358" s="7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>
        <f>ROUND(E358/D358*100,0)</f>
        <v>126</v>
      </c>
      <c r="P358" s="5">
        <f t="shared" si="15"/>
        <v>88.75</v>
      </c>
      <c r="Q358" s="11" t="s">
        <v>8323</v>
      </c>
      <c r="R358" t="s">
        <v>8324</v>
      </c>
      <c r="S358" s="16">
        <f t="shared" si="16"/>
        <v>42096.633206018523</v>
      </c>
      <c r="T358" s="16">
        <f t="shared" si="17"/>
        <v>42126.633206018523</v>
      </c>
    </row>
    <row r="359" spans="1:20" ht="270" x14ac:dyDescent="0.25">
      <c r="A359">
        <v>2177</v>
      </c>
      <c r="B359" s="9" t="s">
        <v>2178</v>
      </c>
      <c r="C359" s="3" t="s">
        <v>6287</v>
      </c>
      <c r="D359" s="5">
        <v>2500</v>
      </c>
      <c r="E359" s="7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>
        <f>ROUND(E359/D359*100,0)</f>
        <v>100</v>
      </c>
      <c r="P359" s="5">
        <f t="shared" si="15"/>
        <v>65.87</v>
      </c>
      <c r="Q359" s="11" t="s">
        <v>8323</v>
      </c>
      <c r="R359" t="s">
        <v>8324</v>
      </c>
      <c r="S359" s="16">
        <f t="shared" si="16"/>
        <v>42502.250775462962</v>
      </c>
      <c r="T359" s="16">
        <f t="shared" si="17"/>
        <v>42527.250775462962</v>
      </c>
    </row>
    <row r="360" spans="1:20" ht="240" x14ac:dyDescent="0.25">
      <c r="A360">
        <v>2178</v>
      </c>
      <c r="B360" s="9" t="s">
        <v>2179</v>
      </c>
      <c r="C360" s="3" t="s">
        <v>6288</v>
      </c>
      <c r="D360" s="5">
        <v>25000</v>
      </c>
      <c r="E360" s="7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>
        <f>ROUND(E360/D360*100,0)</f>
        <v>139</v>
      </c>
      <c r="P360" s="5">
        <f t="shared" si="15"/>
        <v>40.35</v>
      </c>
      <c r="Q360" s="11" t="s">
        <v>8323</v>
      </c>
      <c r="R360" t="s">
        <v>8324</v>
      </c>
      <c r="S360" s="16">
        <f t="shared" si="16"/>
        <v>42723.63653935185</v>
      </c>
      <c r="T360" s="16">
        <f t="shared" si="17"/>
        <v>42753.63653935185</v>
      </c>
    </row>
    <row r="361" spans="1:20" ht="180" x14ac:dyDescent="0.25">
      <c r="A361">
        <v>2179</v>
      </c>
      <c r="B361" s="9" t="s">
        <v>2180</v>
      </c>
      <c r="C361" s="3" t="s">
        <v>6289</v>
      </c>
      <c r="D361" s="5">
        <v>1000</v>
      </c>
      <c r="E361" s="7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>
        <f>ROUND(E361/D361*100,0)</f>
        <v>161</v>
      </c>
      <c r="P361" s="5">
        <f t="shared" si="15"/>
        <v>76.86</v>
      </c>
      <c r="Q361" s="11" t="s">
        <v>8323</v>
      </c>
      <c r="R361" t="s">
        <v>8324</v>
      </c>
      <c r="S361" s="16">
        <f t="shared" si="16"/>
        <v>42075.171203703707</v>
      </c>
      <c r="T361" s="16">
        <f t="shared" si="17"/>
        <v>42105.171203703707</v>
      </c>
    </row>
    <row r="362" spans="1:20" ht="210" x14ac:dyDescent="0.25">
      <c r="A362">
        <v>2180</v>
      </c>
      <c r="B362" s="9" t="s">
        <v>2181</v>
      </c>
      <c r="C362" s="3" t="s">
        <v>6290</v>
      </c>
      <c r="D362" s="5">
        <v>5000</v>
      </c>
      <c r="E362" s="7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>
        <f>ROUND(E362/D362*100,0)</f>
        <v>107</v>
      </c>
      <c r="P362" s="5">
        <f t="shared" si="15"/>
        <v>68.709999999999994</v>
      </c>
      <c r="Q362" s="11" t="s">
        <v>8323</v>
      </c>
      <c r="R362" t="s">
        <v>8324</v>
      </c>
      <c r="S362" s="16">
        <f t="shared" si="16"/>
        <v>42279.669768518521</v>
      </c>
      <c r="T362" s="16">
        <f t="shared" si="17"/>
        <v>42321.711435185185</v>
      </c>
    </row>
    <row r="363" spans="1:20" ht="195" x14ac:dyDescent="0.25">
      <c r="A363">
        <v>2202</v>
      </c>
      <c r="B363" s="9" t="s">
        <v>2203</v>
      </c>
      <c r="C363" s="3" t="s">
        <v>6312</v>
      </c>
      <c r="D363" s="5">
        <v>4000</v>
      </c>
      <c r="E363" s="7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>
        <f>ROUND(E363/D363*100,0)</f>
        <v>704</v>
      </c>
      <c r="P363" s="5">
        <f t="shared" si="15"/>
        <v>39.07</v>
      </c>
      <c r="Q363" s="11" t="s">
        <v>8323</v>
      </c>
      <c r="R363" t="s">
        <v>8328</v>
      </c>
      <c r="S363" s="16">
        <f t="shared" si="16"/>
        <v>41184.849166666667</v>
      </c>
      <c r="T363" s="16">
        <f t="shared" si="17"/>
        <v>41214.849166666667</v>
      </c>
    </row>
    <row r="364" spans="1:20" ht="270" x14ac:dyDescent="0.25">
      <c r="A364">
        <v>2204</v>
      </c>
      <c r="B364" s="9" t="s">
        <v>2205</v>
      </c>
      <c r="C364" s="3" t="s">
        <v>6314</v>
      </c>
      <c r="D364" s="5">
        <v>1500</v>
      </c>
      <c r="E364" s="7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>
        <f>ROUND(E364/D364*100,0)</f>
        <v>133</v>
      </c>
      <c r="P364" s="5">
        <f t="shared" si="15"/>
        <v>27.3</v>
      </c>
      <c r="Q364" s="11" t="s">
        <v>8323</v>
      </c>
      <c r="R364" t="s">
        <v>8328</v>
      </c>
      <c r="S364" s="16">
        <f t="shared" si="16"/>
        <v>41312.311562499999</v>
      </c>
      <c r="T364" s="16">
        <f t="shared" si="17"/>
        <v>41342.311562499999</v>
      </c>
    </row>
    <row r="365" spans="1:20" ht="270" x14ac:dyDescent="0.25">
      <c r="A365">
        <v>2205</v>
      </c>
      <c r="B365" s="9" t="s">
        <v>2206</v>
      </c>
      <c r="C365" s="3" t="s">
        <v>6315</v>
      </c>
      <c r="D365" s="5">
        <v>750</v>
      </c>
      <c r="E365" s="7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>
        <f>ROUND(E365/D365*100,0)</f>
        <v>152</v>
      </c>
      <c r="P365" s="5">
        <f t="shared" si="15"/>
        <v>42.22</v>
      </c>
      <c r="Q365" s="11" t="s">
        <v>8323</v>
      </c>
      <c r="R365" t="s">
        <v>8328</v>
      </c>
      <c r="S365" s="16">
        <f t="shared" si="16"/>
        <v>41031.82163194444</v>
      </c>
      <c r="T365" s="16">
        <f t="shared" si="17"/>
        <v>41061.82163194444</v>
      </c>
    </row>
    <row r="366" spans="1:20" ht="285" x14ac:dyDescent="0.25">
      <c r="A366">
        <v>2206</v>
      </c>
      <c r="B366" s="9" t="s">
        <v>2207</v>
      </c>
      <c r="C366" s="3" t="s">
        <v>6316</v>
      </c>
      <c r="D366" s="5">
        <v>1100</v>
      </c>
      <c r="E366" s="7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>
        <f>ROUND(E366/D366*100,0)</f>
        <v>103</v>
      </c>
      <c r="P366" s="5">
        <f t="shared" si="15"/>
        <v>33.24</v>
      </c>
      <c r="Q366" s="11" t="s">
        <v>8323</v>
      </c>
      <c r="R366" t="s">
        <v>8328</v>
      </c>
      <c r="S366" s="16">
        <f t="shared" si="16"/>
        <v>40997.257222222222</v>
      </c>
      <c r="T366" s="16">
        <f t="shared" si="17"/>
        <v>41015.257222222222</v>
      </c>
    </row>
    <row r="367" spans="1:20" ht="285" x14ac:dyDescent="0.25">
      <c r="A367">
        <v>2207</v>
      </c>
      <c r="B367" s="9" t="s">
        <v>2208</v>
      </c>
      <c r="C367" s="3" t="s">
        <v>6317</v>
      </c>
      <c r="D367" s="5">
        <v>2000</v>
      </c>
      <c r="E367" s="7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>
        <f>ROUND(E367/D367*100,0)</f>
        <v>100</v>
      </c>
      <c r="P367" s="5">
        <f t="shared" si="15"/>
        <v>285.70999999999998</v>
      </c>
      <c r="Q367" s="11" t="s">
        <v>8323</v>
      </c>
      <c r="R367" t="s">
        <v>8328</v>
      </c>
      <c r="S367" s="16">
        <f t="shared" si="16"/>
        <v>41564.194131944445</v>
      </c>
      <c r="T367" s="16">
        <f t="shared" si="17"/>
        <v>41594.235798611109</v>
      </c>
    </row>
    <row r="368" spans="1:20" ht="270" x14ac:dyDescent="0.25">
      <c r="A368">
        <v>2208</v>
      </c>
      <c r="B368" s="9" t="s">
        <v>2209</v>
      </c>
      <c r="C368" s="3" t="s">
        <v>6318</v>
      </c>
      <c r="D368" s="5">
        <v>1000</v>
      </c>
      <c r="E368" s="7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>
        <f>ROUND(E368/D368*100,0)</f>
        <v>102</v>
      </c>
      <c r="P368" s="5">
        <f t="shared" si="15"/>
        <v>42.33</v>
      </c>
      <c r="Q368" s="11" t="s">
        <v>8323</v>
      </c>
      <c r="R368" t="s">
        <v>8328</v>
      </c>
      <c r="S368" s="16">
        <f t="shared" si="16"/>
        <v>40946.882245370369</v>
      </c>
      <c r="T368" s="16">
        <f t="shared" si="17"/>
        <v>41006.166666666664</v>
      </c>
    </row>
    <row r="369" spans="1:20" ht="285" x14ac:dyDescent="0.25">
      <c r="A369">
        <v>2210</v>
      </c>
      <c r="B369" s="9" t="s">
        <v>2211</v>
      </c>
      <c r="C369" s="3" t="s">
        <v>6320</v>
      </c>
      <c r="D369" s="5">
        <v>4000</v>
      </c>
      <c r="E369" s="7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>
        <f>ROUND(E369/D369*100,0)</f>
        <v>111</v>
      </c>
      <c r="P369" s="5">
        <f t="shared" si="15"/>
        <v>61.9</v>
      </c>
      <c r="Q369" s="11" t="s">
        <v>8323</v>
      </c>
      <c r="R369" t="s">
        <v>8328</v>
      </c>
      <c r="S369" s="16">
        <f t="shared" si="16"/>
        <v>40956.066087962965</v>
      </c>
      <c r="T369" s="16">
        <f t="shared" si="17"/>
        <v>41013.73333333333</v>
      </c>
    </row>
    <row r="370" spans="1:20" ht="285" x14ac:dyDescent="0.25">
      <c r="A370">
        <v>2211</v>
      </c>
      <c r="B370" s="9" t="s">
        <v>2212</v>
      </c>
      <c r="C370" s="3" t="s">
        <v>6321</v>
      </c>
      <c r="D370" s="5">
        <v>2500</v>
      </c>
      <c r="E370" s="7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>
        <f>ROUND(E370/D370*100,0)</f>
        <v>196</v>
      </c>
      <c r="P370" s="5">
        <f t="shared" si="15"/>
        <v>40.75</v>
      </c>
      <c r="Q370" s="11" t="s">
        <v>8323</v>
      </c>
      <c r="R370" t="s">
        <v>8328</v>
      </c>
      <c r="S370" s="16">
        <f t="shared" si="16"/>
        <v>41716.785011574073</v>
      </c>
      <c r="T370" s="16">
        <f t="shared" si="17"/>
        <v>41739.290972222225</v>
      </c>
    </row>
    <row r="371" spans="1:20" ht="285" x14ac:dyDescent="0.25">
      <c r="A371">
        <v>2212</v>
      </c>
      <c r="B371" s="9" t="s">
        <v>2213</v>
      </c>
      <c r="C371" s="3" t="s">
        <v>6322</v>
      </c>
      <c r="D371" s="5">
        <v>6000</v>
      </c>
      <c r="E371" s="7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>
        <f>ROUND(E371/D371*100,0)</f>
        <v>114</v>
      </c>
      <c r="P371" s="5">
        <f t="shared" si="15"/>
        <v>55.8</v>
      </c>
      <c r="Q371" s="11" t="s">
        <v>8323</v>
      </c>
      <c r="R371" t="s">
        <v>8328</v>
      </c>
      <c r="S371" s="16">
        <f t="shared" si="16"/>
        <v>41548.747418981482</v>
      </c>
      <c r="T371" s="16">
        <f t="shared" si="17"/>
        <v>41582.041666666664</v>
      </c>
    </row>
    <row r="372" spans="1:20" ht="315" x14ac:dyDescent="0.25">
      <c r="A372">
        <v>2213</v>
      </c>
      <c r="B372" s="9" t="s">
        <v>2214</v>
      </c>
      <c r="C372" s="3" t="s">
        <v>6323</v>
      </c>
      <c r="D372" s="5">
        <v>5</v>
      </c>
      <c r="E372" s="7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>
        <f>ROUND(E372/D372*100,0)</f>
        <v>200</v>
      </c>
      <c r="P372" s="5">
        <f t="shared" si="15"/>
        <v>10</v>
      </c>
      <c r="Q372" s="11" t="s">
        <v>8323</v>
      </c>
      <c r="R372" t="s">
        <v>8328</v>
      </c>
      <c r="S372" s="16">
        <f t="shared" si="16"/>
        <v>42109.826145833329</v>
      </c>
      <c r="T372" s="16">
        <f t="shared" si="17"/>
        <v>42139.826145833329</v>
      </c>
    </row>
    <row r="373" spans="1:20" ht="225" x14ac:dyDescent="0.25">
      <c r="A373">
        <v>2214</v>
      </c>
      <c r="B373" s="9" t="s">
        <v>2215</v>
      </c>
      <c r="C373" s="3" t="s">
        <v>6324</v>
      </c>
      <c r="D373" s="5">
        <v>600</v>
      </c>
      <c r="E373" s="7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>
        <f>ROUND(E373/D373*100,0)</f>
        <v>293</v>
      </c>
      <c r="P373" s="5">
        <f t="shared" si="15"/>
        <v>73.13</v>
      </c>
      <c r="Q373" s="11" t="s">
        <v>8323</v>
      </c>
      <c r="R373" t="s">
        <v>8328</v>
      </c>
      <c r="S373" s="16">
        <f t="shared" si="16"/>
        <v>41646.792222222226</v>
      </c>
      <c r="T373" s="16">
        <f t="shared" si="17"/>
        <v>41676.792222222226</v>
      </c>
    </row>
    <row r="374" spans="1:20" ht="120" x14ac:dyDescent="0.25">
      <c r="A374">
        <v>2215</v>
      </c>
      <c r="B374" s="9" t="s">
        <v>2216</v>
      </c>
      <c r="C374" s="3" t="s">
        <v>6325</v>
      </c>
      <c r="D374" s="5">
        <v>550</v>
      </c>
      <c r="E374" s="7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>
        <f>ROUND(E374/D374*100,0)</f>
        <v>156</v>
      </c>
      <c r="P374" s="5">
        <f t="shared" si="15"/>
        <v>26.06</v>
      </c>
      <c r="Q374" s="11" t="s">
        <v>8323</v>
      </c>
      <c r="R374" t="s">
        <v>8328</v>
      </c>
      <c r="S374" s="16">
        <f t="shared" si="16"/>
        <v>40958.717268518521</v>
      </c>
      <c r="T374" s="16">
        <f t="shared" si="17"/>
        <v>40981.290972222225</v>
      </c>
    </row>
    <row r="375" spans="1:20" ht="330" x14ac:dyDescent="0.25">
      <c r="A375">
        <v>2216</v>
      </c>
      <c r="B375" s="9" t="s">
        <v>2217</v>
      </c>
      <c r="C375" s="3" t="s">
        <v>6326</v>
      </c>
      <c r="D375" s="5">
        <v>300</v>
      </c>
      <c r="E375" s="7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>
        <f>ROUND(E375/D375*100,0)</f>
        <v>106</v>
      </c>
      <c r="P375" s="5">
        <f t="shared" si="15"/>
        <v>22.64</v>
      </c>
      <c r="Q375" s="11" t="s">
        <v>8323</v>
      </c>
      <c r="R375" t="s">
        <v>8328</v>
      </c>
      <c r="S375" s="16">
        <f t="shared" si="16"/>
        <v>42194.751678240747</v>
      </c>
      <c r="T375" s="16">
        <f t="shared" si="17"/>
        <v>42208.751678240747</v>
      </c>
    </row>
    <row r="376" spans="1:20" ht="285" x14ac:dyDescent="0.25">
      <c r="A376">
        <v>2217</v>
      </c>
      <c r="B376" s="9" t="s">
        <v>2218</v>
      </c>
      <c r="C376" s="3" t="s">
        <v>6327</v>
      </c>
      <c r="D376" s="5">
        <v>420</v>
      </c>
      <c r="E376" s="7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>
        <f>ROUND(E376/D376*100,0)</f>
        <v>101</v>
      </c>
      <c r="P376" s="5">
        <f t="shared" si="15"/>
        <v>47.22</v>
      </c>
      <c r="Q376" s="11" t="s">
        <v>8323</v>
      </c>
      <c r="R376" t="s">
        <v>8328</v>
      </c>
      <c r="S376" s="16">
        <f t="shared" si="16"/>
        <v>42299.776770833334</v>
      </c>
      <c r="T376" s="16">
        <f t="shared" si="17"/>
        <v>42310.333333333328</v>
      </c>
    </row>
    <row r="377" spans="1:20" ht="285" x14ac:dyDescent="0.25">
      <c r="A377">
        <v>2218</v>
      </c>
      <c r="B377" s="9" t="s">
        <v>2219</v>
      </c>
      <c r="C377" s="3" t="s">
        <v>6328</v>
      </c>
      <c r="D377" s="5">
        <v>2000</v>
      </c>
      <c r="E377" s="7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>
        <f>ROUND(E377/D377*100,0)</f>
        <v>123</v>
      </c>
      <c r="P377" s="5">
        <f t="shared" si="15"/>
        <v>32.32</v>
      </c>
      <c r="Q377" s="11" t="s">
        <v>8323</v>
      </c>
      <c r="R377" t="s">
        <v>8328</v>
      </c>
      <c r="S377" s="16">
        <f t="shared" si="16"/>
        <v>41127.812303240738</v>
      </c>
      <c r="T377" s="16">
        <f t="shared" si="17"/>
        <v>41150</v>
      </c>
    </row>
    <row r="378" spans="1:20" ht="240" x14ac:dyDescent="0.25">
      <c r="A378">
        <v>2219</v>
      </c>
      <c r="B378" s="9" t="s">
        <v>2220</v>
      </c>
      <c r="C378" s="3" t="s">
        <v>6329</v>
      </c>
      <c r="D378" s="5">
        <v>1000</v>
      </c>
      <c r="E378" s="7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>
        <f>ROUND(E378/D378*100,0)</f>
        <v>102</v>
      </c>
      <c r="P378" s="5">
        <f t="shared" si="15"/>
        <v>53.42</v>
      </c>
      <c r="Q378" s="11" t="s">
        <v>8323</v>
      </c>
      <c r="R378" t="s">
        <v>8328</v>
      </c>
      <c r="S378" s="16">
        <f t="shared" si="16"/>
        <v>42205.718888888892</v>
      </c>
      <c r="T378" s="16">
        <f t="shared" si="17"/>
        <v>42235.718888888892</v>
      </c>
    </row>
    <row r="379" spans="1:20" ht="255" x14ac:dyDescent="0.25">
      <c r="A379">
        <v>2220</v>
      </c>
      <c r="B379" s="9" t="s">
        <v>2221</v>
      </c>
      <c r="C379" s="3" t="s">
        <v>6330</v>
      </c>
      <c r="D379" s="5">
        <v>3500</v>
      </c>
      <c r="E379" s="7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>
        <f>ROUND(E379/D379*100,0)</f>
        <v>101</v>
      </c>
      <c r="P379" s="5">
        <f t="shared" si="15"/>
        <v>51.3</v>
      </c>
      <c r="Q379" s="11" t="s">
        <v>8323</v>
      </c>
      <c r="R379" t="s">
        <v>8328</v>
      </c>
      <c r="S379" s="16">
        <f t="shared" si="16"/>
        <v>41452.060601851852</v>
      </c>
      <c r="T379" s="16">
        <f t="shared" si="17"/>
        <v>41482.060601851852</v>
      </c>
    </row>
    <row r="380" spans="1:20" ht="270" x14ac:dyDescent="0.25">
      <c r="A380">
        <v>2281</v>
      </c>
      <c r="B380" s="9" t="s">
        <v>2282</v>
      </c>
      <c r="C380" s="3" t="s">
        <v>6391</v>
      </c>
      <c r="D380" s="5">
        <v>300</v>
      </c>
      <c r="E380" s="7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>
        <f>ROUND(E380/D380*100,0)</f>
        <v>185</v>
      </c>
      <c r="P380" s="5">
        <f t="shared" si="15"/>
        <v>50.45</v>
      </c>
      <c r="Q380" s="11" t="s">
        <v>8323</v>
      </c>
      <c r="R380" t="s">
        <v>8324</v>
      </c>
      <c r="S380" s="16">
        <f t="shared" si="16"/>
        <v>40687.285844907405</v>
      </c>
      <c r="T380" s="16">
        <f t="shared" si="17"/>
        <v>40749.284722222219</v>
      </c>
    </row>
    <row r="381" spans="1:20" ht="195" x14ac:dyDescent="0.25">
      <c r="A381">
        <v>2282</v>
      </c>
      <c r="B381" s="9" t="s">
        <v>2283</v>
      </c>
      <c r="C381" s="3" t="s">
        <v>6392</v>
      </c>
      <c r="D381" s="5">
        <v>750</v>
      </c>
      <c r="E381" s="7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f>ROUND(E381/D381*100,0)</f>
        <v>185</v>
      </c>
      <c r="P381" s="5">
        <f t="shared" si="15"/>
        <v>115.83</v>
      </c>
      <c r="Q381" s="11" t="s">
        <v>8323</v>
      </c>
      <c r="R381" t="s">
        <v>8324</v>
      </c>
      <c r="S381" s="16">
        <f t="shared" si="16"/>
        <v>42323.17460648148</v>
      </c>
      <c r="T381" s="16">
        <f t="shared" si="17"/>
        <v>42383.17460648148</v>
      </c>
    </row>
    <row r="382" spans="1:20" ht="285" x14ac:dyDescent="0.25">
      <c r="A382">
        <v>2283</v>
      </c>
      <c r="B382" s="9" t="s">
        <v>2284</v>
      </c>
      <c r="C382" s="3" t="s">
        <v>6393</v>
      </c>
      <c r="D382" s="5">
        <v>3000</v>
      </c>
      <c r="E382" s="7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>
        <f>ROUND(E382/D382*100,0)</f>
        <v>101</v>
      </c>
      <c r="P382" s="5">
        <f t="shared" si="15"/>
        <v>63.03</v>
      </c>
      <c r="Q382" s="11" t="s">
        <v>8323</v>
      </c>
      <c r="R382" t="s">
        <v>8324</v>
      </c>
      <c r="S382" s="16">
        <f t="shared" si="16"/>
        <v>40978.125046296293</v>
      </c>
      <c r="T382" s="16">
        <f t="shared" si="17"/>
        <v>41038.083379629628</v>
      </c>
    </row>
    <row r="383" spans="1:20" ht="105" x14ac:dyDescent="0.25">
      <c r="A383">
        <v>2284</v>
      </c>
      <c r="B383" s="9" t="s">
        <v>2285</v>
      </c>
      <c r="C383" s="3" t="s">
        <v>6394</v>
      </c>
      <c r="D383" s="5">
        <v>6000</v>
      </c>
      <c r="E383" s="7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>
        <f>ROUND(E383/D383*100,0)</f>
        <v>106</v>
      </c>
      <c r="P383" s="5">
        <f t="shared" si="15"/>
        <v>108.02</v>
      </c>
      <c r="Q383" s="11" t="s">
        <v>8323</v>
      </c>
      <c r="R383" t="s">
        <v>8324</v>
      </c>
      <c r="S383" s="16">
        <f t="shared" si="16"/>
        <v>40585.796817129631</v>
      </c>
      <c r="T383" s="16">
        <f t="shared" si="17"/>
        <v>40614.166666666664</v>
      </c>
    </row>
    <row r="384" spans="1:20" ht="270" x14ac:dyDescent="0.25">
      <c r="A384">
        <v>2285</v>
      </c>
      <c r="B384" s="9" t="s">
        <v>2286</v>
      </c>
      <c r="C384" s="3" t="s">
        <v>6395</v>
      </c>
      <c r="D384" s="5">
        <v>3000</v>
      </c>
      <c r="E384" s="7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>
        <f>ROUND(E384/D384*100,0)</f>
        <v>121</v>
      </c>
      <c r="P384" s="5">
        <f t="shared" si="15"/>
        <v>46.09</v>
      </c>
      <c r="Q384" s="11" t="s">
        <v>8323</v>
      </c>
      <c r="R384" t="s">
        <v>8324</v>
      </c>
      <c r="S384" s="16">
        <f t="shared" si="16"/>
        <v>41059.185682870368</v>
      </c>
      <c r="T384" s="16">
        <f t="shared" si="17"/>
        <v>41089.185682870368</v>
      </c>
    </row>
    <row r="385" spans="1:20" ht="255" x14ac:dyDescent="0.25">
      <c r="A385">
        <v>2286</v>
      </c>
      <c r="B385" s="9" t="s">
        <v>2287</v>
      </c>
      <c r="C385" s="3" t="s">
        <v>6396</v>
      </c>
      <c r="D385" s="5">
        <v>1500</v>
      </c>
      <c r="E385" s="7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>
        <f>ROUND(E385/D385*100,0)</f>
        <v>100</v>
      </c>
      <c r="P385" s="5">
        <f t="shared" si="15"/>
        <v>107.21</v>
      </c>
      <c r="Q385" s="11" t="s">
        <v>8323</v>
      </c>
      <c r="R385" t="s">
        <v>8324</v>
      </c>
      <c r="S385" s="16">
        <f t="shared" si="16"/>
        <v>41494.963587962964</v>
      </c>
      <c r="T385" s="16">
        <f t="shared" si="17"/>
        <v>41523.165972222225</v>
      </c>
    </row>
    <row r="386" spans="1:20" ht="255" x14ac:dyDescent="0.25">
      <c r="A386">
        <v>2287</v>
      </c>
      <c r="B386" s="9" t="s">
        <v>2288</v>
      </c>
      <c r="C386" s="3" t="s">
        <v>6397</v>
      </c>
      <c r="D386" s="5">
        <v>4500</v>
      </c>
      <c r="E386" s="7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>
        <f>ROUND(E386/D386*100,0)</f>
        <v>120</v>
      </c>
      <c r="P386" s="5">
        <f t="shared" ref="P386:P449" si="18">IFERROR(ROUND(E386/L386,2),0)</f>
        <v>50.93</v>
      </c>
      <c r="Q386" s="11" t="s">
        <v>8323</v>
      </c>
      <c r="R386" t="s">
        <v>8324</v>
      </c>
      <c r="S386" s="16">
        <f t="shared" ref="S386:S449" si="19">(((J386/60)/60)/24)+DATE(1970,1,1)</f>
        <v>41792.667361111111</v>
      </c>
      <c r="T386" s="16">
        <f t="shared" ref="T386:T449" si="20">(((I386/60)/60)/24)+DATE(1970,1,1)</f>
        <v>41813.667361111111</v>
      </c>
    </row>
    <row r="387" spans="1:20" ht="270" x14ac:dyDescent="0.25">
      <c r="A387">
        <v>2288</v>
      </c>
      <c r="B387" s="9" t="s">
        <v>2289</v>
      </c>
      <c r="C387" s="3" t="s">
        <v>6398</v>
      </c>
      <c r="D387" s="5">
        <v>1000</v>
      </c>
      <c r="E387" s="7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>
        <f>ROUND(E387/D387*100,0)</f>
        <v>100</v>
      </c>
      <c r="P387" s="5">
        <f t="shared" si="18"/>
        <v>40.04</v>
      </c>
      <c r="Q387" s="11" t="s">
        <v>8323</v>
      </c>
      <c r="R387" t="s">
        <v>8324</v>
      </c>
      <c r="S387" s="16">
        <f t="shared" si="19"/>
        <v>41067.827418981484</v>
      </c>
      <c r="T387" s="16">
        <f t="shared" si="20"/>
        <v>41086.75</v>
      </c>
    </row>
    <row r="388" spans="1:20" ht="270" x14ac:dyDescent="0.25">
      <c r="A388">
        <v>2289</v>
      </c>
      <c r="B388" s="9" t="s">
        <v>2290</v>
      </c>
      <c r="C388" s="3" t="s">
        <v>6399</v>
      </c>
      <c r="D388" s="5">
        <v>1500</v>
      </c>
      <c r="E388" s="7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>
        <f>ROUND(E388/D388*100,0)</f>
        <v>107</v>
      </c>
      <c r="P388" s="5">
        <f t="shared" si="18"/>
        <v>64.44</v>
      </c>
      <c r="Q388" s="11" t="s">
        <v>8323</v>
      </c>
      <c r="R388" t="s">
        <v>8324</v>
      </c>
      <c r="S388" s="16">
        <f t="shared" si="19"/>
        <v>41571.998379629629</v>
      </c>
      <c r="T388" s="16">
        <f t="shared" si="20"/>
        <v>41614.973611111112</v>
      </c>
    </row>
    <row r="389" spans="1:20" ht="270" x14ac:dyDescent="0.25">
      <c r="A389">
        <v>2290</v>
      </c>
      <c r="B389" s="9" t="s">
        <v>2291</v>
      </c>
      <c r="C389" s="3" t="s">
        <v>6400</v>
      </c>
      <c r="D389" s="5">
        <v>1500</v>
      </c>
      <c r="E389" s="7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>
        <f>ROUND(E389/D389*100,0)</f>
        <v>104</v>
      </c>
      <c r="P389" s="5">
        <f t="shared" si="18"/>
        <v>53.83</v>
      </c>
      <c r="Q389" s="11" t="s">
        <v>8323</v>
      </c>
      <c r="R389" t="s">
        <v>8324</v>
      </c>
      <c r="S389" s="16">
        <f t="shared" si="19"/>
        <v>40070.253819444442</v>
      </c>
      <c r="T389" s="16">
        <f t="shared" si="20"/>
        <v>40148.708333333336</v>
      </c>
    </row>
    <row r="390" spans="1:20" ht="270" x14ac:dyDescent="0.25">
      <c r="A390">
        <v>2291</v>
      </c>
      <c r="B390" s="9" t="s">
        <v>2292</v>
      </c>
      <c r="C390" s="3" t="s">
        <v>6401</v>
      </c>
      <c r="D390" s="5">
        <v>2500</v>
      </c>
      <c r="E390" s="7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>
        <f>ROUND(E390/D390*100,0)</f>
        <v>173</v>
      </c>
      <c r="P390" s="5">
        <f t="shared" si="18"/>
        <v>100.47</v>
      </c>
      <c r="Q390" s="11" t="s">
        <v>8323</v>
      </c>
      <c r="R390" t="s">
        <v>8324</v>
      </c>
      <c r="S390" s="16">
        <f t="shared" si="19"/>
        <v>40987.977060185185</v>
      </c>
      <c r="T390" s="16">
        <f t="shared" si="20"/>
        <v>41022.166666666664</v>
      </c>
    </row>
    <row r="391" spans="1:20" ht="270" x14ac:dyDescent="0.25">
      <c r="A391">
        <v>2292</v>
      </c>
      <c r="B391" s="9" t="s">
        <v>2293</v>
      </c>
      <c r="C391" s="3" t="s">
        <v>6402</v>
      </c>
      <c r="D391" s="5">
        <v>2000</v>
      </c>
      <c r="E391" s="7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>
        <f>ROUND(E391/D391*100,0)</f>
        <v>107</v>
      </c>
      <c r="P391" s="5">
        <f t="shared" si="18"/>
        <v>46.63</v>
      </c>
      <c r="Q391" s="11" t="s">
        <v>8323</v>
      </c>
      <c r="R391" t="s">
        <v>8324</v>
      </c>
      <c r="S391" s="16">
        <f t="shared" si="19"/>
        <v>40987.697638888887</v>
      </c>
      <c r="T391" s="16">
        <f t="shared" si="20"/>
        <v>41017.697638888887</v>
      </c>
    </row>
    <row r="392" spans="1:20" ht="135" x14ac:dyDescent="0.25">
      <c r="A392">
        <v>2293</v>
      </c>
      <c r="B392" s="9" t="s">
        <v>2294</v>
      </c>
      <c r="C392" s="3" t="s">
        <v>6403</v>
      </c>
      <c r="D392" s="5">
        <v>850</v>
      </c>
      <c r="E392" s="7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f>ROUND(E392/D392*100,0)</f>
        <v>108</v>
      </c>
      <c r="P392" s="5">
        <f t="shared" si="18"/>
        <v>34.07</v>
      </c>
      <c r="Q392" s="11" t="s">
        <v>8323</v>
      </c>
      <c r="R392" t="s">
        <v>8324</v>
      </c>
      <c r="S392" s="16">
        <f t="shared" si="19"/>
        <v>41151.708321759259</v>
      </c>
      <c r="T392" s="16">
        <f t="shared" si="20"/>
        <v>41177.165972222225</v>
      </c>
    </row>
    <row r="393" spans="1:20" ht="300" x14ac:dyDescent="0.25">
      <c r="A393">
        <v>2294</v>
      </c>
      <c r="B393" s="9" t="s">
        <v>2295</v>
      </c>
      <c r="C393" s="3" t="s">
        <v>6404</v>
      </c>
      <c r="D393" s="5">
        <v>5000</v>
      </c>
      <c r="E393" s="7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>
        <f>ROUND(E393/D393*100,0)</f>
        <v>146</v>
      </c>
      <c r="P393" s="5">
        <f t="shared" si="18"/>
        <v>65.209999999999994</v>
      </c>
      <c r="Q393" s="11" t="s">
        <v>8323</v>
      </c>
      <c r="R393" t="s">
        <v>8324</v>
      </c>
      <c r="S393" s="16">
        <f t="shared" si="19"/>
        <v>41264.72314814815</v>
      </c>
      <c r="T393" s="16">
        <f t="shared" si="20"/>
        <v>41294.72314814815</v>
      </c>
    </row>
    <row r="394" spans="1:20" ht="285" x14ac:dyDescent="0.25">
      <c r="A394">
        <v>2295</v>
      </c>
      <c r="B394" s="9" t="s">
        <v>2296</v>
      </c>
      <c r="C394" s="3" t="s">
        <v>6405</v>
      </c>
      <c r="D394" s="5">
        <v>1200</v>
      </c>
      <c r="E394" s="7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>
        <f>ROUND(E394/D394*100,0)</f>
        <v>125</v>
      </c>
      <c r="P394" s="5">
        <f t="shared" si="18"/>
        <v>44.21</v>
      </c>
      <c r="Q394" s="11" t="s">
        <v>8323</v>
      </c>
      <c r="R394" t="s">
        <v>8324</v>
      </c>
      <c r="S394" s="16">
        <f t="shared" si="19"/>
        <v>41270.954351851848</v>
      </c>
      <c r="T394" s="16">
        <f t="shared" si="20"/>
        <v>41300.954351851848</v>
      </c>
    </row>
    <row r="395" spans="1:20" ht="285" x14ac:dyDescent="0.25">
      <c r="A395">
        <v>2296</v>
      </c>
      <c r="B395" s="9" t="s">
        <v>2297</v>
      </c>
      <c r="C395" s="3" t="s">
        <v>6406</v>
      </c>
      <c r="D395" s="5">
        <v>7000</v>
      </c>
      <c r="E395" s="7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>
        <f>ROUND(E395/D395*100,0)</f>
        <v>149</v>
      </c>
      <c r="P395" s="5">
        <f t="shared" si="18"/>
        <v>71.97</v>
      </c>
      <c r="Q395" s="11" t="s">
        <v>8323</v>
      </c>
      <c r="R395" t="s">
        <v>8324</v>
      </c>
      <c r="S395" s="16">
        <f t="shared" si="19"/>
        <v>40927.731782407405</v>
      </c>
      <c r="T395" s="16">
        <f t="shared" si="20"/>
        <v>40962.731782407405</v>
      </c>
    </row>
    <row r="396" spans="1:20" ht="180" x14ac:dyDescent="0.25">
      <c r="A396">
        <v>2297</v>
      </c>
      <c r="B396" s="9" t="s">
        <v>2298</v>
      </c>
      <c r="C396" s="3" t="s">
        <v>6407</v>
      </c>
      <c r="D396" s="5">
        <v>1000</v>
      </c>
      <c r="E396" s="7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>
        <f>ROUND(E396/D396*100,0)</f>
        <v>101</v>
      </c>
      <c r="P396" s="5">
        <f t="shared" si="18"/>
        <v>52.95</v>
      </c>
      <c r="Q396" s="11" t="s">
        <v>8323</v>
      </c>
      <c r="R396" t="s">
        <v>8324</v>
      </c>
      <c r="S396" s="16">
        <f t="shared" si="19"/>
        <v>40948.042233796295</v>
      </c>
      <c r="T396" s="16">
        <f t="shared" si="20"/>
        <v>40982.165972222225</v>
      </c>
    </row>
    <row r="397" spans="1:20" ht="195" x14ac:dyDescent="0.25">
      <c r="A397">
        <v>2298</v>
      </c>
      <c r="B397" s="9" t="s">
        <v>2299</v>
      </c>
      <c r="C397" s="3" t="s">
        <v>6408</v>
      </c>
      <c r="D397" s="5">
        <v>30000</v>
      </c>
      <c r="E397" s="7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>
        <f>ROUND(E397/D397*100,0)</f>
        <v>105</v>
      </c>
      <c r="P397" s="5">
        <f t="shared" si="18"/>
        <v>109.45</v>
      </c>
      <c r="Q397" s="11" t="s">
        <v>8323</v>
      </c>
      <c r="R397" t="s">
        <v>8324</v>
      </c>
      <c r="S397" s="16">
        <f t="shared" si="19"/>
        <v>41694.84065972222</v>
      </c>
      <c r="T397" s="16">
        <f t="shared" si="20"/>
        <v>41724.798993055556</v>
      </c>
    </row>
    <row r="398" spans="1:20" ht="225" x14ac:dyDescent="0.25">
      <c r="A398">
        <v>2299</v>
      </c>
      <c r="B398" s="9" t="s">
        <v>2300</v>
      </c>
      <c r="C398" s="3" t="s">
        <v>6409</v>
      </c>
      <c r="D398" s="5">
        <v>300</v>
      </c>
      <c r="E398" s="7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>
        <f>ROUND(E398/D398*100,0)</f>
        <v>350</v>
      </c>
      <c r="P398" s="5">
        <f t="shared" si="18"/>
        <v>75.040000000000006</v>
      </c>
      <c r="Q398" s="11" t="s">
        <v>8323</v>
      </c>
      <c r="R398" t="s">
        <v>8324</v>
      </c>
      <c r="S398" s="16">
        <f t="shared" si="19"/>
        <v>40565.032511574071</v>
      </c>
      <c r="T398" s="16">
        <f t="shared" si="20"/>
        <v>40580.032511574071</v>
      </c>
    </row>
    <row r="399" spans="1:20" ht="285" x14ac:dyDescent="0.25">
      <c r="A399">
        <v>2300</v>
      </c>
      <c r="B399" s="9" t="s">
        <v>2301</v>
      </c>
      <c r="C399" s="3" t="s">
        <v>6410</v>
      </c>
      <c r="D399" s="5">
        <v>800</v>
      </c>
      <c r="E399" s="7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>
        <f>ROUND(E399/D399*100,0)</f>
        <v>101</v>
      </c>
      <c r="P399" s="5">
        <f t="shared" si="18"/>
        <v>115.71</v>
      </c>
      <c r="Q399" s="11" t="s">
        <v>8323</v>
      </c>
      <c r="R399" t="s">
        <v>8324</v>
      </c>
      <c r="S399" s="16">
        <f t="shared" si="19"/>
        <v>41074.727037037039</v>
      </c>
      <c r="T399" s="16">
        <f t="shared" si="20"/>
        <v>41088.727037037039</v>
      </c>
    </row>
    <row r="400" spans="1:20" ht="180" x14ac:dyDescent="0.25">
      <c r="A400">
        <v>2301</v>
      </c>
      <c r="B400" s="9" t="s">
        <v>2302</v>
      </c>
      <c r="C400" s="3" t="s">
        <v>6411</v>
      </c>
      <c r="D400" s="5">
        <v>5000</v>
      </c>
      <c r="E400" s="7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>
        <f>ROUND(E400/D400*100,0)</f>
        <v>134</v>
      </c>
      <c r="P400" s="5">
        <f t="shared" si="18"/>
        <v>31.66</v>
      </c>
      <c r="Q400" s="11" t="s">
        <v>8323</v>
      </c>
      <c r="R400" t="s">
        <v>8327</v>
      </c>
      <c r="S400" s="16">
        <f t="shared" si="19"/>
        <v>41416.146944444445</v>
      </c>
      <c r="T400" s="16">
        <f t="shared" si="20"/>
        <v>41446.146944444445</v>
      </c>
    </row>
    <row r="401" spans="1:20" ht="270" x14ac:dyDescent="0.25">
      <c r="A401">
        <v>2302</v>
      </c>
      <c r="B401" s="9" t="s">
        <v>2303</v>
      </c>
      <c r="C401" s="3" t="s">
        <v>6412</v>
      </c>
      <c r="D401" s="5">
        <v>2300</v>
      </c>
      <c r="E401" s="7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>
        <f>ROUND(E401/D401*100,0)</f>
        <v>171</v>
      </c>
      <c r="P401" s="5">
        <f t="shared" si="18"/>
        <v>46.18</v>
      </c>
      <c r="Q401" s="11" t="s">
        <v>8323</v>
      </c>
      <c r="R401" t="s">
        <v>8327</v>
      </c>
      <c r="S401" s="16">
        <f t="shared" si="19"/>
        <v>41605.868449074071</v>
      </c>
      <c r="T401" s="16">
        <f t="shared" si="20"/>
        <v>41639.291666666664</v>
      </c>
    </row>
    <row r="402" spans="1:20" ht="270" x14ac:dyDescent="0.25">
      <c r="A402">
        <v>2303</v>
      </c>
      <c r="B402" s="9" t="s">
        <v>2304</v>
      </c>
      <c r="C402" s="3" t="s">
        <v>6413</v>
      </c>
      <c r="D402" s="5">
        <v>6450</v>
      </c>
      <c r="E402" s="7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>
        <f>ROUND(E402/D402*100,0)</f>
        <v>109</v>
      </c>
      <c r="P402" s="5">
        <f t="shared" si="18"/>
        <v>68.48</v>
      </c>
      <c r="Q402" s="11" t="s">
        <v>8323</v>
      </c>
      <c r="R402" t="s">
        <v>8327</v>
      </c>
      <c r="S402" s="16">
        <f t="shared" si="19"/>
        <v>40850.111064814817</v>
      </c>
      <c r="T402" s="16">
        <f t="shared" si="20"/>
        <v>40890.152731481481</v>
      </c>
    </row>
    <row r="403" spans="1:20" ht="270" x14ac:dyDescent="0.25">
      <c r="A403">
        <v>2304</v>
      </c>
      <c r="B403" s="9" t="s">
        <v>2305</v>
      </c>
      <c r="C403" s="3" t="s">
        <v>6414</v>
      </c>
      <c r="D403" s="5">
        <v>6000</v>
      </c>
      <c r="E403" s="7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>
        <f>ROUND(E403/D403*100,0)</f>
        <v>101</v>
      </c>
      <c r="P403" s="5">
        <f t="shared" si="18"/>
        <v>53.47</v>
      </c>
      <c r="Q403" s="11" t="s">
        <v>8323</v>
      </c>
      <c r="R403" t="s">
        <v>8327</v>
      </c>
      <c r="S403" s="16">
        <f t="shared" si="19"/>
        <v>40502.815868055557</v>
      </c>
      <c r="T403" s="16">
        <f t="shared" si="20"/>
        <v>40544.207638888889</v>
      </c>
    </row>
    <row r="404" spans="1:20" ht="255" x14ac:dyDescent="0.25">
      <c r="A404">
        <v>2305</v>
      </c>
      <c r="B404" s="9" t="s">
        <v>2306</v>
      </c>
      <c r="C404" s="3" t="s">
        <v>6415</v>
      </c>
      <c r="D404" s="5">
        <v>18000</v>
      </c>
      <c r="E404" s="7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>
        <f>ROUND(E404/D404*100,0)</f>
        <v>101</v>
      </c>
      <c r="P404" s="5">
        <f t="shared" si="18"/>
        <v>109.11</v>
      </c>
      <c r="Q404" s="11" t="s">
        <v>8323</v>
      </c>
      <c r="R404" t="s">
        <v>8327</v>
      </c>
      <c r="S404" s="16">
        <f t="shared" si="19"/>
        <v>41834.695277777777</v>
      </c>
      <c r="T404" s="16">
        <f t="shared" si="20"/>
        <v>41859.75</v>
      </c>
    </row>
    <row r="405" spans="1:20" ht="270" x14ac:dyDescent="0.25">
      <c r="A405">
        <v>2306</v>
      </c>
      <c r="B405" s="9" t="s">
        <v>2307</v>
      </c>
      <c r="C405" s="3" t="s">
        <v>6416</v>
      </c>
      <c r="D405" s="5">
        <v>3500</v>
      </c>
      <c r="E405" s="7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>
        <f>ROUND(E405/D405*100,0)</f>
        <v>107</v>
      </c>
      <c r="P405" s="5">
        <f t="shared" si="18"/>
        <v>51.19</v>
      </c>
      <c r="Q405" s="11" t="s">
        <v>8323</v>
      </c>
      <c r="R405" t="s">
        <v>8327</v>
      </c>
      <c r="S405" s="16">
        <f t="shared" si="19"/>
        <v>40948.16815972222</v>
      </c>
      <c r="T405" s="16">
        <f t="shared" si="20"/>
        <v>40978.16815972222</v>
      </c>
    </row>
    <row r="406" spans="1:20" ht="240" x14ac:dyDescent="0.25">
      <c r="A406">
        <v>2307</v>
      </c>
      <c r="B406" s="9" t="s">
        <v>2308</v>
      </c>
      <c r="C406" s="3" t="s">
        <v>6417</v>
      </c>
      <c r="D406" s="5">
        <v>1964.47</v>
      </c>
      <c r="E406" s="7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>
        <f>ROUND(E406/D406*100,0)</f>
        <v>107</v>
      </c>
      <c r="P406" s="5">
        <f t="shared" si="18"/>
        <v>27.94</v>
      </c>
      <c r="Q406" s="11" t="s">
        <v>8323</v>
      </c>
      <c r="R406" t="s">
        <v>8327</v>
      </c>
      <c r="S406" s="16">
        <f t="shared" si="19"/>
        <v>41004.802465277775</v>
      </c>
      <c r="T406" s="16">
        <f t="shared" si="20"/>
        <v>41034.802407407406</v>
      </c>
    </row>
    <row r="407" spans="1:20" ht="270" x14ac:dyDescent="0.25">
      <c r="A407">
        <v>2308</v>
      </c>
      <c r="B407" s="9" t="s">
        <v>2309</v>
      </c>
      <c r="C407" s="3" t="s">
        <v>6418</v>
      </c>
      <c r="D407" s="5">
        <v>50000</v>
      </c>
      <c r="E407" s="7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>
        <f>ROUND(E407/D407*100,0)</f>
        <v>101</v>
      </c>
      <c r="P407" s="5">
        <f t="shared" si="18"/>
        <v>82.5</v>
      </c>
      <c r="Q407" s="11" t="s">
        <v>8323</v>
      </c>
      <c r="R407" t="s">
        <v>8327</v>
      </c>
      <c r="S407" s="16">
        <f t="shared" si="19"/>
        <v>41851.962916666671</v>
      </c>
      <c r="T407" s="16">
        <f t="shared" si="20"/>
        <v>41880.041666666664</v>
      </c>
    </row>
    <row r="408" spans="1:20" ht="255" x14ac:dyDescent="0.25">
      <c r="A408">
        <v>2309</v>
      </c>
      <c r="B408" s="9" t="s">
        <v>2310</v>
      </c>
      <c r="C408" s="3" t="s">
        <v>6419</v>
      </c>
      <c r="D408" s="5">
        <v>6000</v>
      </c>
      <c r="E408" s="7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>
        <f>ROUND(E408/D408*100,0)</f>
        <v>107</v>
      </c>
      <c r="P408" s="5">
        <f t="shared" si="18"/>
        <v>59.82</v>
      </c>
      <c r="Q408" s="11" t="s">
        <v>8323</v>
      </c>
      <c r="R408" t="s">
        <v>8327</v>
      </c>
      <c r="S408" s="16">
        <f t="shared" si="19"/>
        <v>41307.987696759257</v>
      </c>
      <c r="T408" s="16">
        <f t="shared" si="20"/>
        <v>41342.987696759257</v>
      </c>
    </row>
    <row r="409" spans="1:20" ht="270" x14ac:dyDescent="0.25">
      <c r="A409">
        <v>2310</v>
      </c>
      <c r="B409" s="9" t="s">
        <v>2311</v>
      </c>
      <c r="C409" s="3" t="s">
        <v>6420</v>
      </c>
      <c r="D409" s="5">
        <v>18500</v>
      </c>
      <c r="E409" s="7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>
        <f>ROUND(E409/D409*100,0)</f>
        <v>429</v>
      </c>
      <c r="P409" s="5">
        <f t="shared" si="18"/>
        <v>64.819999999999993</v>
      </c>
      <c r="Q409" s="11" t="s">
        <v>8323</v>
      </c>
      <c r="R409" t="s">
        <v>8327</v>
      </c>
      <c r="S409" s="16">
        <f t="shared" si="19"/>
        <v>41324.79415509259</v>
      </c>
      <c r="T409" s="16">
        <f t="shared" si="20"/>
        <v>41354.752488425926</v>
      </c>
    </row>
    <row r="410" spans="1:20" ht="255" x14ac:dyDescent="0.25">
      <c r="A410">
        <v>2311</v>
      </c>
      <c r="B410" s="9" t="s">
        <v>2312</v>
      </c>
      <c r="C410" s="3" t="s">
        <v>6421</v>
      </c>
      <c r="D410" s="5">
        <v>9000</v>
      </c>
      <c r="E410" s="7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>
        <f>ROUND(E410/D410*100,0)</f>
        <v>104</v>
      </c>
      <c r="P410" s="5">
        <f t="shared" si="18"/>
        <v>90.1</v>
      </c>
      <c r="Q410" s="11" t="s">
        <v>8323</v>
      </c>
      <c r="R410" t="s">
        <v>8327</v>
      </c>
      <c r="S410" s="16">
        <f t="shared" si="19"/>
        <v>41736.004502314812</v>
      </c>
      <c r="T410" s="16">
        <f t="shared" si="20"/>
        <v>41766.004502314812</v>
      </c>
    </row>
    <row r="411" spans="1:20" ht="210" x14ac:dyDescent="0.25">
      <c r="A411">
        <v>2312</v>
      </c>
      <c r="B411" s="9" t="s">
        <v>2313</v>
      </c>
      <c r="C411" s="3" t="s">
        <v>6422</v>
      </c>
      <c r="D411" s="5">
        <v>3000</v>
      </c>
      <c r="E411" s="7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>
        <f>ROUND(E411/D411*100,0)</f>
        <v>108</v>
      </c>
      <c r="P411" s="5">
        <f t="shared" si="18"/>
        <v>40.96</v>
      </c>
      <c r="Q411" s="11" t="s">
        <v>8323</v>
      </c>
      <c r="R411" t="s">
        <v>8327</v>
      </c>
      <c r="S411" s="16">
        <f t="shared" si="19"/>
        <v>41716.632847222223</v>
      </c>
      <c r="T411" s="16">
        <f t="shared" si="20"/>
        <v>41747.958333333336</v>
      </c>
    </row>
    <row r="412" spans="1:20" ht="165" x14ac:dyDescent="0.25">
      <c r="A412">
        <v>2313</v>
      </c>
      <c r="B412" s="9" t="s">
        <v>2314</v>
      </c>
      <c r="C412" s="3" t="s">
        <v>6423</v>
      </c>
      <c r="D412" s="5">
        <v>5000</v>
      </c>
      <c r="E412" s="7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>
        <f>ROUND(E412/D412*100,0)</f>
        <v>176</v>
      </c>
      <c r="P412" s="5">
        <f t="shared" si="18"/>
        <v>56</v>
      </c>
      <c r="Q412" s="11" t="s">
        <v>8323</v>
      </c>
      <c r="R412" t="s">
        <v>8327</v>
      </c>
      <c r="S412" s="16">
        <f t="shared" si="19"/>
        <v>41002.958634259259</v>
      </c>
      <c r="T412" s="16">
        <f t="shared" si="20"/>
        <v>41032.958634259259</v>
      </c>
    </row>
    <row r="413" spans="1:20" ht="285" x14ac:dyDescent="0.25">
      <c r="A413">
        <v>2314</v>
      </c>
      <c r="B413" s="9" t="s">
        <v>2315</v>
      </c>
      <c r="C413" s="3" t="s">
        <v>6424</v>
      </c>
      <c r="D413" s="5">
        <v>1200</v>
      </c>
      <c r="E413" s="7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>
        <f>ROUND(E413/D413*100,0)</f>
        <v>157</v>
      </c>
      <c r="P413" s="5">
        <f t="shared" si="18"/>
        <v>37.67</v>
      </c>
      <c r="Q413" s="11" t="s">
        <v>8323</v>
      </c>
      <c r="R413" t="s">
        <v>8327</v>
      </c>
      <c r="S413" s="16">
        <f t="shared" si="19"/>
        <v>41037.551585648151</v>
      </c>
      <c r="T413" s="16">
        <f t="shared" si="20"/>
        <v>41067.551585648151</v>
      </c>
    </row>
    <row r="414" spans="1:20" ht="210" x14ac:dyDescent="0.25">
      <c r="A414">
        <v>2315</v>
      </c>
      <c r="B414" s="9" t="s">
        <v>2316</v>
      </c>
      <c r="C414" s="3" t="s">
        <v>6425</v>
      </c>
      <c r="D414" s="5">
        <v>2500</v>
      </c>
      <c r="E414" s="7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>
        <f>ROUND(E414/D414*100,0)</f>
        <v>103</v>
      </c>
      <c r="P414" s="5">
        <f t="shared" si="18"/>
        <v>40.08</v>
      </c>
      <c r="Q414" s="11" t="s">
        <v>8323</v>
      </c>
      <c r="R414" t="s">
        <v>8327</v>
      </c>
      <c r="S414" s="16">
        <f t="shared" si="19"/>
        <v>41004.72619212963</v>
      </c>
      <c r="T414" s="16">
        <f t="shared" si="20"/>
        <v>41034.72619212963</v>
      </c>
    </row>
    <row r="415" spans="1:20" ht="300" x14ac:dyDescent="0.25">
      <c r="A415">
        <v>2316</v>
      </c>
      <c r="B415" s="9" t="s">
        <v>2317</v>
      </c>
      <c r="C415" s="3" t="s">
        <v>6426</v>
      </c>
      <c r="D415" s="5">
        <v>15000</v>
      </c>
      <c r="E415" s="7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>
        <f>ROUND(E415/D415*100,0)</f>
        <v>104</v>
      </c>
      <c r="P415" s="5">
        <f t="shared" si="18"/>
        <v>78.03</v>
      </c>
      <c r="Q415" s="11" t="s">
        <v>8323</v>
      </c>
      <c r="R415" t="s">
        <v>8327</v>
      </c>
      <c r="S415" s="16">
        <f t="shared" si="19"/>
        <v>40079.725115740745</v>
      </c>
      <c r="T415" s="16">
        <f t="shared" si="20"/>
        <v>40156.76666666667</v>
      </c>
    </row>
    <row r="416" spans="1:20" ht="240" x14ac:dyDescent="0.25">
      <c r="A416">
        <v>2317</v>
      </c>
      <c r="B416" s="9" t="s">
        <v>2318</v>
      </c>
      <c r="C416" s="3" t="s">
        <v>6427</v>
      </c>
      <c r="D416" s="5">
        <v>400</v>
      </c>
      <c r="E416" s="7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>
        <f>ROUND(E416/D416*100,0)</f>
        <v>104</v>
      </c>
      <c r="P416" s="5">
        <f t="shared" si="18"/>
        <v>18.91</v>
      </c>
      <c r="Q416" s="11" t="s">
        <v>8323</v>
      </c>
      <c r="R416" t="s">
        <v>8327</v>
      </c>
      <c r="S416" s="16">
        <f t="shared" si="19"/>
        <v>40192.542233796295</v>
      </c>
      <c r="T416" s="16">
        <f t="shared" si="20"/>
        <v>40224.208333333336</v>
      </c>
    </row>
    <row r="417" spans="1:20" ht="345" x14ac:dyDescent="0.25">
      <c r="A417">
        <v>2318</v>
      </c>
      <c r="B417" s="9" t="s">
        <v>2319</v>
      </c>
      <c r="C417" s="3" t="s">
        <v>6428</v>
      </c>
      <c r="D417" s="5">
        <v>5000</v>
      </c>
      <c r="E417" s="7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>
        <f>ROUND(E417/D417*100,0)</f>
        <v>121</v>
      </c>
      <c r="P417" s="5">
        <f t="shared" si="18"/>
        <v>37.130000000000003</v>
      </c>
      <c r="Q417" s="11" t="s">
        <v>8323</v>
      </c>
      <c r="R417" t="s">
        <v>8327</v>
      </c>
      <c r="S417" s="16">
        <f t="shared" si="19"/>
        <v>40050.643680555557</v>
      </c>
      <c r="T417" s="16">
        <f t="shared" si="20"/>
        <v>40082.165972222225</v>
      </c>
    </row>
    <row r="418" spans="1:20" ht="270" x14ac:dyDescent="0.25">
      <c r="A418">
        <v>2319</v>
      </c>
      <c r="B418" s="9" t="s">
        <v>2320</v>
      </c>
      <c r="C418" s="3" t="s">
        <v>6429</v>
      </c>
      <c r="D418" s="5">
        <v>3000</v>
      </c>
      <c r="E418" s="7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>
        <f>ROUND(E418/D418*100,0)</f>
        <v>108</v>
      </c>
      <c r="P418" s="5">
        <f t="shared" si="18"/>
        <v>41.96</v>
      </c>
      <c r="Q418" s="11" t="s">
        <v>8323</v>
      </c>
      <c r="R418" t="s">
        <v>8327</v>
      </c>
      <c r="S418" s="16">
        <f t="shared" si="19"/>
        <v>41593.082002314812</v>
      </c>
      <c r="T418" s="16">
        <f t="shared" si="20"/>
        <v>41623.082002314812</v>
      </c>
    </row>
    <row r="419" spans="1:20" ht="270" x14ac:dyDescent="0.25">
      <c r="A419">
        <v>2320</v>
      </c>
      <c r="B419" s="9" t="s">
        <v>2321</v>
      </c>
      <c r="C419" s="3" t="s">
        <v>6430</v>
      </c>
      <c r="D419" s="5">
        <v>5000</v>
      </c>
      <c r="E419" s="7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>
        <f>ROUND(E419/D419*100,0)</f>
        <v>109</v>
      </c>
      <c r="P419" s="5">
        <f t="shared" si="18"/>
        <v>61.04</v>
      </c>
      <c r="Q419" s="11" t="s">
        <v>8323</v>
      </c>
      <c r="R419" t="s">
        <v>8327</v>
      </c>
      <c r="S419" s="16">
        <f t="shared" si="19"/>
        <v>41696.817129629628</v>
      </c>
      <c r="T419" s="16">
        <f t="shared" si="20"/>
        <v>41731.775462962964</v>
      </c>
    </row>
    <row r="420" spans="1:20" ht="285" x14ac:dyDescent="0.25">
      <c r="A420">
        <v>2461</v>
      </c>
      <c r="B420" s="9" t="s">
        <v>2462</v>
      </c>
      <c r="C420" s="3" t="s">
        <v>6571</v>
      </c>
      <c r="D420" s="5">
        <v>7500</v>
      </c>
      <c r="E420" s="7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>
        <f>ROUND(E420/D420*100,0)</f>
        <v>104</v>
      </c>
      <c r="P420" s="5">
        <f t="shared" si="18"/>
        <v>90.52</v>
      </c>
      <c r="Q420" s="11" t="s">
        <v>8323</v>
      </c>
      <c r="R420" t="s">
        <v>8327</v>
      </c>
      <c r="S420" s="16">
        <f t="shared" si="19"/>
        <v>40784.012696759259</v>
      </c>
      <c r="T420" s="16">
        <f t="shared" si="20"/>
        <v>40817.125</v>
      </c>
    </row>
    <row r="421" spans="1:20" ht="270" x14ac:dyDescent="0.25">
      <c r="A421">
        <v>2462</v>
      </c>
      <c r="B421" s="9" t="s">
        <v>2463</v>
      </c>
      <c r="C421" s="3" t="s">
        <v>6572</v>
      </c>
      <c r="D421" s="5">
        <v>3000</v>
      </c>
      <c r="E421" s="7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>
        <f>ROUND(E421/D421*100,0)</f>
        <v>111</v>
      </c>
      <c r="P421" s="5">
        <f t="shared" si="18"/>
        <v>28.88</v>
      </c>
      <c r="Q421" s="11" t="s">
        <v>8323</v>
      </c>
      <c r="R421" t="s">
        <v>8327</v>
      </c>
      <c r="S421" s="16">
        <f t="shared" si="19"/>
        <v>41089.186296296299</v>
      </c>
      <c r="T421" s="16">
        <f t="shared" si="20"/>
        <v>41109.186296296299</v>
      </c>
    </row>
    <row r="422" spans="1:20" ht="105" x14ac:dyDescent="0.25">
      <c r="A422">
        <v>2463</v>
      </c>
      <c r="B422" s="9" t="s">
        <v>2464</v>
      </c>
      <c r="C422" s="3" t="s">
        <v>6573</v>
      </c>
      <c r="D422" s="5">
        <v>2000</v>
      </c>
      <c r="E422" s="7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>
        <f>ROUND(E422/D422*100,0)</f>
        <v>116</v>
      </c>
      <c r="P422" s="5">
        <f t="shared" si="18"/>
        <v>31</v>
      </c>
      <c r="Q422" s="11" t="s">
        <v>8323</v>
      </c>
      <c r="R422" t="s">
        <v>8327</v>
      </c>
      <c r="S422" s="16">
        <f t="shared" si="19"/>
        <v>41341.111400462964</v>
      </c>
      <c r="T422" s="16">
        <f t="shared" si="20"/>
        <v>41380.791666666664</v>
      </c>
    </row>
    <row r="423" spans="1:20" ht="210" x14ac:dyDescent="0.25">
      <c r="A423">
        <v>2465</v>
      </c>
      <c r="B423" s="9" t="s">
        <v>2466</v>
      </c>
      <c r="C423" s="3" t="s">
        <v>6575</v>
      </c>
      <c r="D423" s="5">
        <v>700</v>
      </c>
      <c r="E423" s="7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>
        <f>ROUND(E423/D423*100,0)</f>
        <v>180</v>
      </c>
      <c r="P423" s="5">
        <f t="shared" si="18"/>
        <v>26.27</v>
      </c>
      <c r="Q423" s="11" t="s">
        <v>8323</v>
      </c>
      <c r="R423" t="s">
        <v>8327</v>
      </c>
      <c r="S423" s="16">
        <f t="shared" si="19"/>
        <v>41145.719305555554</v>
      </c>
      <c r="T423" s="16">
        <f t="shared" si="20"/>
        <v>41175.719305555554</v>
      </c>
    </row>
    <row r="424" spans="1:20" ht="270" x14ac:dyDescent="0.25">
      <c r="A424">
        <v>2466</v>
      </c>
      <c r="B424" s="9" t="s">
        <v>2467</v>
      </c>
      <c r="C424" s="3" t="s">
        <v>6576</v>
      </c>
      <c r="D424" s="5">
        <v>2500</v>
      </c>
      <c r="E424" s="7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>
        <f>ROUND(E424/D424*100,0)</f>
        <v>100</v>
      </c>
      <c r="P424" s="5">
        <f t="shared" si="18"/>
        <v>48.08</v>
      </c>
      <c r="Q424" s="11" t="s">
        <v>8323</v>
      </c>
      <c r="R424" t="s">
        <v>8327</v>
      </c>
      <c r="S424" s="16">
        <f t="shared" si="19"/>
        <v>41373.102465277778</v>
      </c>
      <c r="T424" s="16">
        <f t="shared" si="20"/>
        <v>41403.102465277778</v>
      </c>
    </row>
    <row r="425" spans="1:20" ht="210" x14ac:dyDescent="0.25">
      <c r="A425">
        <v>2467</v>
      </c>
      <c r="B425" s="9" t="s">
        <v>2468</v>
      </c>
      <c r="C425" s="3" t="s">
        <v>6577</v>
      </c>
      <c r="D425" s="5">
        <v>1000</v>
      </c>
      <c r="E425" s="7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>
        <f>ROUND(E425/D425*100,0)</f>
        <v>119</v>
      </c>
      <c r="P425" s="5">
        <f t="shared" si="18"/>
        <v>27.56</v>
      </c>
      <c r="Q425" s="11" t="s">
        <v>8323</v>
      </c>
      <c r="R425" t="s">
        <v>8327</v>
      </c>
      <c r="S425" s="16">
        <f t="shared" si="19"/>
        <v>41025.874201388891</v>
      </c>
      <c r="T425" s="16">
        <f t="shared" si="20"/>
        <v>41039.708333333336</v>
      </c>
    </row>
    <row r="426" spans="1:20" ht="195" x14ac:dyDescent="0.25">
      <c r="A426">
        <v>2468</v>
      </c>
      <c r="B426" s="9" t="s">
        <v>2469</v>
      </c>
      <c r="C426" s="3" t="s">
        <v>6578</v>
      </c>
      <c r="D426" s="5">
        <v>2000</v>
      </c>
      <c r="E426" s="7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>
        <f>ROUND(E426/D426*100,0)</f>
        <v>107</v>
      </c>
      <c r="P426" s="5">
        <f t="shared" si="18"/>
        <v>36.97</v>
      </c>
      <c r="Q426" s="11" t="s">
        <v>8323</v>
      </c>
      <c r="R426" t="s">
        <v>8327</v>
      </c>
      <c r="S426" s="16">
        <f t="shared" si="19"/>
        <v>41174.154178240737</v>
      </c>
      <c r="T426" s="16">
        <f t="shared" si="20"/>
        <v>41210.208333333336</v>
      </c>
    </row>
    <row r="427" spans="1:20" ht="285" x14ac:dyDescent="0.25">
      <c r="A427">
        <v>2469</v>
      </c>
      <c r="B427" s="9" t="s">
        <v>2470</v>
      </c>
      <c r="C427" s="3" t="s">
        <v>6579</v>
      </c>
      <c r="D427" s="5">
        <v>1200</v>
      </c>
      <c r="E427" s="7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>
        <f>ROUND(E427/D427*100,0)</f>
        <v>114</v>
      </c>
      <c r="P427" s="5">
        <f t="shared" si="18"/>
        <v>29.02</v>
      </c>
      <c r="Q427" s="11" t="s">
        <v>8323</v>
      </c>
      <c r="R427" t="s">
        <v>8327</v>
      </c>
      <c r="S427" s="16">
        <f t="shared" si="19"/>
        <v>40557.429733796293</v>
      </c>
      <c r="T427" s="16">
        <f t="shared" si="20"/>
        <v>40582.429733796293</v>
      </c>
    </row>
    <row r="428" spans="1:20" ht="225" x14ac:dyDescent="0.25">
      <c r="A428">
        <v>2470</v>
      </c>
      <c r="B428" s="9" t="s">
        <v>2471</v>
      </c>
      <c r="C428" s="3" t="s">
        <v>6580</v>
      </c>
      <c r="D428" s="5">
        <v>1000</v>
      </c>
      <c r="E428" s="7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>
        <f>ROUND(E428/D428*100,0)</f>
        <v>103</v>
      </c>
      <c r="P428" s="5">
        <f t="shared" si="18"/>
        <v>28.66</v>
      </c>
      <c r="Q428" s="11" t="s">
        <v>8323</v>
      </c>
      <c r="R428" t="s">
        <v>8327</v>
      </c>
      <c r="S428" s="16">
        <f t="shared" si="19"/>
        <v>41023.07471064815</v>
      </c>
      <c r="T428" s="16">
        <f t="shared" si="20"/>
        <v>41053.07471064815</v>
      </c>
    </row>
    <row r="429" spans="1:20" ht="300" x14ac:dyDescent="0.25">
      <c r="A429">
        <v>2471</v>
      </c>
      <c r="B429" s="9" t="s">
        <v>2472</v>
      </c>
      <c r="C429" s="3" t="s">
        <v>6581</v>
      </c>
      <c r="D429" s="5">
        <v>500</v>
      </c>
      <c r="E429" s="7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>
        <f>ROUND(E429/D429*100,0)</f>
        <v>128</v>
      </c>
      <c r="P429" s="5">
        <f t="shared" si="18"/>
        <v>37.65</v>
      </c>
      <c r="Q429" s="11" t="s">
        <v>8323</v>
      </c>
      <c r="R429" t="s">
        <v>8327</v>
      </c>
      <c r="S429" s="16">
        <f t="shared" si="19"/>
        <v>40893.992962962962</v>
      </c>
      <c r="T429" s="16">
        <f t="shared" si="20"/>
        <v>40933.992962962962</v>
      </c>
    </row>
    <row r="430" spans="1:20" ht="285" x14ac:dyDescent="0.25">
      <c r="A430">
        <v>2472</v>
      </c>
      <c r="B430" s="9" t="s">
        <v>2473</v>
      </c>
      <c r="C430" s="3" t="s">
        <v>6582</v>
      </c>
      <c r="D430" s="5">
        <v>7500</v>
      </c>
      <c r="E430" s="7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>
        <f>ROUND(E430/D430*100,0)</f>
        <v>136</v>
      </c>
      <c r="P430" s="5">
        <f t="shared" si="18"/>
        <v>97.9</v>
      </c>
      <c r="Q430" s="11" t="s">
        <v>8323</v>
      </c>
      <c r="R430" t="s">
        <v>8327</v>
      </c>
      <c r="S430" s="16">
        <f t="shared" si="19"/>
        <v>40354.11550925926</v>
      </c>
      <c r="T430" s="16">
        <f t="shared" si="20"/>
        <v>40425.043749999997</v>
      </c>
    </row>
    <row r="431" spans="1:20" ht="270" x14ac:dyDescent="0.25">
      <c r="A431">
        <v>2473</v>
      </c>
      <c r="B431" s="9" t="s">
        <v>2474</v>
      </c>
      <c r="C431" s="3" t="s">
        <v>6583</v>
      </c>
      <c r="D431" s="5">
        <v>2000</v>
      </c>
      <c r="E431" s="7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>
        <f>ROUND(E431/D431*100,0)</f>
        <v>100</v>
      </c>
      <c r="P431" s="5">
        <f t="shared" si="18"/>
        <v>42.55</v>
      </c>
      <c r="Q431" s="11" t="s">
        <v>8323</v>
      </c>
      <c r="R431" t="s">
        <v>8327</v>
      </c>
      <c r="S431" s="16">
        <f t="shared" si="19"/>
        <v>41193.748483796298</v>
      </c>
      <c r="T431" s="16">
        <f t="shared" si="20"/>
        <v>41223.790150462963</v>
      </c>
    </row>
    <row r="432" spans="1:20" ht="330" x14ac:dyDescent="0.25">
      <c r="A432">
        <v>2474</v>
      </c>
      <c r="B432" s="9" t="s">
        <v>2475</v>
      </c>
      <c r="C432" s="3" t="s">
        <v>6584</v>
      </c>
      <c r="D432" s="5">
        <v>5000</v>
      </c>
      <c r="E432" s="7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>
        <f>ROUND(E432/D432*100,0)</f>
        <v>100</v>
      </c>
      <c r="P432" s="5">
        <f t="shared" si="18"/>
        <v>131.58000000000001</v>
      </c>
      <c r="Q432" s="11" t="s">
        <v>8323</v>
      </c>
      <c r="R432" t="s">
        <v>8327</v>
      </c>
      <c r="S432" s="16">
        <f t="shared" si="19"/>
        <v>40417.011296296296</v>
      </c>
      <c r="T432" s="16">
        <f t="shared" si="20"/>
        <v>40462.011296296296</v>
      </c>
    </row>
    <row r="433" spans="1:20" ht="180" x14ac:dyDescent="0.25">
      <c r="A433">
        <v>2475</v>
      </c>
      <c r="B433" s="9" t="s">
        <v>2476</v>
      </c>
      <c r="C433" s="3" t="s">
        <v>6585</v>
      </c>
      <c r="D433" s="5">
        <v>2500</v>
      </c>
      <c r="E433" s="7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>
        <f>ROUND(E433/D433*100,0)</f>
        <v>105</v>
      </c>
      <c r="P433" s="5">
        <f t="shared" si="18"/>
        <v>32.32</v>
      </c>
      <c r="Q433" s="11" t="s">
        <v>8323</v>
      </c>
      <c r="R433" t="s">
        <v>8327</v>
      </c>
      <c r="S433" s="16">
        <f t="shared" si="19"/>
        <v>40310.287673611114</v>
      </c>
      <c r="T433" s="16">
        <f t="shared" si="20"/>
        <v>40369.916666666664</v>
      </c>
    </row>
    <row r="434" spans="1:20" ht="225" x14ac:dyDescent="0.25">
      <c r="A434">
        <v>2476</v>
      </c>
      <c r="B434" s="9" t="s">
        <v>2477</v>
      </c>
      <c r="C434" s="3" t="s">
        <v>6586</v>
      </c>
      <c r="D434" s="5">
        <v>3200</v>
      </c>
      <c r="E434" s="7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>
        <f>ROUND(E434/D434*100,0)</f>
        <v>105</v>
      </c>
      <c r="P434" s="5">
        <f t="shared" si="18"/>
        <v>61.1</v>
      </c>
      <c r="Q434" s="11" t="s">
        <v>8323</v>
      </c>
      <c r="R434" t="s">
        <v>8327</v>
      </c>
      <c r="S434" s="16">
        <f t="shared" si="19"/>
        <v>41913.328356481477</v>
      </c>
      <c r="T434" s="16">
        <f t="shared" si="20"/>
        <v>41946.370023148149</v>
      </c>
    </row>
    <row r="435" spans="1:20" ht="165" x14ac:dyDescent="0.25">
      <c r="A435">
        <v>2477</v>
      </c>
      <c r="B435" s="9" t="s">
        <v>824</v>
      </c>
      <c r="C435" s="3" t="s">
        <v>6587</v>
      </c>
      <c r="D435" s="5">
        <v>750</v>
      </c>
      <c r="E435" s="7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>
        <f>ROUND(E435/D435*100,0)</f>
        <v>171</v>
      </c>
      <c r="P435" s="5">
        <f t="shared" si="18"/>
        <v>31.34</v>
      </c>
      <c r="Q435" s="11" t="s">
        <v>8323</v>
      </c>
      <c r="R435" t="s">
        <v>8327</v>
      </c>
      <c r="S435" s="16">
        <f t="shared" si="19"/>
        <v>41088.691493055558</v>
      </c>
      <c r="T435" s="16">
        <f t="shared" si="20"/>
        <v>41133.691493055558</v>
      </c>
    </row>
    <row r="436" spans="1:20" ht="270" x14ac:dyDescent="0.25">
      <c r="A436">
        <v>2478</v>
      </c>
      <c r="B436" s="9" t="s">
        <v>2478</v>
      </c>
      <c r="C436" s="3" t="s">
        <v>6588</v>
      </c>
      <c r="D436" s="5">
        <v>8000</v>
      </c>
      <c r="E436" s="7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>
        <f>ROUND(E436/D436*100,0)</f>
        <v>128</v>
      </c>
      <c r="P436" s="5">
        <f t="shared" si="18"/>
        <v>129.11000000000001</v>
      </c>
      <c r="Q436" s="11" t="s">
        <v>8323</v>
      </c>
      <c r="R436" t="s">
        <v>8327</v>
      </c>
      <c r="S436" s="16">
        <f t="shared" si="19"/>
        <v>41257.950381944444</v>
      </c>
      <c r="T436" s="16">
        <f t="shared" si="20"/>
        <v>41287.950381944444</v>
      </c>
    </row>
    <row r="437" spans="1:20" ht="210" x14ac:dyDescent="0.25">
      <c r="A437">
        <v>2479</v>
      </c>
      <c r="B437" s="9" t="s">
        <v>2479</v>
      </c>
      <c r="C437" s="3" t="s">
        <v>6589</v>
      </c>
      <c r="D437" s="5">
        <v>300</v>
      </c>
      <c r="E437" s="7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>
        <f>ROUND(E437/D437*100,0)</f>
        <v>133</v>
      </c>
      <c r="P437" s="5">
        <f t="shared" si="18"/>
        <v>25.02</v>
      </c>
      <c r="Q437" s="11" t="s">
        <v>8323</v>
      </c>
      <c r="R437" t="s">
        <v>8327</v>
      </c>
      <c r="S437" s="16">
        <f t="shared" si="19"/>
        <v>41107.726782407408</v>
      </c>
      <c r="T437" s="16">
        <f t="shared" si="20"/>
        <v>41118.083333333336</v>
      </c>
    </row>
    <row r="438" spans="1:20" ht="285" x14ac:dyDescent="0.25">
      <c r="A438">
        <v>2480</v>
      </c>
      <c r="B438" s="9" t="s">
        <v>2480</v>
      </c>
      <c r="C438" s="3" t="s">
        <v>6590</v>
      </c>
      <c r="D438" s="5">
        <v>2000</v>
      </c>
      <c r="E438" s="7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>
        <f>ROUND(E438/D438*100,0)</f>
        <v>100</v>
      </c>
      <c r="P438" s="5">
        <f t="shared" si="18"/>
        <v>250</v>
      </c>
      <c r="Q438" s="11" t="s">
        <v>8323</v>
      </c>
      <c r="R438" t="s">
        <v>8327</v>
      </c>
      <c r="S438" s="16">
        <f t="shared" si="19"/>
        <v>42227.936157407406</v>
      </c>
      <c r="T438" s="16">
        <f t="shared" si="20"/>
        <v>42287.936157407406</v>
      </c>
    </row>
    <row r="439" spans="1:20" ht="300" x14ac:dyDescent="0.25">
      <c r="A439">
        <v>2481</v>
      </c>
      <c r="B439" s="9" t="s">
        <v>2481</v>
      </c>
      <c r="C439" s="3" t="s">
        <v>6591</v>
      </c>
      <c r="D439" s="5">
        <v>4000</v>
      </c>
      <c r="E439" s="7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>
        <f>ROUND(E439/D439*100,0)</f>
        <v>113</v>
      </c>
      <c r="P439" s="5">
        <f t="shared" si="18"/>
        <v>47.54</v>
      </c>
      <c r="Q439" s="11" t="s">
        <v>8323</v>
      </c>
      <c r="R439" t="s">
        <v>8327</v>
      </c>
      <c r="S439" s="16">
        <f t="shared" si="19"/>
        <v>40999.645925925928</v>
      </c>
      <c r="T439" s="16">
        <f t="shared" si="20"/>
        <v>41029.645925925928</v>
      </c>
    </row>
    <row r="440" spans="1:20" ht="285" x14ac:dyDescent="0.25">
      <c r="A440">
        <v>2482</v>
      </c>
      <c r="B440" s="9" t="s">
        <v>2482</v>
      </c>
      <c r="C440" s="3" t="s">
        <v>6592</v>
      </c>
      <c r="D440" s="5">
        <v>1000</v>
      </c>
      <c r="E440" s="7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>
        <f>ROUND(E440/D440*100,0)</f>
        <v>100</v>
      </c>
      <c r="P440" s="5">
        <f t="shared" si="18"/>
        <v>40.04</v>
      </c>
      <c r="Q440" s="11" t="s">
        <v>8323</v>
      </c>
      <c r="R440" t="s">
        <v>8327</v>
      </c>
      <c r="S440" s="16">
        <f t="shared" si="19"/>
        <v>40711.782210648147</v>
      </c>
      <c r="T440" s="16">
        <f t="shared" si="20"/>
        <v>40756.782210648147</v>
      </c>
    </row>
    <row r="441" spans="1:20" ht="210" x14ac:dyDescent="0.25">
      <c r="A441">
        <v>2483</v>
      </c>
      <c r="B441" s="9" t="s">
        <v>2483</v>
      </c>
      <c r="C441" s="3" t="s">
        <v>6593</v>
      </c>
      <c r="D441" s="5">
        <v>1100</v>
      </c>
      <c r="E441" s="7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>
        <f>ROUND(E441/D441*100,0)</f>
        <v>114</v>
      </c>
      <c r="P441" s="5">
        <f t="shared" si="18"/>
        <v>65.84</v>
      </c>
      <c r="Q441" s="11" t="s">
        <v>8323</v>
      </c>
      <c r="R441" t="s">
        <v>8327</v>
      </c>
      <c r="S441" s="16">
        <f t="shared" si="19"/>
        <v>40970.750034722223</v>
      </c>
      <c r="T441" s="16">
        <f t="shared" si="20"/>
        <v>41030.708368055559</v>
      </c>
    </row>
    <row r="442" spans="1:20" ht="285" x14ac:dyDescent="0.25">
      <c r="A442">
        <v>2484</v>
      </c>
      <c r="B442" s="9" t="s">
        <v>2484</v>
      </c>
      <c r="C442" s="3" t="s">
        <v>6594</v>
      </c>
      <c r="D442" s="5">
        <v>3500</v>
      </c>
      <c r="E442" s="7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>
        <f>ROUND(E442/D442*100,0)</f>
        <v>119</v>
      </c>
      <c r="P442" s="5">
        <f t="shared" si="18"/>
        <v>46.4</v>
      </c>
      <c r="Q442" s="11" t="s">
        <v>8323</v>
      </c>
      <c r="R442" t="s">
        <v>8327</v>
      </c>
      <c r="S442" s="16">
        <f t="shared" si="19"/>
        <v>40771.916701388887</v>
      </c>
      <c r="T442" s="16">
        <f t="shared" si="20"/>
        <v>40801.916701388887</v>
      </c>
    </row>
    <row r="443" spans="1:20" ht="270" x14ac:dyDescent="0.25">
      <c r="A443">
        <v>2485</v>
      </c>
      <c r="B443" s="9" t="s">
        <v>2485</v>
      </c>
      <c r="C443" s="3" t="s">
        <v>6595</v>
      </c>
      <c r="D443" s="5">
        <v>2000</v>
      </c>
      <c r="E443" s="7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>
        <f>ROUND(E443/D443*100,0)</f>
        <v>103</v>
      </c>
      <c r="P443" s="5">
        <f t="shared" si="18"/>
        <v>50.37</v>
      </c>
      <c r="Q443" s="11" t="s">
        <v>8323</v>
      </c>
      <c r="R443" t="s">
        <v>8327</v>
      </c>
      <c r="S443" s="16">
        <f t="shared" si="19"/>
        <v>40793.998599537037</v>
      </c>
      <c r="T443" s="16">
        <f t="shared" si="20"/>
        <v>40828.998599537037</v>
      </c>
    </row>
    <row r="444" spans="1:20" ht="285" x14ac:dyDescent="0.25">
      <c r="A444">
        <v>2486</v>
      </c>
      <c r="B444" s="9" t="s">
        <v>2486</v>
      </c>
      <c r="C444" s="3" t="s">
        <v>6596</v>
      </c>
      <c r="D444" s="5">
        <v>300</v>
      </c>
      <c r="E444" s="7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>
        <f>ROUND(E444/D444*100,0)</f>
        <v>266</v>
      </c>
      <c r="P444" s="5">
        <f t="shared" si="18"/>
        <v>26.57</v>
      </c>
      <c r="Q444" s="11" t="s">
        <v>8323</v>
      </c>
      <c r="R444" t="s">
        <v>8327</v>
      </c>
      <c r="S444" s="16">
        <f t="shared" si="19"/>
        <v>40991.708055555559</v>
      </c>
      <c r="T444" s="16">
        <f t="shared" si="20"/>
        <v>41021.708055555559</v>
      </c>
    </row>
    <row r="445" spans="1:20" ht="240" x14ac:dyDescent="0.25">
      <c r="A445">
        <v>2487</v>
      </c>
      <c r="B445" s="9" t="s">
        <v>2487</v>
      </c>
      <c r="C445" s="3" t="s">
        <v>6597</v>
      </c>
      <c r="D445" s="5">
        <v>1500</v>
      </c>
      <c r="E445" s="7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>
        <f>ROUND(E445/D445*100,0)</f>
        <v>100</v>
      </c>
      <c r="P445" s="5">
        <f t="shared" si="18"/>
        <v>39.49</v>
      </c>
      <c r="Q445" s="11" t="s">
        <v>8323</v>
      </c>
      <c r="R445" t="s">
        <v>8327</v>
      </c>
      <c r="S445" s="16">
        <f t="shared" si="19"/>
        <v>41026.083298611113</v>
      </c>
      <c r="T445" s="16">
        <f t="shared" si="20"/>
        <v>41056.083298611113</v>
      </c>
    </row>
    <row r="446" spans="1:20" ht="315" x14ac:dyDescent="0.25">
      <c r="A446">
        <v>2488</v>
      </c>
      <c r="B446" s="9" t="s">
        <v>2488</v>
      </c>
      <c r="C446" s="3" t="s">
        <v>6598</v>
      </c>
      <c r="D446" s="5">
        <v>3000</v>
      </c>
      <c r="E446" s="7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>
        <f>ROUND(E446/D446*100,0)</f>
        <v>107</v>
      </c>
      <c r="P446" s="5">
        <f t="shared" si="18"/>
        <v>49.25</v>
      </c>
      <c r="Q446" s="11" t="s">
        <v>8323</v>
      </c>
      <c r="R446" t="s">
        <v>8327</v>
      </c>
      <c r="S446" s="16">
        <f t="shared" si="19"/>
        <v>40833.633194444446</v>
      </c>
      <c r="T446" s="16">
        <f t="shared" si="20"/>
        <v>40863.674861111111</v>
      </c>
    </row>
    <row r="447" spans="1:20" ht="270" x14ac:dyDescent="0.25">
      <c r="A447">
        <v>2489</v>
      </c>
      <c r="B447" s="9" t="s">
        <v>2489</v>
      </c>
      <c r="C447" s="3" t="s">
        <v>6599</v>
      </c>
      <c r="D447" s="5">
        <v>3500</v>
      </c>
      <c r="E447" s="7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>
        <f>ROUND(E447/D447*100,0)</f>
        <v>134</v>
      </c>
      <c r="P447" s="5">
        <f t="shared" si="18"/>
        <v>62.38</v>
      </c>
      <c r="Q447" s="11" t="s">
        <v>8323</v>
      </c>
      <c r="R447" t="s">
        <v>8327</v>
      </c>
      <c r="S447" s="16">
        <f t="shared" si="19"/>
        <v>41373.690266203703</v>
      </c>
      <c r="T447" s="16">
        <f t="shared" si="20"/>
        <v>41403.690266203703</v>
      </c>
    </row>
    <row r="448" spans="1:20" ht="255" x14ac:dyDescent="0.25">
      <c r="A448">
        <v>2490</v>
      </c>
      <c r="B448" s="9" t="s">
        <v>2490</v>
      </c>
      <c r="C448" s="3" t="s">
        <v>6600</v>
      </c>
      <c r="D448" s="5">
        <v>500</v>
      </c>
      <c r="E448" s="7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>
        <f>ROUND(E448/D448*100,0)</f>
        <v>121</v>
      </c>
      <c r="P448" s="5">
        <f t="shared" si="18"/>
        <v>37.94</v>
      </c>
      <c r="Q448" s="11" t="s">
        <v>8323</v>
      </c>
      <c r="R448" t="s">
        <v>8327</v>
      </c>
      <c r="S448" s="16">
        <f t="shared" si="19"/>
        <v>41023.227731481478</v>
      </c>
      <c r="T448" s="16">
        <f t="shared" si="20"/>
        <v>41083.227731481478</v>
      </c>
    </row>
    <row r="449" spans="1:20" ht="255" x14ac:dyDescent="0.25">
      <c r="A449">
        <v>2491</v>
      </c>
      <c r="B449" s="9" t="s">
        <v>2491</v>
      </c>
      <c r="C449" s="3" t="s">
        <v>6601</v>
      </c>
      <c r="D449" s="5">
        <v>500</v>
      </c>
      <c r="E449" s="7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>
        <f>ROUND(E449/D449*100,0)</f>
        <v>103</v>
      </c>
      <c r="P449" s="5">
        <f t="shared" si="18"/>
        <v>51.6</v>
      </c>
      <c r="Q449" s="11" t="s">
        <v>8323</v>
      </c>
      <c r="R449" t="s">
        <v>8327</v>
      </c>
      <c r="S449" s="16">
        <f t="shared" si="19"/>
        <v>40542.839282407411</v>
      </c>
      <c r="T449" s="16">
        <f t="shared" si="20"/>
        <v>40559.07708333333</v>
      </c>
    </row>
    <row r="450" spans="1:20" ht="150" x14ac:dyDescent="0.25">
      <c r="A450">
        <v>2492</v>
      </c>
      <c r="B450" s="9" t="s">
        <v>2492</v>
      </c>
      <c r="C450" s="3" t="s">
        <v>6602</v>
      </c>
      <c r="D450" s="5">
        <v>600</v>
      </c>
      <c r="E450" s="7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>
        <f>ROUND(E450/D450*100,0)</f>
        <v>125</v>
      </c>
      <c r="P450" s="5">
        <f t="shared" ref="P450:P491" si="21">IFERROR(ROUND(E450/L450,2),0)</f>
        <v>27.78</v>
      </c>
      <c r="Q450" s="11" t="s">
        <v>8323</v>
      </c>
      <c r="R450" t="s">
        <v>8327</v>
      </c>
      <c r="S450" s="16">
        <f t="shared" ref="S450:S491" si="22">(((J450/60)/60)/24)+DATE(1970,1,1)</f>
        <v>41024.985972222225</v>
      </c>
      <c r="T450" s="16">
        <f t="shared" ref="T450:T491" si="23">(((I450/60)/60)/24)+DATE(1970,1,1)</f>
        <v>41076.415972222225</v>
      </c>
    </row>
    <row r="451" spans="1:20" ht="285" x14ac:dyDescent="0.25">
      <c r="A451">
        <v>2493</v>
      </c>
      <c r="B451" s="9" t="s">
        <v>2493</v>
      </c>
      <c r="C451" s="3" t="s">
        <v>6603</v>
      </c>
      <c r="D451" s="5">
        <v>20000</v>
      </c>
      <c r="E451" s="7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>
        <f>ROUND(E451/D451*100,0)</f>
        <v>129</v>
      </c>
      <c r="P451" s="5">
        <f t="shared" si="21"/>
        <v>99.38</v>
      </c>
      <c r="Q451" s="11" t="s">
        <v>8323</v>
      </c>
      <c r="R451" t="s">
        <v>8327</v>
      </c>
      <c r="S451" s="16">
        <f t="shared" si="22"/>
        <v>41348.168287037035</v>
      </c>
      <c r="T451" s="16">
        <f t="shared" si="23"/>
        <v>41393.168287037035</v>
      </c>
    </row>
    <row r="452" spans="1:20" ht="285" x14ac:dyDescent="0.25">
      <c r="A452">
        <v>2494</v>
      </c>
      <c r="B452" s="9" t="s">
        <v>2494</v>
      </c>
      <c r="C452" s="3" t="s">
        <v>6604</v>
      </c>
      <c r="D452" s="5">
        <v>1500</v>
      </c>
      <c r="E452" s="7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>
        <f>ROUND(E452/D452*100,0)</f>
        <v>101</v>
      </c>
      <c r="P452" s="5">
        <f t="shared" si="21"/>
        <v>38.85</v>
      </c>
      <c r="Q452" s="11" t="s">
        <v>8323</v>
      </c>
      <c r="R452" t="s">
        <v>8327</v>
      </c>
      <c r="S452" s="16">
        <f t="shared" si="22"/>
        <v>41022.645185185182</v>
      </c>
      <c r="T452" s="16">
        <f t="shared" si="23"/>
        <v>41052.645185185182</v>
      </c>
    </row>
    <row r="453" spans="1:20" ht="285" x14ac:dyDescent="0.25">
      <c r="A453">
        <v>2495</v>
      </c>
      <c r="B453" s="9" t="s">
        <v>2495</v>
      </c>
      <c r="C453" s="3" t="s">
        <v>6605</v>
      </c>
      <c r="D453" s="5">
        <v>1500</v>
      </c>
      <c r="E453" s="7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>
        <f>ROUND(E453/D453*100,0)</f>
        <v>128</v>
      </c>
      <c r="P453" s="5">
        <f t="shared" si="21"/>
        <v>45.55</v>
      </c>
      <c r="Q453" s="11" t="s">
        <v>8323</v>
      </c>
      <c r="R453" t="s">
        <v>8327</v>
      </c>
      <c r="S453" s="16">
        <f t="shared" si="22"/>
        <v>41036.946469907409</v>
      </c>
      <c r="T453" s="16">
        <f t="shared" si="23"/>
        <v>41066.946469907409</v>
      </c>
    </row>
    <row r="454" spans="1:20" ht="150" x14ac:dyDescent="0.25">
      <c r="A454">
        <v>2496</v>
      </c>
      <c r="B454" s="9" t="s">
        <v>2496</v>
      </c>
      <c r="C454" s="3" t="s">
        <v>6606</v>
      </c>
      <c r="D454" s="5">
        <v>6000</v>
      </c>
      <c r="E454" s="7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>
        <f>ROUND(E454/D454*100,0)</f>
        <v>100</v>
      </c>
      <c r="P454" s="5">
        <f t="shared" si="21"/>
        <v>600</v>
      </c>
      <c r="Q454" s="11" t="s">
        <v>8323</v>
      </c>
      <c r="R454" t="s">
        <v>8327</v>
      </c>
      <c r="S454" s="16">
        <f t="shared" si="22"/>
        <v>41327.996435185189</v>
      </c>
      <c r="T454" s="16">
        <f t="shared" si="23"/>
        <v>41362.954768518517</v>
      </c>
    </row>
    <row r="455" spans="1:20" ht="270" x14ac:dyDescent="0.25">
      <c r="A455">
        <v>2497</v>
      </c>
      <c r="B455" s="9" t="s">
        <v>2497</v>
      </c>
      <c r="C455" s="3" t="s">
        <v>6607</v>
      </c>
      <c r="D455" s="5">
        <v>4000</v>
      </c>
      <c r="E455" s="7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>
        <f>ROUND(E455/D455*100,0)</f>
        <v>113</v>
      </c>
      <c r="P455" s="5">
        <f t="shared" si="21"/>
        <v>80.55</v>
      </c>
      <c r="Q455" s="11" t="s">
        <v>8323</v>
      </c>
      <c r="R455" t="s">
        <v>8327</v>
      </c>
      <c r="S455" s="16">
        <f t="shared" si="22"/>
        <v>40730.878912037035</v>
      </c>
      <c r="T455" s="16">
        <f t="shared" si="23"/>
        <v>40760.878912037035</v>
      </c>
    </row>
    <row r="456" spans="1:20" ht="270" x14ac:dyDescent="0.25">
      <c r="A456">
        <v>2498</v>
      </c>
      <c r="B456" s="9" t="s">
        <v>2498</v>
      </c>
      <c r="C456" s="3" t="s">
        <v>6608</v>
      </c>
      <c r="D456" s="5">
        <v>1000</v>
      </c>
      <c r="E456" s="7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>
        <f>ROUND(E456/D456*100,0)</f>
        <v>106</v>
      </c>
      <c r="P456" s="5">
        <f t="shared" si="21"/>
        <v>52.8</v>
      </c>
      <c r="Q456" s="11" t="s">
        <v>8323</v>
      </c>
      <c r="R456" t="s">
        <v>8327</v>
      </c>
      <c r="S456" s="16">
        <f t="shared" si="22"/>
        <v>42017.967442129629</v>
      </c>
      <c r="T456" s="16">
        <f t="shared" si="23"/>
        <v>42031.967442129629</v>
      </c>
    </row>
    <row r="457" spans="1:20" ht="285" x14ac:dyDescent="0.25">
      <c r="A457">
        <v>2499</v>
      </c>
      <c r="B457" s="9" t="s">
        <v>2499</v>
      </c>
      <c r="C457" s="3" t="s">
        <v>6609</v>
      </c>
      <c r="D457" s="5">
        <v>4000</v>
      </c>
      <c r="E457" s="7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>
        <f>ROUND(E457/D457*100,0)</f>
        <v>203</v>
      </c>
      <c r="P457" s="5">
        <f t="shared" si="21"/>
        <v>47.68</v>
      </c>
      <c r="Q457" s="11" t="s">
        <v>8323</v>
      </c>
      <c r="R457" t="s">
        <v>8327</v>
      </c>
      <c r="S457" s="16">
        <f t="shared" si="22"/>
        <v>41226.648576388885</v>
      </c>
      <c r="T457" s="16">
        <f t="shared" si="23"/>
        <v>41274.75</v>
      </c>
    </row>
    <row r="458" spans="1:20" ht="270" x14ac:dyDescent="0.25">
      <c r="A458">
        <v>2500</v>
      </c>
      <c r="B458" s="9" t="s">
        <v>2500</v>
      </c>
      <c r="C458" s="3" t="s">
        <v>6610</v>
      </c>
      <c r="D458" s="5">
        <v>600</v>
      </c>
      <c r="E458" s="7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>
        <f>ROUND(E458/D458*100,0)</f>
        <v>113</v>
      </c>
      <c r="P458" s="5">
        <f t="shared" si="21"/>
        <v>23.45</v>
      </c>
      <c r="Q458" s="11" t="s">
        <v>8323</v>
      </c>
      <c r="R458" t="s">
        <v>8327</v>
      </c>
      <c r="S458" s="16">
        <f t="shared" si="22"/>
        <v>41053.772858796299</v>
      </c>
      <c r="T458" s="16">
        <f t="shared" si="23"/>
        <v>41083.772858796299</v>
      </c>
    </row>
    <row r="459" spans="1:20" ht="300" x14ac:dyDescent="0.25">
      <c r="A459">
        <v>2521</v>
      </c>
      <c r="B459" s="9" t="s">
        <v>2521</v>
      </c>
      <c r="C459" s="3" t="s">
        <v>6631</v>
      </c>
      <c r="D459" s="5">
        <v>12500</v>
      </c>
      <c r="E459" s="7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>
        <f>ROUND(E459/D459*100,0)</f>
        <v>109</v>
      </c>
      <c r="P459" s="5">
        <f t="shared" si="21"/>
        <v>103.68</v>
      </c>
      <c r="Q459" s="11" t="s">
        <v>8323</v>
      </c>
      <c r="R459" t="s">
        <v>8352</v>
      </c>
      <c r="S459" s="16">
        <f t="shared" si="22"/>
        <v>42269.967835648145</v>
      </c>
      <c r="T459" s="16">
        <f t="shared" si="23"/>
        <v>42290.967835648145</v>
      </c>
    </row>
    <row r="460" spans="1:20" ht="300" x14ac:dyDescent="0.25">
      <c r="A460">
        <v>2522</v>
      </c>
      <c r="B460" s="9" t="s">
        <v>2522</v>
      </c>
      <c r="C460" s="3" t="s">
        <v>6632</v>
      </c>
      <c r="D460" s="5">
        <v>5000</v>
      </c>
      <c r="E460" s="7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>
        <f>ROUND(E460/D460*100,0)</f>
        <v>100</v>
      </c>
      <c r="P460" s="5">
        <f t="shared" si="21"/>
        <v>185.19</v>
      </c>
      <c r="Q460" s="11" t="s">
        <v>8323</v>
      </c>
      <c r="R460" t="s">
        <v>8352</v>
      </c>
      <c r="S460" s="16">
        <f t="shared" si="22"/>
        <v>42460.573611111111</v>
      </c>
      <c r="T460" s="16">
        <f t="shared" si="23"/>
        <v>42482.619444444441</v>
      </c>
    </row>
    <row r="461" spans="1:20" ht="285" x14ac:dyDescent="0.25">
      <c r="A461">
        <v>2523</v>
      </c>
      <c r="B461" s="9" t="s">
        <v>2523</v>
      </c>
      <c r="C461" s="3" t="s">
        <v>6633</v>
      </c>
      <c r="D461" s="5">
        <v>900</v>
      </c>
      <c r="E461" s="7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>
        <f>ROUND(E461/D461*100,0)</f>
        <v>156</v>
      </c>
      <c r="P461" s="5">
        <f t="shared" si="21"/>
        <v>54.15</v>
      </c>
      <c r="Q461" s="11" t="s">
        <v>8323</v>
      </c>
      <c r="R461" t="s">
        <v>8352</v>
      </c>
      <c r="S461" s="16">
        <f t="shared" si="22"/>
        <v>41930.975601851853</v>
      </c>
      <c r="T461" s="16">
        <f t="shared" si="23"/>
        <v>41961.017268518524</v>
      </c>
    </row>
    <row r="462" spans="1:20" ht="195" x14ac:dyDescent="0.25">
      <c r="A462">
        <v>2524</v>
      </c>
      <c r="B462" s="9" t="s">
        <v>2524</v>
      </c>
      <c r="C462" s="3" t="s">
        <v>6634</v>
      </c>
      <c r="D462" s="5">
        <v>7500</v>
      </c>
      <c r="E462" s="7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>
        <f>ROUND(E462/D462*100,0)</f>
        <v>102</v>
      </c>
      <c r="P462" s="5">
        <f t="shared" si="21"/>
        <v>177.21</v>
      </c>
      <c r="Q462" s="11" t="s">
        <v>8323</v>
      </c>
      <c r="R462" t="s">
        <v>8352</v>
      </c>
      <c r="S462" s="16">
        <f t="shared" si="22"/>
        <v>41961.807372685187</v>
      </c>
      <c r="T462" s="16">
        <f t="shared" si="23"/>
        <v>41994.1875</v>
      </c>
    </row>
    <row r="463" spans="1:20" ht="210" x14ac:dyDescent="0.25">
      <c r="A463">
        <v>2525</v>
      </c>
      <c r="B463" s="9" t="s">
        <v>2525</v>
      </c>
      <c r="C463" s="3" t="s">
        <v>6635</v>
      </c>
      <c r="D463" s="5">
        <v>8000</v>
      </c>
      <c r="E463" s="7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>
        <f>ROUND(E463/D463*100,0)</f>
        <v>100</v>
      </c>
      <c r="P463" s="5">
        <f t="shared" si="21"/>
        <v>100.33</v>
      </c>
      <c r="Q463" s="11" t="s">
        <v>8323</v>
      </c>
      <c r="R463" t="s">
        <v>8352</v>
      </c>
      <c r="S463" s="16">
        <f t="shared" si="22"/>
        <v>41058.844571759262</v>
      </c>
      <c r="T463" s="16">
        <f t="shared" si="23"/>
        <v>41088.844571759262</v>
      </c>
    </row>
    <row r="464" spans="1:20" ht="255" x14ac:dyDescent="0.25">
      <c r="A464">
        <v>2526</v>
      </c>
      <c r="B464" s="9" t="s">
        <v>2526</v>
      </c>
      <c r="C464" s="3" t="s">
        <v>6636</v>
      </c>
      <c r="D464" s="5">
        <v>4000</v>
      </c>
      <c r="E464" s="7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>
        <f>ROUND(E464/D464*100,0)</f>
        <v>113</v>
      </c>
      <c r="P464" s="5">
        <f t="shared" si="21"/>
        <v>136.91</v>
      </c>
      <c r="Q464" s="11" t="s">
        <v>8323</v>
      </c>
      <c r="R464" t="s">
        <v>8352</v>
      </c>
      <c r="S464" s="16">
        <f t="shared" si="22"/>
        <v>41953.091134259259</v>
      </c>
      <c r="T464" s="16">
        <f t="shared" si="23"/>
        <v>41981.207638888889</v>
      </c>
    </row>
    <row r="465" spans="1:20" ht="225" x14ac:dyDescent="0.25">
      <c r="A465">
        <v>2527</v>
      </c>
      <c r="B465" s="9" t="s">
        <v>2527</v>
      </c>
      <c r="C465" s="3" t="s">
        <v>6637</v>
      </c>
      <c r="D465" s="5">
        <v>4000</v>
      </c>
      <c r="E465" s="7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>
        <f>ROUND(E465/D465*100,0)</f>
        <v>102</v>
      </c>
      <c r="P465" s="5">
        <f t="shared" si="21"/>
        <v>57.54</v>
      </c>
      <c r="Q465" s="11" t="s">
        <v>8323</v>
      </c>
      <c r="R465" t="s">
        <v>8352</v>
      </c>
      <c r="S465" s="16">
        <f t="shared" si="22"/>
        <v>41546.75105324074</v>
      </c>
      <c r="T465" s="16">
        <f t="shared" si="23"/>
        <v>41565.165972222225</v>
      </c>
    </row>
    <row r="466" spans="1:20" ht="105" x14ac:dyDescent="0.25">
      <c r="A466">
        <v>2529</v>
      </c>
      <c r="B466" s="9" t="s">
        <v>2529</v>
      </c>
      <c r="C466" s="3" t="s">
        <v>6639</v>
      </c>
      <c r="D466" s="5">
        <v>6000</v>
      </c>
      <c r="E466" s="7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>
        <f>ROUND(E466/D466*100,0)</f>
        <v>104</v>
      </c>
      <c r="P466" s="5">
        <f t="shared" si="21"/>
        <v>82.33</v>
      </c>
      <c r="Q466" s="11" t="s">
        <v>8323</v>
      </c>
      <c r="R466" t="s">
        <v>8352</v>
      </c>
      <c r="S466" s="16">
        <f t="shared" si="22"/>
        <v>40948.080729166664</v>
      </c>
      <c r="T466" s="16">
        <f t="shared" si="23"/>
        <v>40993.0390625</v>
      </c>
    </row>
    <row r="467" spans="1:20" ht="285" x14ac:dyDescent="0.25">
      <c r="A467">
        <v>2530</v>
      </c>
      <c r="B467" s="9" t="s">
        <v>2530</v>
      </c>
      <c r="C467" s="3" t="s">
        <v>6640</v>
      </c>
      <c r="D467" s="5">
        <v>6500</v>
      </c>
      <c r="E467" s="7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>
        <f>ROUND(E467/D467*100,0)</f>
        <v>100</v>
      </c>
      <c r="P467" s="5">
        <f t="shared" si="21"/>
        <v>135.41999999999999</v>
      </c>
      <c r="Q467" s="11" t="s">
        <v>8323</v>
      </c>
      <c r="R467" t="s">
        <v>8352</v>
      </c>
      <c r="S467" s="16">
        <f t="shared" si="22"/>
        <v>42081.864641203705</v>
      </c>
      <c r="T467" s="16">
        <f t="shared" si="23"/>
        <v>42114.201388888891</v>
      </c>
    </row>
    <row r="468" spans="1:20" ht="300" x14ac:dyDescent="0.25">
      <c r="A468">
        <v>2531</v>
      </c>
      <c r="B468" s="9" t="s">
        <v>2531</v>
      </c>
      <c r="C468" s="3" t="s">
        <v>6641</v>
      </c>
      <c r="D468" s="5">
        <v>4500</v>
      </c>
      <c r="E468" s="7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>
        <f>ROUND(E468/D468*100,0)</f>
        <v>100</v>
      </c>
      <c r="P468" s="5">
        <f t="shared" si="21"/>
        <v>74.069999999999993</v>
      </c>
      <c r="Q468" s="11" t="s">
        <v>8323</v>
      </c>
      <c r="R468" t="s">
        <v>8352</v>
      </c>
      <c r="S468" s="16">
        <f t="shared" si="22"/>
        <v>42208.680023148147</v>
      </c>
      <c r="T468" s="16">
        <f t="shared" si="23"/>
        <v>42231.165972222225</v>
      </c>
    </row>
    <row r="469" spans="1:20" ht="285" x14ac:dyDescent="0.25">
      <c r="A469">
        <v>2532</v>
      </c>
      <c r="B469" s="9" t="s">
        <v>2532</v>
      </c>
      <c r="C469" s="3" t="s">
        <v>6642</v>
      </c>
      <c r="D469" s="5">
        <v>4000</v>
      </c>
      <c r="E469" s="7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>
        <f>ROUND(E469/D469*100,0)</f>
        <v>126</v>
      </c>
      <c r="P469" s="5">
        <f t="shared" si="21"/>
        <v>84.08</v>
      </c>
      <c r="Q469" s="11" t="s">
        <v>8323</v>
      </c>
      <c r="R469" t="s">
        <v>8352</v>
      </c>
      <c r="S469" s="16">
        <f t="shared" si="22"/>
        <v>41107.849143518521</v>
      </c>
      <c r="T469" s="16">
        <f t="shared" si="23"/>
        <v>41137.849143518521</v>
      </c>
    </row>
    <row r="470" spans="1:20" ht="270" x14ac:dyDescent="0.25">
      <c r="A470">
        <v>2533</v>
      </c>
      <c r="B470" s="9" t="s">
        <v>2533</v>
      </c>
      <c r="C470" s="3" t="s">
        <v>6643</v>
      </c>
      <c r="D470" s="5">
        <v>7500</v>
      </c>
      <c r="E470" s="7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>
        <f>ROUND(E470/D470*100,0)</f>
        <v>111</v>
      </c>
      <c r="P470" s="5">
        <f t="shared" si="21"/>
        <v>61.03</v>
      </c>
      <c r="Q470" s="11" t="s">
        <v>8323</v>
      </c>
      <c r="R470" t="s">
        <v>8352</v>
      </c>
      <c r="S470" s="16">
        <f t="shared" si="22"/>
        <v>41304.751284722224</v>
      </c>
      <c r="T470" s="16">
        <f t="shared" si="23"/>
        <v>41334.750787037039</v>
      </c>
    </row>
    <row r="471" spans="1:20" ht="330" x14ac:dyDescent="0.25">
      <c r="A471">
        <v>2534</v>
      </c>
      <c r="B471" s="9" t="s">
        <v>2534</v>
      </c>
      <c r="C471" s="3" t="s">
        <v>6644</v>
      </c>
      <c r="D471" s="5">
        <v>2000</v>
      </c>
      <c r="E471" s="7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>
        <f>ROUND(E471/D471*100,0)</f>
        <v>105</v>
      </c>
      <c r="P471" s="5">
        <f t="shared" si="21"/>
        <v>150</v>
      </c>
      <c r="Q471" s="11" t="s">
        <v>8323</v>
      </c>
      <c r="R471" t="s">
        <v>8352</v>
      </c>
      <c r="S471" s="16">
        <f t="shared" si="22"/>
        <v>40127.700370370374</v>
      </c>
      <c r="T471" s="16">
        <f t="shared" si="23"/>
        <v>40179.25</v>
      </c>
    </row>
    <row r="472" spans="1:20" ht="75" x14ac:dyDescent="0.25">
      <c r="A472">
        <v>2535</v>
      </c>
      <c r="B472" s="9" t="s">
        <v>2535</v>
      </c>
      <c r="C472" s="3" t="s">
        <v>6645</v>
      </c>
      <c r="D472" s="5">
        <v>20000</v>
      </c>
      <c r="E472" s="7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>
        <f>ROUND(E472/D472*100,0)</f>
        <v>104</v>
      </c>
      <c r="P472" s="5">
        <f t="shared" si="21"/>
        <v>266.08999999999997</v>
      </c>
      <c r="Q472" s="11" t="s">
        <v>8323</v>
      </c>
      <c r="R472" t="s">
        <v>8352</v>
      </c>
      <c r="S472" s="16">
        <f t="shared" si="22"/>
        <v>41943.791030092594</v>
      </c>
      <c r="T472" s="16">
        <f t="shared" si="23"/>
        <v>41974.832696759258</v>
      </c>
    </row>
    <row r="473" spans="1:20" ht="270" x14ac:dyDescent="0.25">
      <c r="A473">
        <v>2536</v>
      </c>
      <c r="B473" s="9" t="s">
        <v>2536</v>
      </c>
      <c r="C473" s="3" t="s">
        <v>6646</v>
      </c>
      <c r="D473" s="5">
        <v>25</v>
      </c>
      <c r="E473" s="7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>
        <f>ROUND(E473/D473*100,0)</f>
        <v>116</v>
      </c>
      <c r="P473" s="5">
        <f t="shared" si="21"/>
        <v>7.25</v>
      </c>
      <c r="Q473" s="11" t="s">
        <v>8323</v>
      </c>
      <c r="R473" t="s">
        <v>8352</v>
      </c>
      <c r="S473" s="16">
        <f t="shared" si="22"/>
        <v>41464.106087962966</v>
      </c>
      <c r="T473" s="16">
        <f t="shared" si="23"/>
        <v>41485.106087962966</v>
      </c>
    </row>
    <row r="474" spans="1:20" ht="270" x14ac:dyDescent="0.25">
      <c r="A474">
        <v>2537</v>
      </c>
      <c r="B474" s="9" t="s">
        <v>2537</v>
      </c>
      <c r="C474" s="3" t="s">
        <v>6647</v>
      </c>
      <c r="D474" s="5">
        <v>1000</v>
      </c>
      <c r="E474" s="7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>
        <f>ROUND(E474/D474*100,0)</f>
        <v>110</v>
      </c>
      <c r="P474" s="5">
        <f t="shared" si="21"/>
        <v>100</v>
      </c>
      <c r="Q474" s="11" t="s">
        <v>8323</v>
      </c>
      <c r="R474" t="s">
        <v>8352</v>
      </c>
      <c r="S474" s="16">
        <f t="shared" si="22"/>
        <v>40696.648784722223</v>
      </c>
      <c r="T474" s="16">
        <f t="shared" si="23"/>
        <v>40756.648784722223</v>
      </c>
    </row>
    <row r="475" spans="1:20" ht="195" x14ac:dyDescent="0.25">
      <c r="A475">
        <v>2538</v>
      </c>
      <c r="B475" s="9" t="s">
        <v>2538</v>
      </c>
      <c r="C475" s="3" t="s">
        <v>6648</v>
      </c>
      <c r="D475" s="5">
        <v>18000</v>
      </c>
      <c r="E475" s="7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>
        <f>ROUND(E475/D475*100,0)</f>
        <v>113</v>
      </c>
      <c r="P475" s="5">
        <f t="shared" si="21"/>
        <v>109.96</v>
      </c>
      <c r="Q475" s="11" t="s">
        <v>8323</v>
      </c>
      <c r="R475" t="s">
        <v>8352</v>
      </c>
      <c r="S475" s="16">
        <f t="shared" si="22"/>
        <v>41298.509965277779</v>
      </c>
      <c r="T475" s="16">
        <f t="shared" si="23"/>
        <v>41329.207638888889</v>
      </c>
    </row>
    <row r="476" spans="1:20" ht="270" x14ac:dyDescent="0.25">
      <c r="A476">
        <v>2539</v>
      </c>
      <c r="B476" s="9" t="s">
        <v>2539</v>
      </c>
      <c r="C476" s="3" t="s">
        <v>6649</v>
      </c>
      <c r="D476" s="5">
        <v>10000</v>
      </c>
      <c r="E476" s="7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>
        <f>ROUND(E476/D476*100,0)</f>
        <v>100</v>
      </c>
      <c r="P476" s="5">
        <f t="shared" si="21"/>
        <v>169.92</v>
      </c>
      <c r="Q476" s="11" t="s">
        <v>8323</v>
      </c>
      <c r="R476" t="s">
        <v>8352</v>
      </c>
      <c r="S476" s="16">
        <f t="shared" si="22"/>
        <v>41977.902222222227</v>
      </c>
      <c r="T476" s="16">
        <f t="shared" si="23"/>
        <v>42037.902222222227</v>
      </c>
    </row>
    <row r="477" spans="1:20" ht="285" x14ac:dyDescent="0.25">
      <c r="A477">
        <v>2540</v>
      </c>
      <c r="B477" s="9" t="s">
        <v>2540</v>
      </c>
      <c r="C477" s="3" t="s">
        <v>6650</v>
      </c>
      <c r="D477" s="5">
        <v>2500</v>
      </c>
      <c r="E477" s="7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>
        <f>ROUND(E477/D477*100,0)</f>
        <v>103</v>
      </c>
      <c r="P477" s="5">
        <f t="shared" si="21"/>
        <v>95.74</v>
      </c>
      <c r="Q477" s="11" t="s">
        <v>8323</v>
      </c>
      <c r="R477" t="s">
        <v>8352</v>
      </c>
      <c r="S477" s="16">
        <f t="shared" si="22"/>
        <v>40785.675011574072</v>
      </c>
      <c r="T477" s="16">
        <f t="shared" si="23"/>
        <v>40845.675011574072</v>
      </c>
    </row>
    <row r="478" spans="1:20" ht="240" x14ac:dyDescent="0.25">
      <c r="A478">
        <v>2542</v>
      </c>
      <c r="B478" s="9" t="s">
        <v>2542</v>
      </c>
      <c r="C478" s="3" t="s">
        <v>6652</v>
      </c>
      <c r="D478" s="5">
        <v>700</v>
      </c>
      <c r="E478" s="7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>
        <f>ROUND(E478/D478*100,0)</f>
        <v>104</v>
      </c>
      <c r="P478" s="5">
        <f t="shared" si="21"/>
        <v>55.77</v>
      </c>
      <c r="Q478" s="11" t="s">
        <v>8323</v>
      </c>
      <c r="R478" t="s">
        <v>8352</v>
      </c>
      <c r="S478" s="16">
        <f t="shared" si="22"/>
        <v>41509.426585648151</v>
      </c>
      <c r="T478" s="16">
        <f t="shared" si="23"/>
        <v>41548.165972222225</v>
      </c>
    </row>
    <row r="479" spans="1:20" ht="285" x14ac:dyDescent="0.25">
      <c r="A479">
        <v>2543</v>
      </c>
      <c r="B479" s="9" t="s">
        <v>2543</v>
      </c>
      <c r="C479" s="3" t="s">
        <v>6653</v>
      </c>
      <c r="D479" s="5">
        <v>250</v>
      </c>
      <c r="E479" s="7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>
        <f>ROUND(E479/D479*100,0)</f>
        <v>156</v>
      </c>
      <c r="P479" s="5">
        <f t="shared" si="21"/>
        <v>30.08</v>
      </c>
      <c r="Q479" s="11" t="s">
        <v>8323</v>
      </c>
      <c r="R479" t="s">
        <v>8352</v>
      </c>
      <c r="S479" s="16">
        <f t="shared" si="22"/>
        <v>40514.107615740737</v>
      </c>
      <c r="T479" s="16">
        <f t="shared" si="23"/>
        <v>40545.125</v>
      </c>
    </row>
    <row r="480" spans="1:20" ht="210" x14ac:dyDescent="0.25">
      <c r="A480">
        <v>2544</v>
      </c>
      <c r="B480" s="9" t="s">
        <v>2544</v>
      </c>
      <c r="C480" s="3" t="s">
        <v>6654</v>
      </c>
      <c r="D480" s="5">
        <v>5000</v>
      </c>
      <c r="E480" s="7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>
        <f>ROUND(E480/D480*100,0)</f>
        <v>101</v>
      </c>
      <c r="P480" s="5">
        <f t="shared" si="21"/>
        <v>88.44</v>
      </c>
      <c r="Q480" s="11" t="s">
        <v>8323</v>
      </c>
      <c r="R480" t="s">
        <v>8352</v>
      </c>
      <c r="S480" s="16">
        <f t="shared" si="22"/>
        <v>41068.520474537036</v>
      </c>
      <c r="T480" s="16">
        <f t="shared" si="23"/>
        <v>41098.520474537036</v>
      </c>
    </row>
    <row r="481" spans="1:20" ht="255" x14ac:dyDescent="0.25">
      <c r="A481">
        <v>2545</v>
      </c>
      <c r="B481" s="9" t="s">
        <v>2545</v>
      </c>
      <c r="C481" s="3" t="s">
        <v>6655</v>
      </c>
      <c r="D481" s="5">
        <v>2000</v>
      </c>
      <c r="E481" s="7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>
        <f>ROUND(E481/D481*100,0)</f>
        <v>195</v>
      </c>
      <c r="P481" s="5">
        <f t="shared" si="21"/>
        <v>64.03</v>
      </c>
      <c r="Q481" s="11" t="s">
        <v>8323</v>
      </c>
      <c r="R481" t="s">
        <v>8352</v>
      </c>
      <c r="S481" s="16">
        <f t="shared" si="22"/>
        <v>42027.13817129629</v>
      </c>
      <c r="T481" s="16">
        <f t="shared" si="23"/>
        <v>42062.020833333328</v>
      </c>
    </row>
    <row r="482" spans="1:20" ht="195" x14ac:dyDescent="0.25">
      <c r="A482">
        <v>2546</v>
      </c>
      <c r="B482" s="9" t="s">
        <v>2546</v>
      </c>
      <c r="C482" s="3" t="s">
        <v>6656</v>
      </c>
      <c r="D482" s="5">
        <v>3500</v>
      </c>
      <c r="E482" s="7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>
        <f>ROUND(E482/D482*100,0)</f>
        <v>112</v>
      </c>
      <c r="P482" s="5">
        <f t="shared" si="21"/>
        <v>60.15</v>
      </c>
      <c r="Q482" s="11" t="s">
        <v>8323</v>
      </c>
      <c r="R482" t="s">
        <v>8352</v>
      </c>
      <c r="S482" s="16">
        <f t="shared" si="22"/>
        <v>41524.858553240738</v>
      </c>
      <c r="T482" s="16">
        <f t="shared" si="23"/>
        <v>41552.208333333336</v>
      </c>
    </row>
    <row r="483" spans="1:20" ht="270" x14ac:dyDescent="0.25">
      <c r="A483">
        <v>2547</v>
      </c>
      <c r="B483" s="9" t="s">
        <v>2547</v>
      </c>
      <c r="C483" s="3" t="s">
        <v>6657</v>
      </c>
      <c r="D483" s="5">
        <v>5500</v>
      </c>
      <c r="E483" s="7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>
        <f>ROUND(E483/D483*100,0)</f>
        <v>120</v>
      </c>
      <c r="P483" s="5">
        <f t="shared" si="21"/>
        <v>49.19</v>
      </c>
      <c r="Q483" s="11" t="s">
        <v>8323</v>
      </c>
      <c r="R483" t="s">
        <v>8352</v>
      </c>
      <c r="S483" s="16">
        <f t="shared" si="22"/>
        <v>40973.773182870369</v>
      </c>
      <c r="T483" s="16">
        <f t="shared" si="23"/>
        <v>41003.731516203705</v>
      </c>
    </row>
    <row r="484" spans="1:20" ht="300" x14ac:dyDescent="0.25">
      <c r="A484">
        <v>2550</v>
      </c>
      <c r="B484" s="9" t="s">
        <v>2550</v>
      </c>
      <c r="C484" s="3" t="s">
        <v>6660</v>
      </c>
      <c r="D484" s="5">
        <v>6500</v>
      </c>
      <c r="E484" s="7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>
        <f>ROUND(E484/D484*100,0)</f>
        <v>101</v>
      </c>
      <c r="P484" s="5">
        <f t="shared" si="21"/>
        <v>43.7</v>
      </c>
      <c r="Q484" s="11" t="s">
        <v>8323</v>
      </c>
      <c r="R484" t="s">
        <v>8352</v>
      </c>
      <c r="S484" s="16">
        <f t="shared" si="22"/>
        <v>42228.634328703702</v>
      </c>
      <c r="T484" s="16">
        <f t="shared" si="23"/>
        <v>42285.165972222225</v>
      </c>
    </row>
    <row r="485" spans="1:20" ht="255" x14ac:dyDescent="0.25">
      <c r="A485">
        <v>2551</v>
      </c>
      <c r="B485" s="9" t="s">
        <v>2551</v>
      </c>
      <c r="C485" s="3" t="s">
        <v>6661</v>
      </c>
      <c r="D485" s="5">
        <v>3675</v>
      </c>
      <c r="E485" s="7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>
        <f>ROUND(E485/D485*100,0)</f>
        <v>103</v>
      </c>
      <c r="P485" s="5">
        <f t="shared" si="21"/>
        <v>67.42</v>
      </c>
      <c r="Q485" s="11" t="s">
        <v>8323</v>
      </c>
      <c r="R485" t="s">
        <v>8352</v>
      </c>
      <c r="S485" s="16">
        <f t="shared" si="22"/>
        <v>40961.252141203702</v>
      </c>
      <c r="T485" s="16">
        <f t="shared" si="23"/>
        <v>40989.866666666669</v>
      </c>
    </row>
    <row r="486" spans="1:20" ht="270" x14ac:dyDescent="0.25">
      <c r="A486">
        <v>2552</v>
      </c>
      <c r="B486" s="9" t="s">
        <v>2552</v>
      </c>
      <c r="C486" s="3" t="s">
        <v>6662</v>
      </c>
      <c r="D486" s="5">
        <v>3000</v>
      </c>
      <c r="E486" s="7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>
        <f>ROUND(E486/D486*100,0)</f>
        <v>107</v>
      </c>
      <c r="P486" s="5">
        <f t="shared" si="21"/>
        <v>177.5</v>
      </c>
      <c r="Q486" s="11" t="s">
        <v>8323</v>
      </c>
      <c r="R486" t="s">
        <v>8352</v>
      </c>
      <c r="S486" s="16">
        <f t="shared" si="22"/>
        <v>42769.809965277775</v>
      </c>
      <c r="T486" s="16">
        <f t="shared" si="23"/>
        <v>42799.809965277775</v>
      </c>
    </row>
    <row r="487" spans="1:20" ht="255" x14ac:dyDescent="0.25">
      <c r="A487">
        <v>2553</v>
      </c>
      <c r="B487" s="9" t="s">
        <v>2553</v>
      </c>
      <c r="C487" s="3" t="s">
        <v>6663</v>
      </c>
      <c r="D487" s="5">
        <v>1500</v>
      </c>
      <c r="E487" s="7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>
        <f>ROUND(E487/D487*100,0)</f>
        <v>156</v>
      </c>
      <c r="P487" s="5">
        <f t="shared" si="21"/>
        <v>38.880000000000003</v>
      </c>
      <c r="Q487" s="11" t="s">
        <v>8323</v>
      </c>
      <c r="R487" t="s">
        <v>8352</v>
      </c>
      <c r="S487" s="16">
        <f t="shared" si="22"/>
        <v>41113.199155092596</v>
      </c>
      <c r="T487" s="16">
        <f t="shared" si="23"/>
        <v>41173.199155092596</v>
      </c>
    </row>
    <row r="488" spans="1:20" ht="315" x14ac:dyDescent="0.25">
      <c r="A488">
        <v>2554</v>
      </c>
      <c r="B488" s="9" t="s">
        <v>2554</v>
      </c>
      <c r="C488" s="3" t="s">
        <v>6664</v>
      </c>
      <c r="D488" s="5">
        <v>3000</v>
      </c>
      <c r="E488" s="7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>
        <f>ROUND(E488/D488*100,0)</f>
        <v>123</v>
      </c>
      <c r="P488" s="5">
        <f t="shared" si="21"/>
        <v>54.99</v>
      </c>
      <c r="Q488" s="11" t="s">
        <v>8323</v>
      </c>
      <c r="R488" t="s">
        <v>8352</v>
      </c>
      <c r="S488" s="16">
        <f t="shared" si="22"/>
        <v>42125.078275462962</v>
      </c>
      <c r="T488" s="16">
        <f t="shared" si="23"/>
        <v>42156.165972222225</v>
      </c>
    </row>
    <row r="489" spans="1:20" ht="285" x14ac:dyDescent="0.25">
      <c r="A489">
        <v>2555</v>
      </c>
      <c r="B489" s="9" t="s">
        <v>2555</v>
      </c>
      <c r="C489" s="3" t="s">
        <v>6665</v>
      </c>
      <c r="D489" s="5">
        <v>2000</v>
      </c>
      <c r="E489" s="7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>
        <f>ROUND(E489/D489*100,0)</f>
        <v>107</v>
      </c>
      <c r="P489" s="5">
        <f t="shared" si="21"/>
        <v>61.34</v>
      </c>
      <c r="Q489" s="11" t="s">
        <v>8323</v>
      </c>
      <c r="R489" t="s">
        <v>8352</v>
      </c>
      <c r="S489" s="16">
        <f t="shared" si="22"/>
        <v>41026.655011574076</v>
      </c>
      <c r="T489" s="16">
        <f t="shared" si="23"/>
        <v>41057.655011574076</v>
      </c>
    </row>
    <row r="490" spans="1:20" ht="270" x14ac:dyDescent="0.25">
      <c r="A490">
        <v>2556</v>
      </c>
      <c r="B490" s="9" t="s">
        <v>2556</v>
      </c>
      <c r="C490" s="3" t="s">
        <v>6666</v>
      </c>
      <c r="D490" s="5">
        <v>745</v>
      </c>
      <c r="E490" s="7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>
        <f>ROUND(E490/D490*100,0)</f>
        <v>106</v>
      </c>
      <c r="P490" s="5">
        <f t="shared" si="21"/>
        <v>23.12</v>
      </c>
      <c r="Q490" s="11" t="s">
        <v>8323</v>
      </c>
      <c r="R490" t="s">
        <v>8352</v>
      </c>
      <c r="S490" s="16">
        <f t="shared" si="22"/>
        <v>41222.991400462961</v>
      </c>
      <c r="T490" s="16">
        <f t="shared" si="23"/>
        <v>41267.991400462961</v>
      </c>
    </row>
    <row r="491" spans="1:20" ht="270" x14ac:dyDescent="0.25">
      <c r="A491">
        <v>2559</v>
      </c>
      <c r="B491" s="9" t="s">
        <v>2559</v>
      </c>
      <c r="C491" s="3" t="s">
        <v>6669</v>
      </c>
      <c r="D491" s="5">
        <v>800</v>
      </c>
      <c r="E491" s="7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>
        <f>ROUND(E491/D491*100,0)</f>
        <v>111</v>
      </c>
      <c r="P491" s="5">
        <f t="shared" si="21"/>
        <v>35.6</v>
      </c>
      <c r="Q491" s="11" t="s">
        <v>8323</v>
      </c>
      <c r="R491" t="s">
        <v>8352</v>
      </c>
      <c r="S491" s="16">
        <f t="shared" si="22"/>
        <v>40829.873657407406</v>
      </c>
      <c r="T491" s="16">
        <f t="shared" si="23"/>
        <v>40862.817361111112</v>
      </c>
    </row>
  </sheetData>
  <conditionalFormatting sqref="F1:F491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2:O491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DF85-4CE2-4E40-9203-3CEE153E7730}">
  <dimension ref="A1:T11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1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55" x14ac:dyDescent="0.25">
      <c r="A2">
        <v>860</v>
      </c>
      <c r="B2" s="9" t="s">
        <v>861</v>
      </c>
      <c r="C2" s="3" t="s">
        <v>4970</v>
      </c>
      <c r="D2" s="5">
        <v>14000</v>
      </c>
      <c r="E2" s="7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f>ROUND(E2/D2*100,0)</f>
        <v>18</v>
      </c>
      <c r="P2" s="5">
        <f t="shared" ref="P2:P65" si="0">IFERROR(ROUND(E2/L2,2),0)</f>
        <v>52.92</v>
      </c>
      <c r="Q2" s="11" t="s">
        <v>8323</v>
      </c>
      <c r="R2" t="s">
        <v>8326</v>
      </c>
      <c r="S2" s="16">
        <f t="shared" ref="S2:S65" si="1">(((J2/60)/60)/24)+DATE(1970,1,1)</f>
        <v>41570.482789351852</v>
      </c>
      <c r="T2" s="16">
        <f t="shared" ref="T2:T65" si="2">(((I2/60)/60)/24)+DATE(1970,1,1)</f>
        <v>41600.524456018517</v>
      </c>
    </row>
    <row r="3" spans="1:20" ht="270" x14ac:dyDescent="0.25">
      <c r="A3">
        <v>861</v>
      </c>
      <c r="B3" s="9" t="s">
        <v>862</v>
      </c>
      <c r="C3" s="3" t="s">
        <v>4971</v>
      </c>
      <c r="D3" s="5">
        <v>4500</v>
      </c>
      <c r="E3" s="7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f>ROUND(E3/D3*100,0)</f>
        <v>2</v>
      </c>
      <c r="P3" s="5">
        <f t="shared" si="0"/>
        <v>50.5</v>
      </c>
      <c r="Q3" s="11" t="s">
        <v>8323</v>
      </c>
      <c r="R3" t="s">
        <v>8326</v>
      </c>
      <c r="S3" s="16">
        <f t="shared" si="1"/>
        <v>42599.965324074074</v>
      </c>
      <c r="T3" s="16">
        <f t="shared" si="2"/>
        <v>42629.965324074074</v>
      </c>
    </row>
    <row r="4" spans="1:20" ht="210" x14ac:dyDescent="0.25">
      <c r="A4">
        <v>863</v>
      </c>
      <c r="B4" s="9" t="s">
        <v>864</v>
      </c>
      <c r="C4" s="3" t="s">
        <v>4973</v>
      </c>
      <c r="D4" s="5">
        <v>2000</v>
      </c>
      <c r="E4" s="7">
        <v>90</v>
      </c>
      <c r="F4" t="s">
        <v>8220</v>
      </c>
      <c r="G4" t="s">
        <v>8223</v>
      </c>
      <c r="H4" t="s">
        <v>8245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t="s">
        <v>8276</v>
      </c>
      <c r="O4">
        <f>ROUND(E4/D4*100,0)</f>
        <v>5</v>
      </c>
      <c r="P4" s="5">
        <f t="shared" si="0"/>
        <v>18</v>
      </c>
      <c r="Q4" s="11" t="s">
        <v>8323</v>
      </c>
      <c r="R4" t="s">
        <v>8326</v>
      </c>
      <c r="S4" s="16">
        <f t="shared" si="1"/>
        <v>40921.117662037039</v>
      </c>
      <c r="T4" s="16">
        <f t="shared" si="2"/>
        <v>40951.117662037039</v>
      </c>
    </row>
    <row r="5" spans="1:20" ht="270" x14ac:dyDescent="0.25">
      <c r="A5">
        <v>864</v>
      </c>
      <c r="B5" s="9" t="s">
        <v>865</v>
      </c>
      <c r="C5" s="3" t="s">
        <v>4974</v>
      </c>
      <c r="D5" s="5">
        <v>6500</v>
      </c>
      <c r="E5" s="7">
        <v>2700</v>
      </c>
      <c r="F5" t="s">
        <v>8220</v>
      </c>
      <c r="G5" t="s">
        <v>8223</v>
      </c>
      <c r="H5" t="s">
        <v>8245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t="s">
        <v>8276</v>
      </c>
      <c r="O5">
        <f>ROUND(E5/D5*100,0)</f>
        <v>42</v>
      </c>
      <c r="P5" s="5">
        <f t="shared" si="0"/>
        <v>34.18</v>
      </c>
      <c r="Q5" s="11" t="s">
        <v>8323</v>
      </c>
      <c r="R5" t="s">
        <v>8326</v>
      </c>
      <c r="S5" s="16">
        <f t="shared" si="1"/>
        <v>41541.106921296298</v>
      </c>
      <c r="T5" s="16">
        <f t="shared" si="2"/>
        <v>41563.415972222225</v>
      </c>
    </row>
    <row r="6" spans="1:20" ht="285" x14ac:dyDescent="0.25">
      <c r="A6">
        <v>865</v>
      </c>
      <c r="B6" s="9" t="s">
        <v>866</v>
      </c>
      <c r="C6" s="3" t="s">
        <v>4975</v>
      </c>
      <c r="D6" s="5">
        <v>2200</v>
      </c>
      <c r="E6" s="7">
        <v>45</v>
      </c>
      <c r="F6" t="s">
        <v>8220</v>
      </c>
      <c r="G6" t="s">
        <v>8223</v>
      </c>
      <c r="H6" t="s">
        <v>8245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t="s">
        <v>8276</v>
      </c>
      <c r="O6">
        <f>ROUND(E6/D6*100,0)</f>
        <v>2</v>
      </c>
      <c r="P6" s="5">
        <f t="shared" si="0"/>
        <v>22.5</v>
      </c>
      <c r="Q6" s="11" t="s">
        <v>8323</v>
      </c>
      <c r="R6" t="s">
        <v>8326</v>
      </c>
      <c r="S6" s="16">
        <f t="shared" si="1"/>
        <v>41230.77311342593</v>
      </c>
      <c r="T6" s="16">
        <f t="shared" si="2"/>
        <v>41290.77311342593</v>
      </c>
    </row>
    <row r="7" spans="1:20" ht="240" x14ac:dyDescent="0.25">
      <c r="A7">
        <v>866</v>
      </c>
      <c r="B7" s="9" t="s">
        <v>867</v>
      </c>
      <c r="C7" s="3" t="s">
        <v>4976</v>
      </c>
      <c r="D7" s="5">
        <v>3500</v>
      </c>
      <c r="E7" s="7">
        <v>640</v>
      </c>
      <c r="F7" t="s">
        <v>8220</v>
      </c>
      <c r="G7" t="s">
        <v>8223</v>
      </c>
      <c r="H7" t="s">
        <v>8245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t="s">
        <v>8276</v>
      </c>
      <c r="O7">
        <f>ROUND(E7/D7*100,0)</f>
        <v>18</v>
      </c>
      <c r="P7" s="5">
        <f t="shared" si="0"/>
        <v>58.18</v>
      </c>
      <c r="Q7" s="11" t="s">
        <v>8323</v>
      </c>
      <c r="R7" t="s">
        <v>8326</v>
      </c>
      <c r="S7" s="16">
        <f t="shared" si="1"/>
        <v>42025.637939814813</v>
      </c>
      <c r="T7" s="16">
        <f t="shared" si="2"/>
        <v>42063.631944444445</v>
      </c>
    </row>
    <row r="8" spans="1:20" ht="285" x14ac:dyDescent="0.25">
      <c r="A8">
        <v>867</v>
      </c>
      <c r="B8" s="9" t="s">
        <v>868</v>
      </c>
      <c r="C8" s="3" t="s">
        <v>4977</v>
      </c>
      <c r="D8" s="5">
        <v>5000</v>
      </c>
      <c r="E8" s="7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>ROUND(E8/D8*100,0)</f>
        <v>24</v>
      </c>
      <c r="P8" s="5">
        <f t="shared" si="0"/>
        <v>109.18</v>
      </c>
      <c r="Q8" s="11" t="s">
        <v>8323</v>
      </c>
      <c r="R8" t="s">
        <v>8326</v>
      </c>
      <c r="S8" s="16">
        <f t="shared" si="1"/>
        <v>40088.105393518519</v>
      </c>
      <c r="T8" s="16">
        <f t="shared" si="2"/>
        <v>40148.207638888889</v>
      </c>
    </row>
    <row r="9" spans="1:20" ht="315" x14ac:dyDescent="0.25">
      <c r="A9">
        <v>868</v>
      </c>
      <c r="B9" s="9" t="s">
        <v>869</v>
      </c>
      <c r="C9" s="3" t="s">
        <v>4978</v>
      </c>
      <c r="D9" s="5">
        <v>45000</v>
      </c>
      <c r="E9" s="7">
        <v>50</v>
      </c>
      <c r="F9" t="s">
        <v>8220</v>
      </c>
      <c r="G9" t="s">
        <v>8223</v>
      </c>
      <c r="H9" t="s">
        <v>8245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t="s">
        <v>8276</v>
      </c>
      <c r="O9">
        <f>ROUND(E9/D9*100,0)</f>
        <v>0</v>
      </c>
      <c r="P9" s="5">
        <f t="shared" si="0"/>
        <v>50</v>
      </c>
      <c r="Q9" s="11" t="s">
        <v>8323</v>
      </c>
      <c r="R9" t="s">
        <v>8326</v>
      </c>
      <c r="S9" s="16">
        <f t="shared" si="1"/>
        <v>41616.027754629627</v>
      </c>
      <c r="T9" s="16">
        <f t="shared" si="2"/>
        <v>41646.027754629627</v>
      </c>
    </row>
    <row r="10" spans="1:20" ht="270" x14ac:dyDescent="0.25">
      <c r="A10">
        <v>869</v>
      </c>
      <c r="B10" s="9" t="s">
        <v>870</v>
      </c>
      <c r="C10" s="3" t="s">
        <v>4979</v>
      </c>
      <c r="D10" s="5">
        <v>8800</v>
      </c>
      <c r="E10" s="7">
        <v>1040</v>
      </c>
      <c r="F10" t="s">
        <v>8220</v>
      </c>
      <c r="G10" t="s">
        <v>8223</v>
      </c>
      <c r="H10" t="s">
        <v>8245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t="s">
        <v>8276</v>
      </c>
      <c r="O10">
        <f>ROUND(E10/D10*100,0)</f>
        <v>12</v>
      </c>
      <c r="P10" s="5">
        <f t="shared" si="0"/>
        <v>346.67</v>
      </c>
      <c r="Q10" s="11" t="s">
        <v>8323</v>
      </c>
      <c r="R10" t="s">
        <v>8326</v>
      </c>
      <c r="S10" s="16">
        <f t="shared" si="1"/>
        <v>41342.845567129632</v>
      </c>
      <c r="T10" s="16">
        <f t="shared" si="2"/>
        <v>41372.803900462961</v>
      </c>
    </row>
    <row r="11" spans="1:20" ht="285" x14ac:dyDescent="0.25">
      <c r="A11">
        <v>871</v>
      </c>
      <c r="B11" s="9" t="s">
        <v>872</v>
      </c>
      <c r="C11" s="3" t="s">
        <v>4981</v>
      </c>
      <c r="D11" s="5">
        <v>6000</v>
      </c>
      <c r="E11" s="7">
        <v>325</v>
      </c>
      <c r="F11" t="s">
        <v>8220</v>
      </c>
      <c r="G11" t="s">
        <v>8223</v>
      </c>
      <c r="H11" t="s">
        <v>8245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t="s">
        <v>8276</v>
      </c>
      <c r="O11">
        <f>ROUND(E11/D11*100,0)</f>
        <v>5</v>
      </c>
      <c r="P11" s="5">
        <f t="shared" si="0"/>
        <v>27.08</v>
      </c>
      <c r="Q11" s="11" t="s">
        <v>8323</v>
      </c>
      <c r="R11" t="s">
        <v>8326</v>
      </c>
      <c r="S11" s="16">
        <f t="shared" si="1"/>
        <v>41577.561284722222</v>
      </c>
      <c r="T11" s="16">
        <f t="shared" si="2"/>
        <v>41607.602951388886</v>
      </c>
    </row>
    <row r="12" spans="1:20" ht="255" x14ac:dyDescent="0.25">
      <c r="A12">
        <v>872</v>
      </c>
      <c r="B12" s="9" t="s">
        <v>873</v>
      </c>
      <c r="C12" s="3" t="s">
        <v>4982</v>
      </c>
      <c r="D12" s="5">
        <v>8000</v>
      </c>
      <c r="E12" s="7">
        <v>65</v>
      </c>
      <c r="F12" t="s">
        <v>8220</v>
      </c>
      <c r="G12" t="s">
        <v>8223</v>
      </c>
      <c r="H12" t="s">
        <v>8245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t="s">
        <v>8276</v>
      </c>
      <c r="O12">
        <f>ROUND(E12/D12*100,0)</f>
        <v>1</v>
      </c>
      <c r="P12" s="5">
        <f t="shared" si="0"/>
        <v>32.5</v>
      </c>
      <c r="Q12" s="11" t="s">
        <v>8323</v>
      </c>
      <c r="R12" t="s">
        <v>8326</v>
      </c>
      <c r="S12" s="16">
        <f t="shared" si="1"/>
        <v>40567.825543981482</v>
      </c>
      <c r="T12" s="16">
        <f t="shared" si="2"/>
        <v>40612.825543981482</v>
      </c>
    </row>
    <row r="13" spans="1:20" ht="195" x14ac:dyDescent="0.25">
      <c r="A13">
        <v>873</v>
      </c>
      <c r="B13" s="9" t="s">
        <v>874</v>
      </c>
      <c r="C13" s="3" t="s">
        <v>4983</v>
      </c>
      <c r="D13" s="5">
        <v>3500</v>
      </c>
      <c r="E13" s="7">
        <v>45</v>
      </c>
      <c r="F13" t="s">
        <v>8220</v>
      </c>
      <c r="G13" t="s">
        <v>8223</v>
      </c>
      <c r="H13" t="s">
        <v>8245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t="s">
        <v>8276</v>
      </c>
      <c r="O13">
        <f>ROUND(E13/D13*100,0)</f>
        <v>1</v>
      </c>
      <c r="P13" s="5">
        <f t="shared" si="0"/>
        <v>9</v>
      </c>
      <c r="Q13" s="11" t="s">
        <v>8323</v>
      </c>
      <c r="R13" t="s">
        <v>8326</v>
      </c>
      <c r="S13" s="16">
        <f t="shared" si="1"/>
        <v>41184.167129629634</v>
      </c>
      <c r="T13" s="16">
        <f t="shared" si="2"/>
        <v>41224.208796296298</v>
      </c>
    </row>
    <row r="14" spans="1:20" ht="240" x14ac:dyDescent="0.25">
      <c r="A14">
        <v>874</v>
      </c>
      <c r="B14" s="9" t="s">
        <v>875</v>
      </c>
      <c r="C14" s="3" t="s">
        <v>4984</v>
      </c>
      <c r="D14" s="5">
        <v>3000</v>
      </c>
      <c r="E14" s="7">
        <v>730</v>
      </c>
      <c r="F14" t="s">
        <v>8220</v>
      </c>
      <c r="G14" t="s">
        <v>8223</v>
      </c>
      <c r="H14" t="s">
        <v>8245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t="s">
        <v>8276</v>
      </c>
      <c r="O14">
        <f>ROUND(E14/D14*100,0)</f>
        <v>24</v>
      </c>
      <c r="P14" s="5">
        <f t="shared" si="0"/>
        <v>34.76</v>
      </c>
      <c r="Q14" s="11" t="s">
        <v>8323</v>
      </c>
      <c r="R14" t="s">
        <v>8326</v>
      </c>
      <c r="S14" s="16">
        <f t="shared" si="1"/>
        <v>41368.583726851852</v>
      </c>
      <c r="T14" s="16">
        <f t="shared" si="2"/>
        <v>41398.583726851852</v>
      </c>
    </row>
    <row r="15" spans="1:20" ht="315" x14ac:dyDescent="0.25">
      <c r="A15">
        <v>875</v>
      </c>
      <c r="B15" s="9" t="s">
        <v>876</v>
      </c>
      <c r="C15" s="3" t="s">
        <v>4985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t="s">
        <v>8276</v>
      </c>
      <c r="O15">
        <f>ROUND(E15/D15*100,0)</f>
        <v>0</v>
      </c>
      <c r="P15" s="5">
        <f t="shared" si="0"/>
        <v>0</v>
      </c>
      <c r="Q15" s="11" t="s">
        <v>8323</v>
      </c>
      <c r="R15" t="s">
        <v>8326</v>
      </c>
      <c r="S15" s="16">
        <f t="shared" si="1"/>
        <v>42248.723738425921</v>
      </c>
      <c r="T15" s="16">
        <f t="shared" si="2"/>
        <v>42268.723738425921</v>
      </c>
    </row>
    <row r="16" spans="1:20" ht="285" x14ac:dyDescent="0.25">
      <c r="A16">
        <v>877</v>
      </c>
      <c r="B16" s="9" t="s">
        <v>878</v>
      </c>
      <c r="C16" s="3" t="s">
        <v>4987</v>
      </c>
      <c r="D16" s="5">
        <v>2000</v>
      </c>
      <c r="E16" s="7">
        <v>1351</v>
      </c>
      <c r="F16" t="s">
        <v>8220</v>
      </c>
      <c r="G16" t="s">
        <v>8223</v>
      </c>
      <c r="H16" t="s">
        <v>8245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t="s">
        <v>8276</v>
      </c>
      <c r="O16">
        <f>ROUND(E16/D16*100,0)</f>
        <v>68</v>
      </c>
      <c r="P16" s="5">
        <f t="shared" si="0"/>
        <v>46.59</v>
      </c>
      <c r="Q16" s="11" t="s">
        <v>8323</v>
      </c>
      <c r="R16" t="s">
        <v>8326</v>
      </c>
      <c r="S16" s="16">
        <f t="shared" si="1"/>
        <v>41597.788888888892</v>
      </c>
      <c r="T16" s="16">
        <f t="shared" si="2"/>
        <v>41627.788888888892</v>
      </c>
    </row>
    <row r="17" spans="1:20" ht="255" x14ac:dyDescent="0.25">
      <c r="A17">
        <v>878</v>
      </c>
      <c r="B17" s="9" t="s">
        <v>879</v>
      </c>
      <c r="C17" s="3" t="s">
        <v>4988</v>
      </c>
      <c r="D17" s="5">
        <v>5000</v>
      </c>
      <c r="E17" s="7">
        <v>65</v>
      </c>
      <c r="F17" t="s">
        <v>8220</v>
      </c>
      <c r="G17" t="s">
        <v>8223</v>
      </c>
      <c r="H17" t="s">
        <v>8245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t="s">
        <v>8276</v>
      </c>
      <c r="O17">
        <f>ROUND(E17/D17*100,0)</f>
        <v>1</v>
      </c>
      <c r="P17" s="5">
        <f t="shared" si="0"/>
        <v>32.5</v>
      </c>
      <c r="Q17" s="11" t="s">
        <v>8323</v>
      </c>
      <c r="R17" t="s">
        <v>8326</v>
      </c>
      <c r="S17" s="16">
        <f t="shared" si="1"/>
        <v>40505.232916666668</v>
      </c>
      <c r="T17" s="16">
        <f t="shared" si="2"/>
        <v>40535.232916666668</v>
      </c>
    </row>
    <row r="18" spans="1:20" ht="285" x14ac:dyDescent="0.25">
      <c r="A18">
        <v>879</v>
      </c>
      <c r="B18" s="9" t="s">
        <v>880</v>
      </c>
      <c r="C18" s="3" t="s">
        <v>4989</v>
      </c>
      <c r="D18" s="5">
        <v>2100</v>
      </c>
      <c r="E18" s="7">
        <v>644</v>
      </c>
      <c r="F18" t="s">
        <v>8220</v>
      </c>
      <c r="G18" t="s">
        <v>8223</v>
      </c>
      <c r="H18" t="s">
        <v>8245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t="s">
        <v>8276</v>
      </c>
      <c r="O18">
        <f>ROUND(E18/D18*100,0)</f>
        <v>31</v>
      </c>
      <c r="P18" s="5">
        <f t="shared" si="0"/>
        <v>21.47</v>
      </c>
      <c r="Q18" s="11" t="s">
        <v>8323</v>
      </c>
      <c r="R18" t="s">
        <v>8326</v>
      </c>
      <c r="S18" s="16">
        <f t="shared" si="1"/>
        <v>41037.829918981479</v>
      </c>
      <c r="T18" s="16">
        <f t="shared" si="2"/>
        <v>41058.829918981479</v>
      </c>
    </row>
    <row r="19" spans="1:20" ht="270" x14ac:dyDescent="0.25">
      <c r="A19">
        <v>880</v>
      </c>
      <c r="B19" s="9" t="s">
        <v>881</v>
      </c>
      <c r="C19" s="3" t="s">
        <v>4990</v>
      </c>
      <c r="D19" s="5">
        <v>3780</v>
      </c>
      <c r="E19" s="7">
        <v>113</v>
      </c>
      <c r="F19" t="s">
        <v>8220</v>
      </c>
      <c r="G19" t="s">
        <v>8223</v>
      </c>
      <c r="H19" t="s">
        <v>8245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t="s">
        <v>8277</v>
      </c>
      <c r="O19">
        <f>ROUND(E19/D19*100,0)</f>
        <v>3</v>
      </c>
      <c r="P19" s="5">
        <f t="shared" si="0"/>
        <v>14.13</v>
      </c>
      <c r="Q19" s="11" t="s">
        <v>8323</v>
      </c>
      <c r="R19" t="s">
        <v>8327</v>
      </c>
      <c r="S19" s="16">
        <f t="shared" si="1"/>
        <v>41179.32104166667</v>
      </c>
      <c r="T19" s="16">
        <f t="shared" si="2"/>
        <v>41212.32104166667</v>
      </c>
    </row>
    <row r="20" spans="1:20" ht="225" x14ac:dyDescent="0.25">
      <c r="A20">
        <v>881</v>
      </c>
      <c r="B20" s="9" t="s">
        <v>882</v>
      </c>
      <c r="C20" s="3" t="s">
        <v>4991</v>
      </c>
      <c r="D20" s="5">
        <v>3750</v>
      </c>
      <c r="E20" s="7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f>ROUND(E20/D20*100,0)</f>
        <v>1</v>
      </c>
      <c r="P20" s="5">
        <f t="shared" si="0"/>
        <v>30</v>
      </c>
      <c r="Q20" s="11" t="s">
        <v>8323</v>
      </c>
      <c r="R20" t="s">
        <v>8327</v>
      </c>
      <c r="S20" s="16">
        <f t="shared" si="1"/>
        <v>40877.25099537037</v>
      </c>
      <c r="T20" s="16">
        <f t="shared" si="2"/>
        <v>40922.25099537037</v>
      </c>
    </row>
    <row r="21" spans="1:20" ht="270" x14ac:dyDescent="0.25">
      <c r="A21">
        <v>882</v>
      </c>
      <c r="B21" s="9" t="s">
        <v>883</v>
      </c>
      <c r="C21" s="3" t="s">
        <v>4992</v>
      </c>
      <c r="D21" s="5">
        <v>1500</v>
      </c>
      <c r="E21" s="7">
        <v>302</v>
      </c>
      <c r="F21" t="s">
        <v>8220</v>
      </c>
      <c r="G21" t="s">
        <v>8223</v>
      </c>
      <c r="H21" t="s">
        <v>8245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t="s">
        <v>8277</v>
      </c>
      <c r="O21">
        <f>ROUND(E21/D21*100,0)</f>
        <v>20</v>
      </c>
      <c r="P21" s="5">
        <f t="shared" si="0"/>
        <v>21.57</v>
      </c>
      <c r="Q21" s="11" t="s">
        <v>8323</v>
      </c>
      <c r="R21" t="s">
        <v>8327</v>
      </c>
      <c r="S21" s="16">
        <f t="shared" si="1"/>
        <v>40759.860532407409</v>
      </c>
      <c r="T21" s="16">
        <f t="shared" si="2"/>
        <v>40792.860532407409</v>
      </c>
    </row>
    <row r="22" spans="1:20" ht="285" x14ac:dyDescent="0.25">
      <c r="A22">
        <v>883</v>
      </c>
      <c r="B22" s="9" t="s">
        <v>884</v>
      </c>
      <c r="C22" s="3" t="s">
        <v>4993</v>
      </c>
      <c r="D22" s="5">
        <v>5000</v>
      </c>
      <c r="E22" s="7">
        <v>2001</v>
      </c>
      <c r="F22" t="s">
        <v>8220</v>
      </c>
      <c r="G22" t="s">
        <v>8223</v>
      </c>
      <c r="H22" t="s">
        <v>8245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t="s">
        <v>8277</v>
      </c>
      <c r="O22">
        <f>ROUND(E22/D22*100,0)</f>
        <v>40</v>
      </c>
      <c r="P22" s="5">
        <f t="shared" si="0"/>
        <v>83.38</v>
      </c>
      <c r="Q22" s="11" t="s">
        <v>8323</v>
      </c>
      <c r="R22" t="s">
        <v>8327</v>
      </c>
      <c r="S22" s="16">
        <f t="shared" si="1"/>
        <v>42371.935590277775</v>
      </c>
      <c r="T22" s="16">
        <f t="shared" si="2"/>
        <v>42431.935590277775</v>
      </c>
    </row>
    <row r="23" spans="1:20" ht="195" x14ac:dyDescent="0.25">
      <c r="A23">
        <v>884</v>
      </c>
      <c r="B23" s="9" t="s">
        <v>885</v>
      </c>
      <c r="C23" s="3" t="s">
        <v>4994</v>
      </c>
      <c r="D23" s="5">
        <v>2000</v>
      </c>
      <c r="E23" s="7">
        <v>20</v>
      </c>
      <c r="F23" t="s">
        <v>8220</v>
      </c>
      <c r="G23" t="s">
        <v>8223</v>
      </c>
      <c r="H23" t="s">
        <v>8245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t="s">
        <v>8277</v>
      </c>
      <c r="O23">
        <f>ROUND(E23/D23*100,0)</f>
        <v>1</v>
      </c>
      <c r="P23" s="5">
        <f t="shared" si="0"/>
        <v>10</v>
      </c>
      <c r="Q23" s="11" t="s">
        <v>8323</v>
      </c>
      <c r="R23" t="s">
        <v>8327</v>
      </c>
      <c r="S23" s="16">
        <f t="shared" si="1"/>
        <v>40981.802615740737</v>
      </c>
      <c r="T23" s="16">
        <f t="shared" si="2"/>
        <v>41041.104861111111</v>
      </c>
    </row>
    <row r="24" spans="1:20" ht="255" x14ac:dyDescent="0.25">
      <c r="A24">
        <v>885</v>
      </c>
      <c r="B24" s="9" t="s">
        <v>886</v>
      </c>
      <c r="C24" s="3" t="s">
        <v>4995</v>
      </c>
      <c r="D24" s="5">
        <v>1000</v>
      </c>
      <c r="E24" s="7">
        <v>750</v>
      </c>
      <c r="F24" t="s">
        <v>8220</v>
      </c>
      <c r="G24" t="s">
        <v>8223</v>
      </c>
      <c r="H24" t="s">
        <v>8245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t="s">
        <v>8277</v>
      </c>
      <c r="O24">
        <f>ROUND(E24/D24*100,0)</f>
        <v>75</v>
      </c>
      <c r="P24" s="5">
        <f t="shared" si="0"/>
        <v>35.71</v>
      </c>
      <c r="Q24" s="11" t="s">
        <v>8323</v>
      </c>
      <c r="R24" t="s">
        <v>8327</v>
      </c>
      <c r="S24" s="16">
        <f t="shared" si="1"/>
        <v>42713.941099537042</v>
      </c>
      <c r="T24" s="16">
        <f t="shared" si="2"/>
        <v>42734.941099537042</v>
      </c>
    </row>
    <row r="25" spans="1:20" ht="300" x14ac:dyDescent="0.25">
      <c r="A25">
        <v>886</v>
      </c>
      <c r="B25" s="9" t="s">
        <v>887</v>
      </c>
      <c r="C25" s="3" t="s">
        <v>4996</v>
      </c>
      <c r="D25" s="5">
        <v>500</v>
      </c>
      <c r="E25" s="7">
        <v>205</v>
      </c>
      <c r="F25" t="s">
        <v>8220</v>
      </c>
      <c r="G25" t="s">
        <v>8223</v>
      </c>
      <c r="H25" t="s">
        <v>8245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t="s">
        <v>8277</v>
      </c>
      <c r="O25">
        <f>ROUND(E25/D25*100,0)</f>
        <v>41</v>
      </c>
      <c r="P25" s="5">
        <f t="shared" si="0"/>
        <v>29.29</v>
      </c>
      <c r="Q25" s="11" t="s">
        <v>8323</v>
      </c>
      <c r="R25" t="s">
        <v>8327</v>
      </c>
      <c r="S25" s="16">
        <f t="shared" si="1"/>
        <v>42603.870520833334</v>
      </c>
      <c r="T25" s="16">
        <f t="shared" si="2"/>
        <v>42628.870520833334</v>
      </c>
    </row>
    <row r="26" spans="1:20" ht="285" x14ac:dyDescent="0.25">
      <c r="A26">
        <v>887</v>
      </c>
      <c r="B26" s="9" t="s">
        <v>888</v>
      </c>
      <c r="C26" s="3" t="s">
        <v>4997</v>
      </c>
      <c r="D26" s="5">
        <v>1000</v>
      </c>
      <c r="E26" s="7">
        <v>0</v>
      </c>
      <c r="F26" t="s">
        <v>8220</v>
      </c>
      <c r="G26" t="s">
        <v>8223</v>
      </c>
      <c r="H26" t="s">
        <v>8245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t="s">
        <v>8277</v>
      </c>
      <c r="O26">
        <f>ROUND(E26/D26*100,0)</f>
        <v>0</v>
      </c>
      <c r="P26" s="5">
        <f t="shared" si="0"/>
        <v>0</v>
      </c>
      <c r="Q26" s="11" t="s">
        <v>8323</v>
      </c>
      <c r="R26" t="s">
        <v>8327</v>
      </c>
      <c r="S26" s="16">
        <f t="shared" si="1"/>
        <v>41026.958969907406</v>
      </c>
      <c r="T26" s="16">
        <f t="shared" si="2"/>
        <v>41056.958969907406</v>
      </c>
    </row>
    <row r="27" spans="1:20" ht="270" x14ac:dyDescent="0.25">
      <c r="A27">
        <v>888</v>
      </c>
      <c r="B27" s="9" t="s">
        <v>889</v>
      </c>
      <c r="C27" s="3" t="s">
        <v>4998</v>
      </c>
      <c r="D27" s="5">
        <v>1000</v>
      </c>
      <c r="E27" s="7">
        <v>72</v>
      </c>
      <c r="F27" t="s">
        <v>8220</v>
      </c>
      <c r="G27" t="s">
        <v>8223</v>
      </c>
      <c r="H27" t="s">
        <v>8245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t="s">
        <v>8277</v>
      </c>
      <c r="O27">
        <f>ROUND(E27/D27*100,0)</f>
        <v>7</v>
      </c>
      <c r="P27" s="5">
        <f t="shared" si="0"/>
        <v>18</v>
      </c>
      <c r="Q27" s="11" t="s">
        <v>8323</v>
      </c>
      <c r="R27" t="s">
        <v>8327</v>
      </c>
      <c r="S27" s="16">
        <f t="shared" si="1"/>
        <v>40751.753298611111</v>
      </c>
      <c r="T27" s="16">
        <f t="shared" si="2"/>
        <v>40787.25</v>
      </c>
    </row>
    <row r="28" spans="1:20" ht="255" x14ac:dyDescent="0.25">
      <c r="A28">
        <v>889</v>
      </c>
      <c r="B28" s="9" t="s">
        <v>890</v>
      </c>
      <c r="C28" s="3" t="s">
        <v>4999</v>
      </c>
      <c r="D28" s="5">
        <v>25000</v>
      </c>
      <c r="E28" s="7">
        <v>2360.3200000000002</v>
      </c>
      <c r="F28" t="s">
        <v>8220</v>
      </c>
      <c r="G28" t="s">
        <v>8223</v>
      </c>
      <c r="H28" t="s">
        <v>8245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t="s">
        <v>8277</v>
      </c>
      <c r="O28">
        <f>ROUND(E28/D28*100,0)</f>
        <v>9</v>
      </c>
      <c r="P28" s="5">
        <f t="shared" si="0"/>
        <v>73.760000000000005</v>
      </c>
      <c r="Q28" s="11" t="s">
        <v>8323</v>
      </c>
      <c r="R28" t="s">
        <v>8327</v>
      </c>
      <c r="S28" s="16">
        <f t="shared" si="1"/>
        <v>41887.784062500003</v>
      </c>
      <c r="T28" s="16">
        <f t="shared" si="2"/>
        <v>41917.784062500003</v>
      </c>
    </row>
    <row r="29" spans="1:20" ht="300" x14ac:dyDescent="0.25">
      <c r="A29">
        <v>890</v>
      </c>
      <c r="B29" s="9" t="s">
        <v>891</v>
      </c>
      <c r="C29" s="3" t="s">
        <v>5000</v>
      </c>
      <c r="D29" s="5">
        <v>3000</v>
      </c>
      <c r="E29" s="7">
        <v>125</v>
      </c>
      <c r="F29" t="s">
        <v>8220</v>
      </c>
      <c r="G29" t="s">
        <v>8223</v>
      </c>
      <c r="H29" t="s">
        <v>8245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t="s">
        <v>8277</v>
      </c>
      <c r="O29">
        <f>ROUND(E29/D29*100,0)</f>
        <v>4</v>
      </c>
      <c r="P29" s="5">
        <f t="shared" si="0"/>
        <v>31.25</v>
      </c>
      <c r="Q29" s="11" t="s">
        <v>8323</v>
      </c>
      <c r="R29" t="s">
        <v>8327</v>
      </c>
      <c r="S29" s="16">
        <f t="shared" si="1"/>
        <v>41569.698831018519</v>
      </c>
      <c r="T29" s="16">
        <f t="shared" si="2"/>
        <v>41599.740497685183</v>
      </c>
    </row>
    <row r="30" spans="1:20" ht="255" x14ac:dyDescent="0.25">
      <c r="A30">
        <v>891</v>
      </c>
      <c r="B30" s="9" t="s">
        <v>892</v>
      </c>
      <c r="C30" s="3" t="s">
        <v>5001</v>
      </c>
      <c r="D30" s="5">
        <v>8000</v>
      </c>
      <c r="E30" s="7">
        <v>260</v>
      </c>
      <c r="F30" t="s">
        <v>8220</v>
      </c>
      <c r="G30" t="s">
        <v>8223</v>
      </c>
      <c r="H30" t="s">
        <v>8245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t="s">
        <v>8277</v>
      </c>
      <c r="O30">
        <f>ROUND(E30/D30*100,0)</f>
        <v>3</v>
      </c>
      <c r="P30" s="5">
        <f t="shared" si="0"/>
        <v>28.89</v>
      </c>
      <c r="Q30" s="11" t="s">
        <v>8323</v>
      </c>
      <c r="R30" t="s">
        <v>8327</v>
      </c>
      <c r="S30" s="16">
        <f t="shared" si="1"/>
        <v>41842.031597222223</v>
      </c>
      <c r="T30" s="16">
        <f t="shared" si="2"/>
        <v>41872.031597222223</v>
      </c>
    </row>
    <row r="31" spans="1:20" ht="255" x14ac:dyDescent="0.25">
      <c r="A31">
        <v>892</v>
      </c>
      <c r="B31" s="9" t="s">
        <v>893</v>
      </c>
      <c r="C31" s="3" t="s">
        <v>5002</v>
      </c>
      <c r="D31" s="5">
        <v>6000</v>
      </c>
      <c r="E31" s="7">
        <v>2445</v>
      </c>
      <c r="F31" t="s">
        <v>8220</v>
      </c>
      <c r="G31" t="s">
        <v>8223</v>
      </c>
      <c r="H31" t="s">
        <v>8245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t="s">
        <v>8277</v>
      </c>
      <c r="O31">
        <f>ROUND(E31/D31*100,0)</f>
        <v>41</v>
      </c>
      <c r="P31" s="5">
        <f t="shared" si="0"/>
        <v>143.82</v>
      </c>
      <c r="Q31" s="11" t="s">
        <v>8323</v>
      </c>
      <c r="R31" t="s">
        <v>8327</v>
      </c>
      <c r="S31" s="16">
        <f t="shared" si="1"/>
        <v>40304.20003472222</v>
      </c>
      <c r="T31" s="16">
        <f t="shared" si="2"/>
        <v>40391.166666666664</v>
      </c>
    </row>
    <row r="32" spans="1:20" ht="270" x14ac:dyDescent="0.25">
      <c r="A32">
        <v>893</v>
      </c>
      <c r="B32" s="9" t="s">
        <v>894</v>
      </c>
      <c r="C32" s="3" t="s">
        <v>5003</v>
      </c>
      <c r="D32" s="5">
        <v>2000</v>
      </c>
      <c r="E32" s="7">
        <v>200</v>
      </c>
      <c r="F32" t="s">
        <v>8220</v>
      </c>
      <c r="G32" t="s">
        <v>8223</v>
      </c>
      <c r="H32" t="s">
        <v>8245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t="s">
        <v>8277</v>
      </c>
      <c r="O32">
        <f>ROUND(E32/D32*100,0)</f>
        <v>10</v>
      </c>
      <c r="P32" s="5">
        <f t="shared" si="0"/>
        <v>40</v>
      </c>
      <c r="Q32" s="11" t="s">
        <v>8323</v>
      </c>
      <c r="R32" t="s">
        <v>8327</v>
      </c>
      <c r="S32" s="16">
        <f t="shared" si="1"/>
        <v>42065.897719907407</v>
      </c>
      <c r="T32" s="16">
        <f t="shared" si="2"/>
        <v>42095.856053240743</v>
      </c>
    </row>
    <row r="33" spans="1:20" ht="300" x14ac:dyDescent="0.25">
      <c r="A33">
        <v>894</v>
      </c>
      <c r="B33" s="9" t="s">
        <v>895</v>
      </c>
      <c r="C33" s="3" t="s">
        <v>5004</v>
      </c>
      <c r="D33" s="5">
        <v>20000</v>
      </c>
      <c r="E33" s="7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8277</v>
      </c>
      <c r="O33">
        <f>ROUND(E33/D33*100,0)</f>
        <v>39</v>
      </c>
      <c r="P33" s="5">
        <f t="shared" si="0"/>
        <v>147.81</v>
      </c>
      <c r="Q33" s="11" t="s">
        <v>8323</v>
      </c>
      <c r="R33" t="s">
        <v>8327</v>
      </c>
      <c r="S33" s="16">
        <f t="shared" si="1"/>
        <v>42496.981597222228</v>
      </c>
      <c r="T33" s="16">
        <f t="shared" si="2"/>
        <v>42526.981597222228</v>
      </c>
    </row>
    <row r="34" spans="1:20" ht="300" x14ac:dyDescent="0.25">
      <c r="A34">
        <v>895</v>
      </c>
      <c r="B34" s="9" t="s">
        <v>896</v>
      </c>
      <c r="C34" s="3" t="s">
        <v>5005</v>
      </c>
      <c r="D34" s="5">
        <v>8000</v>
      </c>
      <c r="E34" s="7">
        <v>195</v>
      </c>
      <c r="F34" t="s">
        <v>8220</v>
      </c>
      <c r="G34" t="s">
        <v>8223</v>
      </c>
      <c r="H34" t="s">
        <v>8245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t="s">
        <v>8277</v>
      </c>
      <c r="O34">
        <f>ROUND(E34/D34*100,0)</f>
        <v>2</v>
      </c>
      <c r="P34" s="5">
        <f t="shared" si="0"/>
        <v>27.86</v>
      </c>
      <c r="Q34" s="11" t="s">
        <v>8323</v>
      </c>
      <c r="R34" t="s">
        <v>8327</v>
      </c>
      <c r="S34" s="16">
        <f t="shared" si="1"/>
        <v>40431.127650462964</v>
      </c>
      <c r="T34" s="16">
        <f t="shared" si="2"/>
        <v>40476.127650462964</v>
      </c>
    </row>
    <row r="35" spans="1:20" ht="270" x14ac:dyDescent="0.25">
      <c r="A35">
        <v>896</v>
      </c>
      <c r="B35" s="9" t="s">
        <v>897</v>
      </c>
      <c r="C35" s="3" t="s">
        <v>5006</v>
      </c>
      <c r="D35" s="5">
        <v>8000</v>
      </c>
      <c r="E35" s="7">
        <v>3200</v>
      </c>
      <c r="F35" t="s">
        <v>8220</v>
      </c>
      <c r="G35" t="s">
        <v>8223</v>
      </c>
      <c r="H35" t="s">
        <v>8245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t="s">
        <v>8277</v>
      </c>
      <c r="O35">
        <f>ROUND(E35/D35*100,0)</f>
        <v>40</v>
      </c>
      <c r="P35" s="5">
        <f t="shared" si="0"/>
        <v>44.44</v>
      </c>
      <c r="Q35" s="11" t="s">
        <v>8323</v>
      </c>
      <c r="R35" t="s">
        <v>8327</v>
      </c>
      <c r="S35" s="16">
        <f t="shared" si="1"/>
        <v>42218.872986111113</v>
      </c>
      <c r="T35" s="16">
        <f t="shared" si="2"/>
        <v>42244.166666666672</v>
      </c>
    </row>
    <row r="36" spans="1:20" ht="285" x14ac:dyDescent="0.25">
      <c r="A36">
        <v>897</v>
      </c>
      <c r="B36" s="9" t="s">
        <v>898</v>
      </c>
      <c r="C36" s="3" t="s">
        <v>5007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8277</v>
      </c>
      <c r="O36">
        <f>ROUND(E36/D36*100,0)</f>
        <v>0</v>
      </c>
      <c r="P36" s="5">
        <f t="shared" si="0"/>
        <v>0</v>
      </c>
      <c r="Q36" s="11" t="s">
        <v>8323</v>
      </c>
      <c r="R36" t="s">
        <v>8327</v>
      </c>
      <c r="S36" s="16">
        <f t="shared" si="1"/>
        <v>41211.688750000001</v>
      </c>
      <c r="T36" s="16">
        <f t="shared" si="2"/>
        <v>41241.730416666665</v>
      </c>
    </row>
    <row r="37" spans="1:20" ht="225" x14ac:dyDescent="0.25">
      <c r="A37">
        <v>898</v>
      </c>
      <c r="B37" s="9" t="s">
        <v>899</v>
      </c>
      <c r="C37" s="3" t="s">
        <v>5008</v>
      </c>
      <c r="D37" s="5">
        <v>2500</v>
      </c>
      <c r="E37" s="7">
        <v>70</v>
      </c>
      <c r="F37" t="s">
        <v>8220</v>
      </c>
      <c r="G37" t="s">
        <v>8223</v>
      </c>
      <c r="H37" t="s">
        <v>8245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t="s">
        <v>8277</v>
      </c>
      <c r="O37">
        <f>ROUND(E37/D37*100,0)</f>
        <v>3</v>
      </c>
      <c r="P37" s="5">
        <f t="shared" si="0"/>
        <v>35</v>
      </c>
      <c r="Q37" s="11" t="s">
        <v>8323</v>
      </c>
      <c r="R37" t="s">
        <v>8327</v>
      </c>
      <c r="S37" s="16">
        <f t="shared" si="1"/>
        <v>40878.758217592593</v>
      </c>
      <c r="T37" s="16">
        <f t="shared" si="2"/>
        <v>40923.758217592593</v>
      </c>
    </row>
    <row r="38" spans="1:20" ht="210" x14ac:dyDescent="0.25">
      <c r="A38">
        <v>899</v>
      </c>
      <c r="B38" s="9" t="s">
        <v>900</v>
      </c>
      <c r="C38" s="3" t="s">
        <v>5009</v>
      </c>
      <c r="D38" s="5">
        <v>750</v>
      </c>
      <c r="E38" s="7">
        <v>280</v>
      </c>
      <c r="F38" t="s">
        <v>8220</v>
      </c>
      <c r="G38" t="s">
        <v>8223</v>
      </c>
      <c r="H38" t="s">
        <v>8245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t="s">
        <v>8277</v>
      </c>
      <c r="O38">
        <f>ROUND(E38/D38*100,0)</f>
        <v>37</v>
      </c>
      <c r="P38" s="5">
        <f t="shared" si="0"/>
        <v>35</v>
      </c>
      <c r="Q38" s="11" t="s">
        <v>8323</v>
      </c>
      <c r="R38" t="s">
        <v>8327</v>
      </c>
      <c r="S38" s="16">
        <f t="shared" si="1"/>
        <v>40646.099097222221</v>
      </c>
      <c r="T38" s="16">
        <f t="shared" si="2"/>
        <v>40691.099097222221</v>
      </c>
    </row>
    <row r="39" spans="1:20" ht="180" x14ac:dyDescent="0.25">
      <c r="A39">
        <v>900</v>
      </c>
      <c r="B39" s="9" t="s">
        <v>901</v>
      </c>
      <c r="C39" s="3" t="s">
        <v>5010</v>
      </c>
      <c r="D39" s="5">
        <v>5000</v>
      </c>
      <c r="E39" s="7">
        <v>21</v>
      </c>
      <c r="F39" t="s">
        <v>8220</v>
      </c>
      <c r="G39" t="s">
        <v>8223</v>
      </c>
      <c r="H39" t="s">
        <v>8245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t="s">
        <v>8276</v>
      </c>
      <c r="O39">
        <f>ROUND(E39/D39*100,0)</f>
        <v>0</v>
      </c>
      <c r="P39" s="5">
        <f t="shared" si="0"/>
        <v>10.5</v>
      </c>
      <c r="Q39" s="11" t="s">
        <v>8323</v>
      </c>
      <c r="R39" t="s">
        <v>8326</v>
      </c>
      <c r="S39" s="16">
        <f t="shared" si="1"/>
        <v>42429.84956018519</v>
      </c>
      <c r="T39" s="16">
        <f t="shared" si="2"/>
        <v>42459.807893518519</v>
      </c>
    </row>
    <row r="40" spans="1:20" ht="315" x14ac:dyDescent="0.25">
      <c r="A40">
        <v>901</v>
      </c>
      <c r="B40" s="9" t="s">
        <v>902</v>
      </c>
      <c r="C40" s="3" t="s">
        <v>5011</v>
      </c>
      <c r="D40" s="5">
        <v>6500</v>
      </c>
      <c r="E40" s="7">
        <v>0</v>
      </c>
      <c r="F40" t="s">
        <v>8220</v>
      </c>
      <c r="G40" t="s">
        <v>8223</v>
      </c>
      <c r="H40" t="s">
        <v>8245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t="s">
        <v>8276</v>
      </c>
      <c r="O40">
        <f>ROUND(E40/D40*100,0)</f>
        <v>0</v>
      </c>
      <c r="P40" s="5">
        <f t="shared" si="0"/>
        <v>0</v>
      </c>
      <c r="Q40" s="11" t="s">
        <v>8323</v>
      </c>
      <c r="R40" t="s">
        <v>8326</v>
      </c>
      <c r="S40" s="16">
        <f t="shared" si="1"/>
        <v>40291.81150462963</v>
      </c>
      <c r="T40" s="16">
        <f t="shared" si="2"/>
        <v>40337.799305555556</v>
      </c>
    </row>
    <row r="41" spans="1:20" ht="330" x14ac:dyDescent="0.25">
      <c r="A41">
        <v>902</v>
      </c>
      <c r="B41" s="9" t="s">
        <v>903</v>
      </c>
      <c r="C41" s="3" t="s">
        <v>5012</v>
      </c>
      <c r="D41" s="5">
        <v>30000</v>
      </c>
      <c r="E41" s="7">
        <v>90</v>
      </c>
      <c r="F41" t="s">
        <v>8220</v>
      </c>
      <c r="G41" t="s">
        <v>8223</v>
      </c>
      <c r="H41" t="s">
        <v>8245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t="s">
        <v>8276</v>
      </c>
      <c r="O41">
        <f>ROUND(E41/D41*100,0)</f>
        <v>0</v>
      </c>
      <c r="P41" s="5">
        <f t="shared" si="0"/>
        <v>30</v>
      </c>
      <c r="Q41" s="11" t="s">
        <v>8323</v>
      </c>
      <c r="R41" t="s">
        <v>8326</v>
      </c>
      <c r="S41" s="16">
        <f t="shared" si="1"/>
        <v>41829.965532407405</v>
      </c>
      <c r="T41" s="16">
        <f t="shared" si="2"/>
        <v>41881.645833333336</v>
      </c>
    </row>
    <row r="42" spans="1:20" ht="240" x14ac:dyDescent="0.25">
      <c r="A42">
        <v>903</v>
      </c>
      <c r="B42" s="9" t="s">
        <v>904</v>
      </c>
      <c r="C42" s="3" t="s">
        <v>5013</v>
      </c>
      <c r="D42" s="5">
        <v>5000</v>
      </c>
      <c r="E42" s="7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f>ROUND(E42/D42*100,0)</f>
        <v>3</v>
      </c>
      <c r="P42" s="5">
        <f t="shared" si="0"/>
        <v>40</v>
      </c>
      <c r="Q42" s="11" t="s">
        <v>8323</v>
      </c>
      <c r="R42" t="s">
        <v>8326</v>
      </c>
      <c r="S42" s="16">
        <f t="shared" si="1"/>
        <v>41149.796064814815</v>
      </c>
      <c r="T42" s="16">
        <f t="shared" si="2"/>
        <v>41175.100694444445</v>
      </c>
    </row>
    <row r="43" spans="1:20" ht="270" x14ac:dyDescent="0.25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f>ROUND(E43/D43*100,0)</f>
        <v>0</v>
      </c>
      <c r="P43" s="5">
        <f t="shared" si="0"/>
        <v>50.33</v>
      </c>
      <c r="Q43" s="11" t="s">
        <v>8323</v>
      </c>
      <c r="R43" t="s">
        <v>8326</v>
      </c>
      <c r="S43" s="16">
        <f t="shared" si="1"/>
        <v>42342.080289351856</v>
      </c>
      <c r="T43" s="16">
        <f t="shared" si="2"/>
        <v>42372.080289351856</v>
      </c>
    </row>
    <row r="44" spans="1:20" ht="210" x14ac:dyDescent="0.25">
      <c r="A44">
        <v>905</v>
      </c>
      <c r="B44" s="9" t="s">
        <v>906</v>
      </c>
      <c r="C44" s="3" t="s">
        <v>5015</v>
      </c>
      <c r="D44" s="5">
        <v>6500</v>
      </c>
      <c r="E44" s="7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f>ROUND(E44/D44*100,0)</f>
        <v>3</v>
      </c>
      <c r="P44" s="5">
        <f t="shared" si="0"/>
        <v>32.67</v>
      </c>
      <c r="Q44" s="11" t="s">
        <v>8323</v>
      </c>
      <c r="R44" t="s">
        <v>8326</v>
      </c>
      <c r="S44" s="16">
        <f t="shared" si="1"/>
        <v>40507.239884259259</v>
      </c>
      <c r="T44" s="16">
        <f t="shared" si="2"/>
        <v>40567.239884259259</v>
      </c>
    </row>
    <row r="45" spans="1:20" ht="150" x14ac:dyDescent="0.25">
      <c r="A45">
        <v>906</v>
      </c>
      <c r="B45" s="9" t="s">
        <v>907</v>
      </c>
      <c r="C45" s="3" t="s">
        <v>5016</v>
      </c>
      <c r="D45" s="5">
        <v>15000</v>
      </c>
      <c r="E45" s="7">
        <v>0</v>
      </c>
      <c r="F45" t="s">
        <v>8220</v>
      </c>
      <c r="G45" t="s">
        <v>8223</v>
      </c>
      <c r="H45" t="s">
        <v>8245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t="s">
        <v>8276</v>
      </c>
      <c r="O45">
        <f>ROUND(E45/D45*100,0)</f>
        <v>0</v>
      </c>
      <c r="P45" s="5">
        <f t="shared" si="0"/>
        <v>0</v>
      </c>
      <c r="Q45" s="11" t="s">
        <v>8323</v>
      </c>
      <c r="R45" t="s">
        <v>8326</v>
      </c>
      <c r="S45" s="16">
        <f t="shared" si="1"/>
        <v>41681.189699074072</v>
      </c>
      <c r="T45" s="16">
        <f t="shared" si="2"/>
        <v>41711.148032407407</v>
      </c>
    </row>
    <row r="46" spans="1:20" ht="195" x14ac:dyDescent="0.25">
      <c r="A46">
        <v>907</v>
      </c>
      <c r="B46" s="9" t="s">
        <v>908</v>
      </c>
      <c r="C46" s="3" t="s">
        <v>5017</v>
      </c>
      <c r="D46" s="5">
        <v>2900</v>
      </c>
      <c r="E46" s="7">
        <v>0</v>
      </c>
      <c r="F46" t="s">
        <v>8220</v>
      </c>
      <c r="G46" t="s">
        <v>8223</v>
      </c>
      <c r="H46" t="s">
        <v>8245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t="s">
        <v>8276</v>
      </c>
      <c r="O46">
        <f>ROUND(E46/D46*100,0)</f>
        <v>0</v>
      </c>
      <c r="P46" s="5">
        <f t="shared" si="0"/>
        <v>0</v>
      </c>
      <c r="Q46" s="11" t="s">
        <v>8323</v>
      </c>
      <c r="R46" t="s">
        <v>8326</v>
      </c>
      <c r="S46" s="16">
        <f t="shared" si="1"/>
        <v>40767.192395833335</v>
      </c>
      <c r="T46" s="16">
        <f t="shared" si="2"/>
        <v>40797.192395833335</v>
      </c>
    </row>
    <row r="47" spans="1:20" ht="195" x14ac:dyDescent="0.25">
      <c r="A47">
        <v>908</v>
      </c>
      <c r="B47" s="9" t="s">
        <v>909</v>
      </c>
      <c r="C47" s="3" t="s">
        <v>5018</v>
      </c>
      <c r="D47" s="5">
        <v>2500</v>
      </c>
      <c r="E47" s="7">
        <v>0</v>
      </c>
      <c r="F47" t="s">
        <v>8220</v>
      </c>
      <c r="G47" t="s">
        <v>8223</v>
      </c>
      <c r="H47" t="s">
        <v>8245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t="s">
        <v>8276</v>
      </c>
      <c r="O47">
        <f>ROUND(E47/D47*100,0)</f>
        <v>0</v>
      </c>
      <c r="P47" s="5">
        <f t="shared" si="0"/>
        <v>0</v>
      </c>
      <c r="Q47" s="11" t="s">
        <v>8323</v>
      </c>
      <c r="R47" t="s">
        <v>8326</v>
      </c>
      <c r="S47" s="16">
        <f t="shared" si="1"/>
        <v>40340.801562499997</v>
      </c>
      <c r="T47" s="16">
        <f t="shared" si="2"/>
        <v>40386.207638888889</v>
      </c>
    </row>
    <row r="48" spans="1:20" ht="270" x14ac:dyDescent="0.25">
      <c r="A48">
        <v>909</v>
      </c>
      <c r="B48" s="9" t="s">
        <v>910</v>
      </c>
      <c r="C48" s="3" t="s">
        <v>5019</v>
      </c>
      <c r="D48" s="5">
        <v>16000</v>
      </c>
      <c r="E48" s="7">
        <v>520</v>
      </c>
      <c r="F48" t="s">
        <v>8220</v>
      </c>
      <c r="G48" t="s">
        <v>8223</v>
      </c>
      <c r="H48" t="s">
        <v>8245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t="s">
        <v>8276</v>
      </c>
      <c r="O48">
        <f>ROUND(E48/D48*100,0)</f>
        <v>3</v>
      </c>
      <c r="P48" s="5">
        <f t="shared" si="0"/>
        <v>65</v>
      </c>
      <c r="Q48" s="11" t="s">
        <v>8323</v>
      </c>
      <c r="R48" t="s">
        <v>8326</v>
      </c>
      <c r="S48" s="16">
        <f t="shared" si="1"/>
        <v>41081.69027777778</v>
      </c>
      <c r="T48" s="16">
        <f t="shared" si="2"/>
        <v>41113.166666666664</v>
      </c>
    </row>
    <row r="49" spans="1:20" ht="285" x14ac:dyDescent="0.25">
      <c r="A49">
        <v>911</v>
      </c>
      <c r="B49" s="9" t="s">
        <v>912</v>
      </c>
      <c r="C49" s="3" t="s">
        <v>5021</v>
      </c>
      <c r="D49" s="5">
        <v>100000</v>
      </c>
      <c r="E49" s="7">
        <v>0</v>
      </c>
      <c r="F49" t="s">
        <v>8220</v>
      </c>
      <c r="G49" t="s">
        <v>8223</v>
      </c>
      <c r="H49" t="s">
        <v>8245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t="s">
        <v>8276</v>
      </c>
      <c r="O49">
        <f>ROUND(E49/D49*100,0)</f>
        <v>0</v>
      </c>
      <c r="P49" s="5">
        <f t="shared" si="0"/>
        <v>0</v>
      </c>
      <c r="Q49" s="11" t="s">
        <v>8323</v>
      </c>
      <c r="R49" t="s">
        <v>8326</v>
      </c>
      <c r="S49" s="16">
        <f t="shared" si="1"/>
        <v>41642.005150462966</v>
      </c>
      <c r="T49" s="16">
        <f t="shared" si="2"/>
        <v>41663.005150462966</v>
      </c>
    </row>
    <row r="50" spans="1:20" ht="195" x14ac:dyDescent="0.25">
      <c r="A50">
        <v>912</v>
      </c>
      <c r="B50" s="9" t="s">
        <v>913</v>
      </c>
      <c r="C50" s="3" t="s">
        <v>5022</v>
      </c>
      <c r="D50" s="5">
        <v>3500</v>
      </c>
      <c r="E50" s="7">
        <v>30</v>
      </c>
      <c r="F50" t="s">
        <v>8220</v>
      </c>
      <c r="G50" t="s">
        <v>8223</v>
      </c>
      <c r="H50" t="s">
        <v>8245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t="s">
        <v>8276</v>
      </c>
      <c r="O50">
        <f>ROUND(E50/D50*100,0)</f>
        <v>1</v>
      </c>
      <c r="P50" s="5">
        <f t="shared" si="0"/>
        <v>15</v>
      </c>
      <c r="Q50" s="11" t="s">
        <v>8323</v>
      </c>
      <c r="R50" t="s">
        <v>8326</v>
      </c>
      <c r="S50" s="16">
        <f t="shared" si="1"/>
        <v>41194.109340277777</v>
      </c>
      <c r="T50" s="16">
        <f t="shared" si="2"/>
        <v>41254.151006944441</v>
      </c>
    </row>
    <row r="51" spans="1:20" ht="285" x14ac:dyDescent="0.25">
      <c r="A51">
        <v>913</v>
      </c>
      <c r="B51" s="9" t="s">
        <v>914</v>
      </c>
      <c r="C51" s="3" t="s">
        <v>5023</v>
      </c>
      <c r="D51" s="5">
        <v>30000</v>
      </c>
      <c r="E51" s="7">
        <v>1982</v>
      </c>
      <c r="F51" t="s">
        <v>8220</v>
      </c>
      <c r="G51" t="s">
        <v>8223</v>
      </c>
      <c r="H51" t="s">
        <v>8245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t="s">
        <v>8276</v>
      </c>
      <c r="O51">
        <f>ROUND(E51/D51*100,0)</f>
        <v>7</v>
      </c>
      <c r="P51" s="5">
        <f t="shared" si="0"/>
        <v>82.58</v>
      </c>
      <c r="Q51" s="11" t="s">
        <v>8323</v>
      </c>
      <c r="R51" t="s">
        <v>8326</v>
      </c>
      <c r="S51" s="16">
        <f t="shared" si="1"/>
        <v>41004.139108796298</v>
      </c>
      <c r="T51" s="16">
        <f t="shared" si="2"/>
        <v>41034.139108796298</v>
      </c>
    </row>
    <row r="52" spans="1:20" ht="225" x14ac:dyDescent="0.25">
      <c r="A52">
        <v>914</v>
      </c>
      <c r="B52" s="9" t="s">
        <v>915</v>
      </c>
      <c r="C52" s="3" t="s">
        <v>5024</v>
      </c>
      <c r="D52" s="5">
        <v>1500</v>
      </c>
      <c r="E52" s="7">
        <v>0</v>
      </c>
      <c r="F52" t="s">
        <v>8220</v>
      </c>
      <c r="G52" t="s">
        <v>8223</v>
      </c>
      <c r="H52" t="s">
        <v>8245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t="s">
        <v>8276</v>
      </c>
      <c r="O52">
        <f>ROUND(E52/D52*100,0)</f>
        <v>0</v>
      </c>
      <c r="P52" s="5">
        <f t="shared" si="0"/>
        <v>0</v>
      </c>
      <c r="Q52" s="11" t="s">
        <v>8323</v>
      </c>
      <c r="R52" t="s">
        <v>8326</v>
      </c>
      <c r="S52" s="16">
        <f t="shared" si="1"/>
        <v>41116.763275462967</v>
      </c>
      <c r="T52" s="16">
        <f t="shared" si="2"/>
        <v>41146.763275462967</v>
      </c>
    </row>
    <row r="53" spans="1:20" ht="240" x14ac:dyDescent="0.25">
      <c r="A53">
        <v>915</v>
      </c>
      <c r="B53" s="9" t="s">
        <v>916</v>
      </c>
      <c r="C53" s="3" t="s">
        <v>5025</v>
      </c>
      <c r="D53" s="5">
        <v>6500</v>
      </c>
      <c r="E53" s="7">
        <v>375</v>
      </c>
      <c r="F53" t="s">
        <v>8220</v>
      </c>
      <c r="G53" t="s">
        <v>8223</v>
      </c>
      <c r="H53" t="s">
        <v>8245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t="s">
        <v>8276</v>
      </c>
      <c r="O53">
        <f>ROUND(E53/D53*100,0)</f>
        <v>6</v>
      </c>
      <c r="P53" s="5">
        <f t="shared" si="0"/>
        <v>41.67</v>
      </c>
      <c r="Q53" s="11" t="s">
        <v>8323</v>
      </c>
      <c r="R53" t="s">
        <v>8326</v>
      </c>
      <c r="S53" s="16">
        <f t="shared" si="1"/>
        <v>40937.679560185185</v>
      </c>
      <c r="T53" s="16">
        <f t="shared" si="2"/>
        <v>40969.207638888889</v>
      </c>
    </row>
    <row r="54" spans="1:20" ht="240" x14ac:dyDescent="0.25">
      <c r="A54">
        <v>916</v>
      </c>
      <c r="B54" s="9" t="s">
        <v>917</v>
      </c>
      <c r="C54" s="3" t="s">
        <v>5026</v>
      </c>
      <c r="D54" s="5">
        <v>3300</v>
      </c>
      <c r="E54" s="7">
        <v>0</v>
      </c>
      <c r="F54" t="s">
        <v>8220</v>
      </c>
      <c r="G54" t="s">
        <v>8223</v>
      </c>
      <c r="H54" t="s">
        <v>8245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t="s">
        <v>8276</v>
      </c>
      <c r="O54">
        <f>ROUND(E54/D54*100,0)</f>
        <v>0</v>
      </c>
      <c r="P54" s="5">
        <f t="shared" si="0"/>
        <v>0</v>
      </c>
      <c r="Q54" s="11" t="s">
        <v>8323</v>
      </c>
      <c r="R54" t="s">
        <v>8326</v>
      </c>
      <c r="S54" s="16">
        <f t="shared" si="1"/>
        <v>40434.853402777779</v>
      </c>
      <c r="T54" s="16">
        <f t="shared" si="2"/>
        <v>40473.208333333336</v>
      </c>
    </row>
    <row r="55" spans="1:20" ht="270" x14ac:dyDescent="0.25">
      <c r="A55">
        <v>917</v>
      </c>
      <c r="B55" s="9" t="s">
        <v>918</v>
      </c>
      <c r="C55" s="3" t="s">
        <v>5027</v>
      </c>
      <c r="D55" s="5">
        <v>5000</v>
      </c>
      <c r="E55" s="7">
        <v>30</v>
      </c>
      <c r="F55" t="s">
        <v>8220</v>
      </c>
      <c r="G55" t="s">
        <v>8223</v>
      </c>
      <c r="H55" t="s">
        <v>8245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t="s">
        <v>8276</v>
      </c>
      <c r="O55">
        <f>ROUND(E55/D55*100,0)</f>
        <v>1</v>
      </c>
      <c r="P55" s="5">
        <f t="shared" si="0"/>
        <v>30</v>
      </c>
      <c r="Q55" s="11" t="s">
        <v>8323</v>
      </c>
      <c r="R55" t="s">
        <v>8326</v>
      </c>
      <c r="S55" s="16">
        <f t="shared" si="1"/>
        <v>41802.94363425926</v>
      </c>
      <c r="T55" s="16">
        <f t="shared" si="2"/>
        <v>41834.104166666664</v>
      </c>
    </row>
    <row r="56" spans="1:20" ht="75" x14ac:dyDescent="0.25">
      <c r="A56">
        <v>919</v>
      </c>
      <c r="B56" s="9" t="s">
        <v>920</v>
      </c>
      <c r="C56" s="3" t="s">
        <v>5029</v>
      </c>
      <c r="D56" s="5">
        <v>20000</v>
      </c>
      <c r="E56" s="7">
        <v>100</v>
      </c>
      <c r="F56" t="s">
        <v>8220</v>
      </c>
      <c r="G56" t="s">
        <v>8223</v>
      </c>
      <c r="H56" t="s">
        <v>8245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t="s">
        <v>8276</v>
      </c>
      <c r="O56">
        <f>ROUND(E56/D56*100,0)</f>
        <v>1</v>
      </c>
      <c r="P56" s="5">
        <f t="shared" si="0"/>
        <v>100</v>
      </c>
      <c r="Q56" s="11" t="s">
        <v>8323</v>
      </c>
      <c r="R56" t="s">
        <v>8326</v>
      </c>
      <c r="S56" s="16">
        <f t="shared" si="1"/>
        <v>41227.641724537039</v>
      </c>
      <c r="T56" s="16">
        <f t="shared" si="2"/>
        <v>41262.641724537039</v>
      </c>
    </row>
    <row r="57" spans="1:20" ht="270" x14ac:dyDescent="0.25">
      <c r="A57">
        <v>920</v>
      </c>
      <c r="B57" s="9" t="s">
        <v>921</v>
      </c>
      <c r="C57" s="3" t="s">
        <v>5030</v>
      </c>
      <c r="D57" s="5">
        <v>5500</v>
      </c>
      <c r="E57" s="7">
        <v>0</v>
      </c>
      <c r="F57" t="s">
        <v>8220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f>ROUND(E57/D57*100,0)</f>
        <v>0</v>
      </c>
      <c r="P57" s="5">
        <f t="shared" si="0"/>
        <v>0</v>
      </c>
      <c r="Q57" s="11" t="s">
        <v>8323</v>
      </c>
      <c r="R57" t="s">
        <v>8326</v>
      </c>
      <c r="S57" s="16">
        <f t="shared" si="1"/>
        <v>41562.67155092593</v>
      </c>
      <c r="T57" s="16">
        <f t="shared" si="2"/>
        <v>41592.713217592594</v>
      </c>
    </row>
    <row r="58" spans="1:20" ht="315" x14ac:dyDescent="0.25">
      <c r="A58">
        <v>921</v>
      </c>
      <c r="B58" s="9" t="s">
        <v>922</v>
      </c>
      <c r="C58" s="3" t="s">
        <v>5031</v>
      </c>
      <c r="D58" s="5">
        <v>15000</v>
      </c>
      <c r="E58" s="7">
        <v>4635</v>
      </c>
      <c r="F58" t="s">
        <v>8220</v>
      </c>
      <c r="G58" t="s">
        <v>8223</v>
      </c>
      <c r="H58" t="s">
        <v>8245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t="s">
        <v>8276</v>
      </c>
      <c r="O58">
        <f>ROUND(E58/D58*100,0)</f>
        <v>31</v>
      </c>
      <c r="P58" s="5">
        <f t="shared" si="0"/>
        <v>231.75</v>
      </c>
      <c r="Q58" s="11" t="s">
        <v>8323</v>
      </c>
      <c r="R58" t="s">
        <v>8326</v>
      </c>
      <c r="S58" s="16">
        <f t="shared" si="1"/>
        <v>40847.171018518515</v>
      </c>
      <c r="T58" s="16">
        <f t="shared" si="2"/>
        <v>40889.212685185186</v>
      </c>
    </row>
    <row r="59" spans="1:20" ht="240" x14ac:dyDescent="0.25">
      <c r="A59">
        <v>922</v>
      </c>
      <c r="B59" s="9" t="s">
        <v>923</v>
      </c>
      <c r="C59" s="3" t="s">
        <v>5032</v>
      </c>
      <c r="D59" s="5">
        <v>27000</v>
      </c>
      <c r="E59" s="7">
        <v>5680</v>
      </c>
      <c r="F59" t="s">
        <v>8220</v>
      </c>
      <c r="G59" t="s">
        <v>8223</v>
      </c>
      <c r="H59" t="s">
        <v>8245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t="s">
        <v>8276</v>
      </c>
      <c r="O59">
        <f>ROUND(E59/D59*100,0)</f>
        <v>21</v>
      </c>
      <c r="P59" s="5">
        <f t="shared" si="0"/>
        <v>189.33</v>
      </c>
      <c r="Q59" s="11" t="s">
        <v>8323</v>
      </c>
      <c r="R59" t="s">
        <v>8326</v>
      </c>
      <c r="S59" s="16">
        <f t="shared" si="1"/>
        <v>41878.530011574076</v>
      </c>
      <c r="T59" s="16">
        <f t="shared" si="2"/>
        <v>41913.530011574076</v>
      </c>
    </row>
    <row r="60" spans="1:20" ht="285" x14ac:dyDescent="0.25">
      <c r="A60">
        <v>923</v>
      </c>
      <c r="B60" s="9" t="s">
        <v>924</v>
      </c>
      <c r="C60" s="3" t="s">
        <v>5033</v>
      </c>
      <c r="D60" s="5">
        <v>15000</v>
      </c>
      <c r="E60" s="7">
        <v>330</v>
      </c>
      <c r="F60" t="s">
        <v>8220</v>
      </c>
      <c r="G60" t="s">
        <v>8223</v>
      </c>
      <c r="H60" t="s">
        <v>8245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t="s">
        <v>8276</v>
      </c>
      <c r="O60">
        <f>ROUND(E60/D60*100,0)</f>
        <v>2</v>
      </c>
      <c r="P60" s="5">
        <f t="shared" si="0"/>
        <v>55</v>
      </c>
      <c r="Q60" s="11" t="s">
        <v>8323</v>
      </c>
      <c r="R60" t="s">
        <v>8326</v>
      </c>
      <c r="S60" s="16">
        <f t="shared" si="1"/>
        <v>41934.959756944445</v>
      </c>
      <c r="T60" s="16">
        <f t="shared" si="2"/>
        <v>41965.001423611116</v>
      </c>
    </row>
    <row r="61" spans="1:20" ht="270" x14ac:dyDescent="0.25">
      <c r="A61">
        <v>924</v>
      </c>
      <c r="B61" s="9" t="s">
        <v>925</v>
      </c>
      <c r="C61" s="3" t="s">
        <v>5034</v>
      </c>
      <c r="D61" s="5">
        <v>3000</v>
      </c>
      <c r="E61" s="7">
        <v>327</v>
      </c>
      <c r="F61" t="s">
        <v>8220</v>
      </c>
      <c r="G61" t="s">
        <v>8223</v>
      </c>
      <c r="H61" t="s">
        <v>8245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t="s">
        <v>8276</v>
      </c>
      <c r="O61">
        <f>ROUND(E61/D61*100,0)</f>
        <v>11</v>
      </c>
      <c r="P61" s="5">
        <f t="shared" si="0"/>
        <v>21.8</v>
      </c>
      <c r="Q61" s="11" t="s">
        <v>8323</v>
      </c>
      <c r="R61" t="s">
        <v>8326</v>
      </c>
      <c r="S61" s="16">
        <f t="shared" si="1"/>
        <v>41288.942928240744</v>
      </c>
      <c r="T61" s="16">
        <f t="shared" si="2"/>
        <v>41318.942928240744</v>
      </c>
    </row>
    <row r="62" spans="1:20" ht="255" x14ac:dyDescent="0.25">
      <c r="A62">
        <v>925</v>
      </c>
      <c r="B62" s="9" t="s">
        <v>926</v>
      </c>
      <c r="C62" s="3" t="s">
        <v>5035</v>
      </c>
      <c r="D62" s="5">
        <v>6000</v>
      </c>
      <c r="E62" s="7">
        <v>160</v>
      </c>
      <c r="F62" t="s">
        <v>8220</v>
      </c>
      <c r="G62" t="s">
        <v>8223</v>
      </c>
      <c r="H62" t="s">
        <v>8245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t="s">
        <v>8276</v>
      </c>
      <c r="O62">
        <f>ROUND(E62/D62*100,0)</f>
        <v>3</v>
      </c>
      <c r="P62" s="5">
        <f t="shared" si="0"/>
        <v>32</v>
      </c>
      <c r="Q62" s="11" t="s">
        <v>8323</v>
      </c>
      <c r="R62" t="s">
        <v>8326</v>
      </c>
      <c r="S62" s="16">
        <f t="shared" si="1"/>
        <v>41575.880914351852</v>
      </c>
      <c r="T62" s="16">
        <f t="shared" si="2"/>
        <v>41605.922581018516</v>
      </c>
    </row>
    <row r="63" spans="1:20" ht="300" x14ac:dyDescent="0.25">
      <c r="A63">
        <v>926</v>
      </c>
      <c r="B63" s="9" t="s">
        <v>927</v>
      </c>
      <c r="C63" s="3" t="s">
        <v>5036</v>
      </c>
      <c r="D63" s="5">
        <v>7000</v>
      </c>
      <c r="E63" s="7">
        <v>0</v>
      </c>
      <c r="F63" t="s">
        <v>8220</v>
      </c>
      <c r="G63" t="s">
        <v>8223</v>
      </c>
      <c r="H63" t="s">
        <v>8245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t="s">
        <v>8276</v>
      </c>
      <c r="O63">
        <f>ROUND(E63/D63*100,0)</f>
        <v>0</v>
      </c>
      <c r="P63" s="5">
        <f t="shared" si="0"/>
        <v>0</v>
      </c>
      <c r="Q63" s="11" t="s">
        <v>8323</v>
      </c>
      <c r="R63" t="s">
        <v>8326</v>
      </c>
      <c r="S63" s="16">
        <f t="shared" si="1"/>
        <v>40338.02002314815</v>
      </c>
      <c r="T63" s="16">
        <f t="shared" si="2"/>
        <v>40367.944444444445</v>
      </c>
    </row>
    <row r="64" spans="1:20" ht="135" x14ac:dyDescent="0.25">
      <c r="A64">
        <v>927</v>
      </c>
      <c r="B64" s="9" t="s">
        <v>928</v>
      </c>
      <c r="C64" s="3" t="s">
        <v>5037</v>
      </c>
      <c r="D64" s="5">
        <v>20000</v>
      </c>
      <c r="E64" s="7">
        <v>0</v>
      </c>
      <c r="F64" t="s">
        <v>8220</v>
      </c>
      <c r="G64" t="s">
        <v>8223</v>
      </c>
      <c r="H64" t="s">
        <v>8245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t="s">
        <v>8276</v>
      </c>
      <c r="O64">
        <f>ROUND(E64/D64*100,0)</f>
        <v>0</v>
      </c>
      <c r="P64" s="5">
        <f t="shared" si="0"/>
        <v>0</v>
      </c>
      <c r="Q64" s="11" t="s">
        <v>8323</v>
      </c>
      <c r="R64" t="s">
        <v>8326</v>
      </c>
      <c r="S64" s="16">
        <f t="shared" si="1"/>
        <v>41013.822858796295</v>
      </c>
      <c r="T64" s="16">
        <f t="shared" si="2"/>
        <v>41043.822858796295</v>
      </c>
    </row>
    <row r="65" spans="1:20" ht="210" x14ac:dyDescent="0.25">
      <c r="A65">
        <v>928</v>
      </c>
      <c r="B65" s="9" t="s">
        <v>929</v>
      </c>
      <c r="C65" s="3" t="s">
        <v>5038</v>
      </c>
      <c r="D65" s="5">
        <v>14500</v>
      </c>
      <c r="E65" s="7">
        <v>1575</v>
      </c>
      <c r="F65" t="s">
        <v>8220</v>
      </c>
      <c r="G65" t="s">
        <v>8223</v>
      </c>
      <c r="H65" t="s">
        <v>8245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t="s">
        <v>8276</v>
      </c>
      <c r="O65">
        <f>ROUND(E65/D65*100,0)</f>
        <v>11</v>
      </c>
      <c r="P65" s="5">
        <f t="shared" si="0"/>
        <v>56.25</v>
      </c>
      <c r="Q65" s="11" t="s">
        <v>8323</v>
      </c>
      <c r="R65" t="s">
        <v>8326</v>
      </c>
      <c r="S65" s="16">
        <f t="shared" si="1"/>
        <v>41180.86241898148</v>
      </c>
      <c r="T65" s="16">
        <f t="shared" si="2"/>
        <v>41231</v>
      </c>
    </row>
    <row r="66" spans="1:20" ht="270" x14ac:dyDescent="0.25">
      <c r="A66">
        <v>929</v>
      </c>
      <c r="B66" s="9" t="s">
        <v>930</v>
      </c>
      <c r="C66" s="3" t="s">
        <v>5039</v>
      </c>
      <c r="D66" s="5">
        <v>500</v>
      </c>
      <c r="E66" s="7">
        <v>0</v>
      </c>
      <c r="F66" t="s">
        <v>8220</v>
      </c>
      <c r="G66" t="s">
        <v>8223</v>
      </c>
      <c r="H66" t="s">
        <v>8245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t="s">
        <v>8276</v>
      </c>
      <c r="O66">
        <f>ROUND(E66/D66*100,0)</f>
        <v>0</v>
      </c>
      <c r="P66" s="5">
        <f t="shared" ref="P66:P111" si="3">IFERROR(ROUND(E66/L66,2),0)</f>
        <v>0</v>
      </c>
      <c r="Q66" s="11" t="s">
        <v>8323</v>
      </c>
      <c r="R66" t="s">
        <v>8326</v>
      </c>
      <c r="S66" s="16">
        <f t="shared" ref="S66:S111" si="4">(((J66/60)/60)/24)+DATE(1970,1,1)</f>
        <v>40978.238067129627</v>
      </c>
      <c r="T66" s="16">
        <f t="shared" ref="T66:T111" si="5">(((I66/60)/60)/24)+DATE(1970,1,1)</f>
        <v>41008.196400462963</v>
      </c>
    </row>
    <row r="67" spans="1:20" ht="300" x14ac:dyDescent="0.25">
      <c r="A67">
        <v>930</v>
      </c>
      <c r="B67" s="9" t="s">
        <v>931</v>
      </c>
      <c r="C67" s="3" t="s">
        <v>5040</v>
      </c>
      <c r="D67" s="5">
        <v>900</v>
      </c>
      <c r="E67" s="7">
        <v>345</v>
      </c>
      <c r="F67" t="s">
        <v>8220</v>
      </c>
      <c r="G67" t="s">
        <v>8223</v>
      </c>
      <c r="H67" t="s">
        <v>8245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t="s">
        <v>8276</v>
      </c>
      <c r="O67">
        <f>ROUND(E67/D67*100,0)</f>
        <v>38</v>
      </c>
      <c r="P67" s="5">
        <f t="shared" si="3"/>
        <v>69</v>
      </c>
      <c r="Q67" s="11" t="s">
        <v>8323</v>
      </c>
      <c r="R67" t="s">
        <v>8326</v>
      </c>
      <c r="S67" s="16">
        <f t="shared" si="4"/>
        <v>40312.915578703702</v>
      </c>
      <c r="T67" s="16">
        <f t="shared" si="5"/>
        <v>40354.897222222222</v>
      </c>
    </row>
    <row r="68" spans="1:20" ht="165" x14ac:dyDescent="0.25">
      <c r="A68">
        <v>932</v>
      </c>
      <c r="B68" s="9" t="s">
        <v>933</v>
      </c>
      <c r="C68" s="3" t="s">
        <v>5042</v>
      </c>
      <c r="D68" s="5">
        <v>9500</v>
      </c>
      <c r="E68" s="7">
        <v>1381</v>
      </c>
      <c r="F68" t="s">
        <v>8220</v>
      </c>
      <c r="G68" t="s">
        <v>8223</v>
      </c>
      <c r="H68" t="s">
        <v>8245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t="s">
        <v>8276</v>
      </c>
      <c r="O68">
        <f>ROUND(E68/D68*100,0)</f>
        <v>15</v>
      </c>
      <c r="P68" s="5">
        <f t="shared" si="3"/>
        <v>46.03</v>
      </c>
      <c r="Q68" s="11" t="s">
        <v>8323</v>
      </c>
      <c r="R68" t="s">
        <v>8326</v>
      </c>
      <c r="S68" s="16">
        <f t="shared" si="4"/>
        <v>41310.969270833331</v>
      </c>
      <c r="T68" s="16">
        <f t="shared" si="5"/>
        <v>41355.927604166667</v>
      </c>
    </row>
    <row r="69" spans="1:20" ht="270" x14ac:dyDescent="0.25">
      <c r="A69">
        <v>933</v>
      </c>
      <c r="B69" s="9" t="s">
        <v>934</v>
      </c>
      <c r="C69" s="3" t="s">
        <v>5043</v>
      </c>
      <c r="D69" s="5">
        <v>2000</v>
      </c>
      <c r="E69" s="7">
        <v>120</v>
      </c>
      <c r="F69" t="s">
        <v>8220</v>
      </c>
      <c r="G69" t="s">
        <v>8223</v>
      </c>
      <c r="H69" t="s">
        <v>8245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t="s">
        <v>8276</v>
      </c>
      <c r="O69">
        <f>ROUND(E69/D69*100,0)</f>
        <v>6</v>
      </c>
      <c r="P69" s="5">
        <f t="shared" si="3"/>
        <v>60</v>
      </c>
      <c r="Q69" s="11" t="s">
        <v>8323</v>
      </c>
      <c r="R69" t="s">
        <v>8326</v>
      </c>
      <c r="S69" s="16">
        <f t="shared" si="4"/>
        <v>41711.169085648151</v>
      </c>
      <c r="T69" s="16">
        <f t="shared" si="5"/>
        <v>41771.169085648151</v>
      </c>
    </row>
    <row r="70" spans="1:20" ht="285" x14ac:dyDescent="0.25">
      <c r="A70">
        <v>935</v>
      </c>
      <c r="B70" s="9" t="s">
        <v>936</v>
      </c>
      <c r="C70" s="3" t="s">
        <v>5045</v>
      </c>
      <c r="D70" s="5">
        <v>3500</v>
      </c>
      <c r="E70" s="7">
        <v>50</v>
      </c>
      <c r="F70" t="s">
        <v>8220</v>
      </c>
      <c r="G70" t="s">
        <v>8223</v>
      </c>
      <c r="H70" t="s">
        <v>8245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t="s">
        <v>8276</v>
      </c>
      <c r="O70">
        <f>ROUND(E70/D70*100,0)</f>
        <v>1</v>
      </c>
      <c r="P70" s="5">
        <f t="shared" si="3"/>
        <v>25</v>
      </c>
      <c r="Q70" s="11" t="s">
        <v>8323</v>
      </c>
      <c r="R70" t="s">
        <v>8326</v>
      </c>
      <c r="S70" s="16">
        <f t="shared" si="4"/>
        <v>42368.333668981482</v>
      </c>
      <c r="T70" s="16">
        <f t="shared" si="5"/>
        <v>42398.333668981482</v>
      </c>
    </row>
    <row r="71" spans="1:20" ht="195" x14ac:dyDescent="0.25">
      <c r="A71">
        <v>936</v>
      </c>
      <c r="B71" s="9" t="s">
        <v>937</v>
      </c>
      <c r="C71" s="3" t="s">
        <v>5046</v>
      </c>
      <c r="D71" s="5">
        <v>1400</v>
      </c>
      <c r="E71" s="7">
        <v>0</v>
      </c>
      <c r="F71" t="s">
        <v>8220</v>
      </c>
      <c r="G71" t="s">
        <v>8223</v>
      </c>
      <c r="H71" t="s">
        <v>8245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t="s">
        <v>8276</v>
      </c>
      <c r="O71">
        <f>ROUND(E71/D71*100,0)</f>
        <v>0</v>
      </c>
      <c r="P71" s="5">
        <f t="shared" si="3"/>
        <v>0</v>
      </c>
      <c r="Q71" s="11" t="s">
        <v>8323</v>
      </c>
      <c r="R71" t="s">
        <v>8326</v>
      </c>
      <c r="S71" s="16">
        <f t="shared" si="4"/>
        <v>40883.024178240739</v>
      </c>
      <c r="T71" s="16">
        <f t="shared" si="5"/>
        <v>40926.833333333336</v>
      </c>
    </row>
    <row r="72" spans="1:20" ht="285" x14ac:dyDescent="0.25">
      <c r="A72">
        <v>937</v>
      </c>
      <c r="B72" s="9" t="s">
        <v>938</v>
      </c>
      <c r="C72" s="3" t="s">
        <v>5047</v>
      </c>
      <c r="D72" s="5">
        <v>3500</v>
      </c>
      <c r="E72" s="7">
        <v>40</v>
      </c>
      <c r="F72" t="s">
        <v>8220</v>
      </c>
      <c r="G72" t="s">
        <v>8223</v>
      </c>
      <c r="H72" t="s">
        <v>8245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t="s">
        <v>8276</v>
      </c>
      <c r="O72">
        <f>ROUND(E72/D72*100,0)</f>
        <v>1</v>
      </c>
      <c r="P72" s="5">
        <f t="shared" si="3"/>
        <v>20</v>
      </c>
      <c r="Q72" s="11" t="s">
        <v>8323</v>
      </c>
      <c r="R72" t="s">
        <v>8326</v>
      </c>
      <c r="S72" s="16">
        <f t="shared" si="4"/>
        <v>41551.798113425924</v>
      </c>
      <c r="T72" s="16">
        <f t="shared" si="5"/>
        <v>41581.839780092596</v>
      </c>
    </row>
    <row r="73" spans="1:20" ht="210" x14ac:dyDescent="0.25">
      <c r="A73">
        <v>938</v>
      </c>
      <c r="B73" s="9" t="s">
        <v>939</v>
      </c>
      <c r="C73" s="3" t="s">
        <v>5048</v>
      </c>
      <c r="D73" s="5">
        <v>7000</v>
      </c>
      <c r="E73" s="7">
        <v>25</v>
      </c>
      <c r="F73" t="s">
        <v>8220</v>
      </c>
      <c r="G73" t="s">
        <v>8223</v>
      </c>
      <c r="H73" t="s">
        <v>8245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t="s">
        <v>8276</v>
      </c>
      <c r="O73">
        <f>ROUND(E73/D73*100,0)</f>
        <v>0</v>
      </c>
      <c r="P73" s="5">
        <f t="shared" si="3"/>
        <v>25</v>
      </c>
      <c r="Q73" s="11" t="s">
        <v>8323</v>
      </c>
      <c r="R73" t="s">
        <v>8326</v>
      </c>
      <c r="S73" s="16">
        <f t="shared" si="4"/>
        <v>41124.479722222226</v>
      </c>
      <c r="T73" s="16">
        <f t="shared" si="5"/>
        <v>41154.479722222226</v>
      </c>
    </row>
    <row r="74" spans="1:20" ht="285" x14ac:dyDescent="0.25">
      <c r="A74">
        <v>939</v>
      </c>
      <c r="B74" s="9" t="s">
        <v>940</v>
      </c>
      <c r="C74" s="3" t="s">
        <v>5049</v>
      </c>
      <c r="D74" s="5">
        <v>2750</v>
      </c>
      <c r="E74" s="7">
        <v>40</v>
      </c>
      <c r="F74" t="s">
        <v>8220</v>
      </c>
      <c r="G74" t="s">
        <v>8223</v>
      </c>
      <c r="H74" t="s">
        <v>8245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t="s">
        <v>8276</v>
      </c>
      <c r="O74">
        <f>ROUND(E74/D74*100,0)</f>
        <v>1</v>
      </c>
      <c r="P74" s="5">
        <f t="shared" si="3"/>
        <v>20</v>
      </c>
      <c r="Q74" s="11" t="s">
        <v>8323</v>
      </c>
      <c r="R74" t="s">
        <v>8326</v>
      </c>
      <c r="S74" s="16">
        <f t="shared" si="4"/>
        <v>41416.763171296298</v>
      </c>
      <c r="T74" s="16">
        <f t="shared" si="5"/>
        <v>41455.831944444442</v>
      </c>
    </row>
    <row r="75" spans="1:20" ht="285" x14ac:dyDescent="0.25">
      <c r="A75">
        <v>1701</v>
      </c>
      <c r="B75" s="9" t="s">
        <v>1702</v>
      </c>
      <c r="C75" s="3" t="s">
        <v>5811</v>
      </c>
      <c r="D75" s="5">
        <v>5050</v>
      </c>
      <c r="E75" s="7">
        <v>10</v>
      </c>
      <c r="F75" t="s">
        <v>8220</v>
      </c>
      <c r="G75" t="s">
        <v>8223</v>
      </c>
      <c r="H75" t="s">
        <v>8245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t="s">
        <v>8291</v>
      </c>
      <c r="O75">
        <f>ROUND(E75/D75*100,0)</f>
        <v>0</v>
      </c>
      <c r="P75" s="5">
        <f t="shared" si="3"/>
        <v>5</v>
      </c>
      <c r="Q75" s="11" t="s">
        <v>8323</v>
      </c>
      <c r="R75" t="s">
        <v>8345</v>
      </c>
      <c r="S75" s="16">
        <f t="shared" si="4"/>
        <v>41989.664409722223</v>
      </c>
      <c r="T75" s="16">
        <f t="shared" si="5"/>
        <v>42019.664409722223</v>
      </c>
    </row>
    <row r="76" spans="1:20" ht="105" x14ac:dyDescent="0.25">
      <c r="A76">
        <v>1702</v>
      </c>
      <c r="B76" s="9" t="s">
        <v>1703</v>
      </c>
      <c r="C76" s="3" t="s">
        <v>5812</v>
      </c>
      <c r="D76" s="5">
        <v>16500</v>
      </c>
      <c r="E76" s="7">
        <v>1</v>
      </c>
      <c r="F76" t="s">
        <v>8220</v>
      </c>
      <c r="G76" t="s">
        <v>8223</v>
      </c>
      <c r="H76" t="s">
        <v>8245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t="s">
        <v>8291</v>
      </c>
      <c r="O76">
        <f>ROUND(E76/D76*100,0)</f>
        <v>0</v>
      </c>
      <c r="P76" s="5">
        <f t="shared" si="3"/>
        <v>1</v>
      </c>
      <c r="Q76" s="11" t="s">
        <v>8323</v>
      </c>
      <c r="R76" t="s">
        <v>8345</v>
      </c>
      <c r="S76" s="16">
        <f t="shared" si="4"/>
        <v>42063.869791666672</v>
      </c>
      <c r="T76" s="16">
        <f t="shared" si="5"/>
        <v>42093.828125</v>
      </c>
    </row>
    <row r="77" spans="1:20" ht="255" x14ac:dyDescent="0.25">
      <c r="A77">
        <v>1703</v>
      </c>
      <c r="B77" s="9" t="s">
        <v>1704</v>
      </c>
      <c r="C77" s="3" t="s">
        <v>5813</v>
      </c>
      <c r="D77" s="5">
        <v>5000</v>
      </c>
      <c r="E77" s="7">
        <v>51</v>
      </c>
      <c r="F77" t="s">
        <v>8220</v>
      </c>
      <c r="G77" t="s">
        <v>8223</v>
      </c>
      <c r="H77" t="s">
        <v>8245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t="s">
        <v>8291</v>
      </c>
      <c r="O77">
        <f>ROUND(E77/D77*100,0)</f>
        <v>1</v>
      </c>
      <c r="P77" s="5">
        <f t="shared" si="3"/>
        <v>25.5</v>
      </c>
      <c r="Q77" s="11" t="s">
        <v>8323</v>
      </c>
      <c r="R77" t="s">
        <v>8345</v>
      </c>
      <c r="S77" s="16">
        <f t="shared" si="4"/>
        <v>42187.281678240746</v>
      </c>
      <c r="T77" s="16">
        <f t="shared" si="5"/>
        <v>42247.281678240746</v>
      </c>
    </row>
    <row r="78" spans="1:20" ht="195" x14ac:dyDescent="0.25">
      <c r="A78">
        <v>1704</v>
      </c>
      <c r="B78" s="9" t="s">
        <v>1705</v>
      </c>
      <c r="C78" s="3" t="s">
        <v>5814</v>
      </c>
      <c r="D78" s="5">
        <v>2000</v>
      </c>
      <c r="E78" s="7">
        <v>1302</v>
      </c>
      <c r="F78" t="s">
        <v>8220</v>
      </c>
      <c r="G78" t="s">
        <v>8223</v>
      </c>
      <c r="H78" t="s">
        <v>8245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t="s">
        <v>8291</v>
      </c>
      <c r="O78">
        <f>ROUND(E78/D78*100,0)</f>
        <v>65</v>
      </c>
      <c r="P78" s="5">
        <f t="shared" si="3"/>
        <v>118.36</v>
      </c>
      <c r="Q78" s="11" t="s">
        <v>8323</v>
      </c>
      <c r="R78" t="s">
        <v>8345</v>
      </c>
      <c r="S78" s="16">
        <f t="shared" si="4"/>
        <v>42021.139733796299</v>
      </c>
      <c r="T78" s="16">
        <f t="shared" si="5"/>
        <v>42051.139733796299</v>
      </c>
    </row>
    <row r="79" spans="1:20" ht="240" x14ac:dyDescent="0.25">
      <c r="A79">
        <v>1705</v>
      </c>
      <c r="B79" s="9" t="s">
        <v>1706</v>
      </c>
      <c r="C79" s="3" t="s">
        <v>5815</v>
      </c>
      <c r="D79" s="5">
        <v>2000</v>
      </c>
      <c r="E79" s="7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8291</v>
      </c>
      <c r="O79">
        <f>ROUND(E79/D79*100,0)</f>
        <v>0</v>
      </c>
      <c r="P79" s="5">
        <f t="shared" si="3"/>
        <v>0</v>
      </c>
      <c r="Q79" s="11" t="s">
        <v>8323</v>
      </c>
      <c r="R79" t="s">
        <v>8345</v>
      </c>
      <c r="S79" s="16">
        <f t="shared" si="4"/>
        <v>42245.016736111109</v>
      </c>
      <c r="T79" s="16">
        <f t="shared" si="5"/>
        <v>42256.666666666672</v>
      </c>
    </row>
    <row r="80" spans="1:20" ht="285" x14ac:dyDescent="0.25">
      <c r="A80">
        <v>1707</v>
      </c>
      <c r="B80" s="9" t="s">
        <v>1708</v>
      </c>
      <c r="C80" s="3" t="s">
        <v>5817</v>
      </c>
      <c r="D80" s="5">
        <v>5000</v>
      </c>
      <c r="E80" s="7">
        <v>487</v>
      </c>
      <c r="F80" t="s">
        <v>8220</v>
      </c>
      <c r="G80" t="s">
        <v>8223</v>
      </c>
      <c r="H80" t="s">
        <v>8245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t="s">
        <v>8291</v>
      </c>
      <c r="O80">
        <f>ROUND(E80/D80*100,0)</f>
        <v>10</v>
      </c>
      <c r="P80" s="5">
        <f t="shared" si="3"/>
        <v>54.11</v>
      </c>
      <c r="Q80" s="11" t="s">
        <v>8323</v>
      </c>
      <c r="R80" t="s">
        <v>8345</v>
      </c>
      <c r="S80" s="16">
        <f t="shared" si="4"/>
        <v>42427.721006944441</v>
      </c>
      <c r="T80" s="16">
        <f t="shared" si="5"/>
        <v>42457.679340277777</v>
      </c>
    </row>
    <row r="81" spans="1:20" ht="285" x14ac:dyDescent="0.25">
      <c r="A81">
        <v>1708</v>
      </c>
      <c r="B81" s="9" t="s">
        <v>1709</v>
      </c>
      <c r="C81" s="3" t="s">
        <v>5818</v>
      </c>
      <c r="D81" s="5">
        <v>7000</v>
      </c>
      <c r="E81" s="7">
        <v>0</v>
      </c>
      <c r="F81" t="s">
        <v>8220</v>
      </c>
      <c r="G81" t="s">
        <v>8223</v>
      </c>
      <c r="H81" t="s">
        <v>8245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t="s">
        <v>8291</v>
      </c>
      <c r="O81">
        <f>ROUND(E81/D81*100,0)</f>
        <v>0</v>
      </c>
      <c r="P81" s="5">
        <f t="shared" si="3"/>
        <v>0</v>
      </c>
      <c r="Q81" s="11" t="s">
        <v>8323</v>
      </c>
      <c r="R81" t="s">
        <v>8345</v>
      </c>
      <c r="S81" s="16">
        <f t="shared" si="4"/>
        <v>42451.866967592592</v>
      </c>
      <c r="T81" s="16">
        <f t="shared" si="5"/>
        <v>42491.866967592592</v>
      </c>
    </row>
    <row r="82" spans="1:20" ht="225" x14ac:dyDescent="0.25">
      <c r="A82">
        <v>1709</v>
      </c>
      <c r="B82" s="9" t="s">
        <v>1710</v>
      </c>
      <c r="C82" s="3" t="s">
        <v>5819</v>
      </c>
      <c r="D82" s="5">
        <v>1750</v>
      </c>
      <c r="E82" s="7">
        <v>85</v>
      </c>
      <c r="F82" t="s">
        <v>8220</v>
      </c>
      <c r="G82" t="s">
        <v>8223</v>
      </c>
      <c r="H82" t="s">
        <v>8245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t="s">
        <v>8291</v>
      </c>
      <c r="O82">
        <f>ROUND(E82/D82*100,0)</f>
        <v>5</v>
      </c>
      <c r="P82" s="5">
        <f t="shared" si="3"/>
        <v>21.25</v>
      </c>
      <c r="Q82" s="11" t="s">
        <v>8323</v>
      </c>
      <c r="R82" t="s">
        <v>8345</v>
      </c>
      <c r="S82" s="16">
        <f t="shared" si="4"/>
        <v>41841.56381944444</v>
      </c>
      <c r="T82" s="16">
        <f t="shared" si="5"/>
        <v>41882.818749999999</v>
      </c>
    </row>
    <row r="83" spans="1:20" ht="255" x14ac:dyDescent="0.25">
      <c r="A83">
        <v>1711</v>
      </c>
      <c r="B83" s="9" t="s">
        <v>1712</v>
      </c>
      <c r="C83" s="3" t="s">
        <v>5821</v>
      </c>
      <c r="D83" s="5">
        <v>10000</v>
      </c>
      <c r="E83" s="7">
        <v>1050</v>
      </c>
      <c r="F83" t="s">
        <v>8220</v>
      </c>
      <c r="G83" t="s">
        <v>8223</v>
      </c>
      <c r="H83" t="s">
        <v>8245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t="s">
        <v>8291</v>
      </c>
      <c r="O83">
        <f>ROUND(E83/D83*100,0)</f>
        <v>11</v>
      </c>
      <c r="P83" s="5">
        <f t="shared" si="3"/>
        <v>525</v>
      </c>
      <c r="Q83" s="11" t="s">
        <v>8323</v>
      </c>
      <c r="R83" t="s">
        <v>8345</v>
      </c>
      <c r="S83" s="16">
        <f t="shared" si="4"/>
        <v>41852.646226851852</v>
      </c>
      <c r="T83" s="16">
        <f t="shared" si="5"/>
        <v>41883.646226851852</v>
      </c>
    </row>
    <row r="84" spans="1:20" ht="285" x14ac:dyDescent="0.25">
      <c r="A84">
        <v>1712</v>
      </c>
      <c r="B84" s="9" t="s">
        <v>1713</v>
      </c>
      <c r="C84" s="3" t="s">
        <v>5822</v>
      </c>
      <c r="D84" s="5">
        <v>5000</v>
      </c>
      <c r="E84" s="7">
        <v>0</v>
      </c>
      <c r="F84" t="s">
        <v>8220</v>
      </c>
      <c r="G84" t="s">
        <v>8223</v>
      </c>
      <c r="H84" t="s">
        <v>8245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t="s">
        <v>8291</v>
      </c>
      <c r="O84">
        <f>ROUND(E84/D84*100,0)</f>
        <v>0</v>
      </c>
      <c r="P84" s="5">
        <f t="shared" si="3"/>
        <v>0</v>
      </c>
      <c r="Q84" s="11" t="s">
        <v>8323</v>
      </c>
      <c r="R84" t="s">
        <v>8345</v>
      </c>
      <c r="S84" s="16">
        <f t="shared" si="4"/>
        <v>42125.913807870369</v>
      </c>
      <c r="T84" s="16">
        <f t="shared" si="5"/>
        <v>42185.913807870369</v>
      </c>
    </row>
    <row r="85" spans="1:20" ht="300" x14ac:dyDescent="0.25">
      <c r="A85">
        <v>1713</v>
      </c>
      <c r="B85" s="9" t="s">
        <v>1714</v>
      </c>
      <c r="C85" s="3" t="s">
        <v>5823</v>
      </c>
      <c r="D85" s="5">
        <v>3000</v>
      </c>
      <c r="E85" s="7">
        <v>50</v>
      </c>
      <c r="F85" t="s">
        <v>8220</v>
      </c>
      <c r="G85" t="s">
        <v>8223</v>
      </c>
      <c r="H85" t="s">
        <v>8245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t="s">
        <v>8291</v>
      </c>
      <c r="O85">
        <f>ROUND(E85/D85*100,0)</f>
        <v>2</v>
      </c>
      <c r="P85" s="5">
        <f t="shared" si="3"/>
        <v>50</v>
      </c>
      <c r="Q85" s="11" t="s">
        <v>8323</v>
      </c>
      <c r="R85" t="s">
        <v>8345</v>
      </c>
      <c r="S85" s="16">
        <f t="shared" si="4"/>
        <v>41887.801064814819</v>
      </c>
      <c r="T85" s="16">
        <f t="shared" si="5"/>
        <v>41917.801064814819</v>
      </c>
    </row>
    <row r="86" spans="1:20" ht="285" x14ac:dyDescent="0.25">
      <c r="A86">
        <v>1714</v>
      </c>
      <c r="B86" s="9" t="s">
        <v>1715</v>
      </c>
      <c r="C86" s="3" t="s">
        <v>5824</v>
      </c>
      <c r="D86" s="5">
        <v>25000</v>
      </c>
      <c r="E86" s="7">
        <v>1967</v>
      </c>
      <c r="F86" t="s">
        <v>8220</v>
      </c>
      <c r="G86" t="s">
        <v>8223</v>
      </c>
      <c r="H86" t="s">
        <v>8245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t="s">
        <v>8291</v>
      </c>
      <c r="O86">
        <f>ROUND(E86/D86*100,0)</f>
        <v>8</v>
      </c>
      <c r="P86" s="5">
        <f t="shared" si="3"/>
        <v>115.71</v>
      </c>
      <c r="Q86" s="11" t="s">
        <v>8323</v>
      </c>
      <c r="R86" t="s">
        <v>8345</v>
      </c>
      <c r="S86" s="16">
        <f t="shared" si="4"/>
        <v>42095.918530092589</v>
      </c>
      <c r="T86" s="16">
        <f t="shared" si="5"/>
        <v>42125.918530092589</v>
      </c>
    </row>
    <row r="87" spans="1:20" ht="255" x14ac:dyDescent="0.25">
      <c r="A87">
        <v>1715</v>
      </c>
      <c r="B87" s="9" t="s">
        <v>1716</v>
      </c>
      <c r="C87" s="3" t="s">
        <v>5825</v>
      </c>
      <c r="D87" s="5">
        <v>5000</v>
      </c>
      <c r="E87" s="7">
        <v>11</v>
      </c>
      <c r="F87" t="s">
        <v>8220</v>
      </c>
      <c r="G87" t="s">
        <v>8223</v>
      </c>
      <c r="H87" t="s">
        <v>8245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t="s">
        <v>8291</v>
      </c>
      <c r="O87">
        <f>ROUND(E87/D87*100,0)</f>
        <v>0</v>
      </c>
      <c r="P87" s="5">
        <f t="shared" si="3"/>
        <v>5.5</v>
      </c>
      <c r="Q87" s="11" t="s">
        <v>8323</v>
      </c>
      <c r="R87" t="s">
        <v>8345</v>
      </c>
      <c r="S87" s="16">
        <f t="shared" si="4"/>
        <v>42064.217418981483</v>
      </c>
      <c r="T87" s="16">
        <f t="shared" si="5"/>
        <v>42094.140277777777</v>
      </c>
    </row>
    <row r="88" spans="1:20" ht="300" x14ac:dyDescent="0.25">
      <c r="A88">
        <v>1716</v>
      </c>
      <c r="B88" s="9" t="s">
        <v>1717</v>
      </c>
      <c r="C88" s="3" t="s">
        <v>5826</v>
      </c>
      <c r="D88" s="5">
        <v>2000</v>
      </c>
      <c r="E88" s="7">
        <v>150</v>
      </c>
      <c r="F88" t="s">
        <v>8220</v>
      </c>
      <c r="G88" t="s">
        <v>8223</v>
      </c>
      <c r="H88" t="s">
        <v>8245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t="s">
        <v>8291</v>
      </c>
      <c r="O88">
        <f>ROUND(E88/D88*100,0)</f>
        <v>8</v>
      </c>
      <c r="P88" s="5">
        <f t="shared" si="3"/>
        <v>50</v>
      </c>
      <c r="Q88" s="11" t="s">
        <v>8323</v>
      </c>
      <c r="R88" t="s">
        <v>8345</v>
      </c>
      <c r="S88" s="16">
        <f t="shared" si="4"/>
        <v>42673.577534722222</v>
      </c>
      <c r="T88" s="16">
        <f t="shared" si="5"/>
        <v>42713.619201388887</v>
      </c>
    </row>
    <row r="89" spans="1:20" ht="210" x14ac:dyDescent="0.25">
      <c r="A89">
        <v>1717</v>
      </c>
      <c r="B89" s="9" t="s">
        <v>1718</v>
      </c>
      <c r="C89" s="3" t="s">
        <v>5827</v>
      </c>
      <c r="D89" s="5">
        <v>3265</v>
      </c>
      <c r="E89" s="7">
        <v>1395</v>
      </c>
      <c r="F89" t="s">
        <v>8220</v>
      </c>
      <c r="G89" t="s">
        <v>8223</v>
      </c>
      <c r="H89" t="s">
        <v>8245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t="s">
        <v>8291</v>
      </c>
      <c r="O89">
        <f>ROUND(E89/D89*100,0)</f>
        <v>43</v>
      </c>
      <c r="P89" s="5">
        <f t="shared" si="3"/>
        <v>34.020000000000003</v>
      </c>
      <c r="Q89" s="11" t="s">
        <v>8323</v>
      </c>
      <c r="R89" t="s">
        <v>8345</v>
      </c>
      <c r="S89" s="16">
        <f t="shared" si="4"/>
        <v>42460.98192129629</v>
      </c>
      <c r="T89" s="16">
        <f t="shared" si="5"/>
        <v>42481.166666666672</v>
      </c>
    </row>
    <row r="90" spans="1:20" ht="60" x14ac:dyDescent="0.25">
      <c r="A90">
        <v>1718</v>
      </c>
      <c r="B90" s="9" t="s">
        <v>1719</v>
      </c>
      <c r="C90" s="3" t="s">
        <v>5828</v>
      </c>
      <c r="D90" s="5">
        <v>35000</v>
      </c>
      <c r="E90" s="7">
        <v>75</v>
      </c>
      <c r="F90" t="s">
        <v>8220</v>
      </c>
      <c r="G90" t="s">
        <v>8223</v>
      </c>
      <c r="H90" t="s">
        <v>8245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t="s">
        <v>8291</v>
      </c>
      <c r="O90">
        <f>ROUND(E90/D90*100,0)</f>
        <v>0</v>
      </c>
      <c r="P90" s="5">
        <f t="shared" si="3"/>
        <v>37.5</v>
      </c>
      <c r="Q90" s="11" t="s">
        <v>8323</v>
      </c>
      <c r="R90" t="s">
        <v>8345</v>
      </c>
      <c r="S90" s="16">
        <f t="shared" si="4"/>
        <v>42460.610520833332</v>
      </c>
      <c r="T90" s="16">
        <f t="shared" si="5"/>
        <v>42504.207638888889</v>
      </c>
    </row>
    <row r="91" spans="1:20" ht="270" x14ac:dyDescent="0.25">
      <c r="A91">
        <v>1719</v>
      </c>
      <c r="B91" s="9" t="s">
        <v>1720</v>
      </c>
      <c r="C91" s="3" t="s">
        <v>5829</v>
      </c>
      <c r="D91" s="5">
        <v>4000</v>
      </c>
      <c r="E91" s="7">
        <v>35</v>
      </c>
      <c r="F91" t="s">
        <v>8220</v>
      </c>
      <c r="G91" t="s">
        <v>8223</v>
      </c>
      <c r="H91" t="s">
        <v>8245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t="s">
        <v>8291</v>
      </c>
      <c r="O91">
        <f>ROUND(E91/D91*100,0)</f>
        <v>1</v>
      </c>
      <c r="P91" s="5">
        <f t="shared" si="3"/>
        <v>11.67</v>
      </c>
      <c r="Q91" s="11" t="s">
        <v>8323</v>
      </c>
      <c r="R91" t="s">
        <v>8345</v>
      </c>
      <c r="S91" s="16">
        <f t="shared" si="4"/>
        <v>41869.534618055557</v>
      </c>
      <c r="T91" s="16">
        <f t="shared" si="5"/>
        <v>41899.534618055557</v>
      </c>
    </row>
    <row r="92" spans="1:20" ht="270" x14ac:dyDescent="0.25">
      <c r="A92">
        <v>1720</v>
      </c>
      <c r="B92" s="9" t="s">
        <v>1721</v>
      </c>
      <c r="C92" s="3" t="s">
        <v>5830</v>
      </c>
      <c r="D92" s="5">
        <v>4000</v>
      </c>
      <c r="E92" s="7">
        <v>225</v>
      </c>
      <c r="F92" t="s">
        <v>8220</v>
      </c>
      <c r="G92" t="s">
        <v>8223</v>
      </c>
      <c r="H92" t="s">
        <v>8245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t="s">
        <v>8291</v>
      </c>
      <c r="O92">
        <f>ROUND(E92/D92*100,0)</f>
        <v>6</v>
      </c>
      <c r="P92" s="5">
        <f t="shared" si="3"/>
        <v>28.13</v>
      </c>
      <c r="Q92" s="11" t="s">
        <v>8323</v>
      </c>
      <c r="R92" t="s">
        <v>8345</v>
      </c>
      <c r="S92" s="16">
        <f t="shared" si="4"/>
        <v>41922.783229166671</v>
      </c>
      <c r="T92" s="16">
        <f t="shared" si="5"/>
        <v>41952.824895833335</v>
      </c>
    </row>
    <row r="93" spans="1:20" ht="255" x14ac:dyDescent="0.25">
      <c r="A93">
        <v>1721</v>
      </c>
      <c r="B93" s="9" t="s">
        <v>1722</v>
      </c>
      <c r="C93" s="3" t="s">
        <v>5831</v>
      </c>
      <c r="D93" s="5">
        <v>5000</v>
      </c>
      <c r="E93" s="7">
        <v>0</v>
      </c>
      <c r="F93" t="s">
        <v>8220</v>
      </c>
      <c r="G93" t="s">
        <v>8223</v>
      </c>
      <c r="H93" t="s">
        <v>8245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t="s">
        <v>8291</v>
      </c>
      <c r="O93">
        <f>ROUND(E93/D93*100,0)</f>
        <v>0</v>
      </c>
      <c r="P93" s="5">
        <f t="shared" si="3"/>
        <v>0</v>
      </c>
      <c r="Q93" s="11" t="s">
        <v>8323</v>
      </c>
      <c r="R93" t="s">
        <v>8345</v>
      </c>
      <c r="S93" s="16">
        <f t="shared" si="4"/>
        <v>42319.461377314816</v>
      </c>
      <c r="T93" s="16">
        <f t="shared" si="5"/>
        <v>42349.461377314816</v>
      </c>
    </row>
    <row r="94" spans="1:20" ht="240" x14ac:dyDescent="0.25">
      <c r="A94">
        <v>1722</v>
      </c>
      <c r="B94" s="9" t="s">
        <v>1723</v>
      </c>
      <c r="C94" s="3" t="s">
        <v>5832</v>
      </c>
      <c r="D94" s="5">
        <v>2880</v>
      </c>
      <c r="E94" s="7">
        <v>1</v>
      </c>
      <c r="F94" t="s">
        <v>8220</v>
      </c>
      <c r="G94" t="s">
        <v>8223</v>
      </c>
      <c r="H94" t="s">
        <v>8245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t="s">
        <v>8291</v>
      </c>
      <c r="O94">
        <f>ROUND(E94/D94*100,0)</f>
        <v>0</v>
      </c>
      <c r="P94" s="5">
        <f t="shared" si="3"/>
        <v>1</v>
      </c>
      <c r="Q94" s="11" t="s">
        <v>8323</v>
      </c>
      <c r="R94" t="s">
        <v>8345</v>
      </c>
      <c r="S94" s="16">
        <f t="shared" si="4"/>
        <v>42425.960983796293</v>
      </c>
      <c r="T94" s="16">
        <f t="shared" si="5"/>
        <v>42463.006944444445</v>
      </c>
    </row>
    <row r="95" spans="1:20" ht="270" x14ac:dyDescent="0.25">
      <c r="A95">
        <v>1723</v>
      </c>
      <c r="B95" s="9" t="s">
        <v>1724</v>
      </c>
      <c r="C95" s="3" t="s">
        <v>5833</v>
      </c>
      <c r="D95" s="5">
        <v>10000</v>
      </c>
      <c r="E95" s="7">
        <v>650</v>
      </c>
      <c r="F95" t="s">
        <v>8220</v>
      </c>
      <c r="G95" t="s">
        <v>8223</v>
      </c>
      <c r="H95" t="s">
        <v>8245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t="s">
        <v>8291</v>
      </c>
      <c r="O95">
        <f>ROUND(E95/D95*100,0)</f>
        <v>7</v>
      </c>
      <c r="P95" s="5">
        <f t="shared" si="3"/>
        <v>216.67</v>
      </c>
      <c r="Q95" s="11" t="s">
        <v>8323</v>
      </c>
      <c r="R95" t="s">
        <v>8345</v>
      </c>
      <c r="S95" s="16">
        <f t="shared" si="4"/>
        <v>42129.82540509259</v>
      </c>
      <c r="T95" s="16">
        <f t="shared" si="5"/>
        <v>42186.25</v>
      </c>
    </row>
    <row r="96" spans="1:20" ht="300" x14ac:dyDescent="0.25">
      <c r="A96">
        <v>1724</v>
      </c>
      <c r="B96" s="9" t="s">
        <v>1725</v>
      </c>
      <c r="C96" s="3" t="s">
        <v>5834</v>
      </c>
      <c r="D96" s="5">
        <v>6000</v>
      </c>
      <c r="E96" s="7">
        <v>35</v>
      </c>
      <c r="F96" t="s">
        <v>8220</v>
      </c>
      <c r="G96" t="s">
        <v>8223</v>
      </c>
      <c r="H96" t="s">
        <v>8245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t="s">
        <v>8291</v>
      </c>
      <c r="O96">
        <f>ROUND(E96/D96*100,0)</f>
        <v>1</v>
      </c>
      <c r="P96" s="5">
        <f t="shared" si="3"/>
        <v>8.75</v>
      </c>
      <c r="Q96" s="11" t="s">
        <v>8323</v>
      </c>
      <c r="R96" t="s">
        <v>8345</v>
      </c>
      <c r="S96" s="16">
        <f t="shared" si="4"/>
        <v>41912.932430555556</v>
      </c>
      <c r="T96" s="16">
        <f t="shared" si="5"/>
        <v>41942.932430555556</v>
      </c>
    </row>
    <row r="97" spans="1:20" ht="285" x14ac:dyDescent="0.25">
      <c r="A97">
        <v>1725</v>
      </c>
      <c r="B97" s="9" t="s">
        <v>1726</v>
      </c>
      <c r="C97" s="3" t="s">
        <v>5835</v>
      </c>
      <c r="D97" s="5">
        <v>5500</v>
      </c>
      <c r="E97" s="7">
        <v>560</v>
      </c>
      <c r="F97" t="s">
        <v>8220</v>
      </c>
      <c r="G97" t="s">
        <v>8223</v>
      </c>
      <c r="H97" t="s">
        <v>8245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t="s">
        <v>8291</v>
      </c>
      <c r="O97">
        <f>ROUND(E97/D97*100,0)</f>
        <v>10</v>
      </c>
      <c r="P97" s="5">
        <f t="shared" si="3"/>
        <v>62.22</v>
      </c>
      <c r="Q97" s="11" t="s">
        <v>8323</v>
      </c>
      <c r="R97" t="s">
        <v>8345</v>
      </c>
      <c r="S97" s="16">
        <f t="shared" si="4"/>
        <v>41845.968159722222</v>
      </c>
      <c r="T97" s="16">
        <f t="shared" si="5"/>
        <v>41875.968159722222</v>
      </c>
    </row>
    <row r="98" spans="1:20" ht="165" x14ac:dyDescent="0.25">
      <c r="A98">
        <v>1726</v>
      </c>
      <c r="B98" s="9" t="s">
        <v>1727</v>
      </c>
      <c r="C98" s="3" t="s">
        <v>5836</v>
      </c>
      <c r="D98" s="5">
        <v>6500</v>
      </c>
      <c r="E98" s="7">
        <v>2196</v>
      </c>
      <c r="F98" t="s">
        <v>8220</v>
      </c>
      <c r="G98" t="s">
        <v>8223</v>
      </c>
      <c r="H98" t="s">
        <v>8245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t="s">
        <v>8291</v>
      </c>
      <c r="O98">
        <f>ROUND(E98/D98*100,0)</f>
        <v>34</v>
      </c>
      <c r="P98" s="5">
        <f t="shared" si="3"/>
        <v>137.25</v>
      </c>
      <c r="Q98" s="11" t="s">
        <v>8323</v>
      </c>
      <c r="R98" t="s">
        <v>8345</v>
      </c>
      <c r="S98" s="16">
        <f t="shared" si="4"/>
        <v>41788.919722222221</v>
      </c>
      <c r="T98" s="16">
        <f t="shared" si="5"/>
        <v>41817.919722222221</v>
      </c>
    </row>
    <row r="99" spans="1:20" ht="240" x14ac:dyDescent="0.25">
      <c r="A99">
        <v>1728</v>
      </c>
      <c r="B99" s="9" t="s">
        <v>1729</v>
      </c>
      <c r="C99" s="3" t="s">
        <v>5838</v>
      </c>
      <c r="D99" s="5">
        <v>1250</v>
      </c>
      <c r="E99" s="7">
        <v>855</v>
      </c>
      <c r="F99" t="s">
        <v>8220</v>
      </c>
      <c r="G99" t="s">
        <v>8223</v>
      </c>
      <c r="H99" t="s">
        <v>8245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t="s">
        <v>8291</v>
      </c>
      <c r="O99">
        <f>ROUND(E99/D99*100,0)</f>
        <v>68</v>
      </c>
      <c r="P99" s="5">
        <f t="shared" si="3"/>
        <v>122.14</v>
      </c>
      <c r="Q99" s="11" t="s">
        <v>8323</v>
      </c>
      <c r="R99" t="s">
        <v>8345</v>
      </c>
      <c r="S99" s="16">
        <f t="shared" si="4"/>
        <v>42268.625856481478</v>
      </c>
      <c r="T99" s="16">
        <f t="shared" si="5"/>
        <v>42298.625856481478</v>
      </c>
    </row>
    <row r="100" spans="1:20" ht="270" x14ac:dyDescent="0.25">
      <c r="A100">
        <v>1729</v>
      </c>
      <c r="B100" s="9" t="s">
        <v>1730</v>
      </c>
      <c r="C100" s="3" t="s">
        <v>5839</v>
      </c>
      <c r="D100" s="5">
        <v>10000</v>
      </c>
      <c r="E100" s="7">
        <v>0</v>
      </c>
      <c r="F100" t="s">
        <v>8220</v>
      </c>
      <c r="G100" t="s">
        <v>8223</v>
      </c>
      <c r="H100" t="s">
        <v>8245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t="s">
        <v>8291</v>
      </c>
      <c r="O100">
        <f>ROUND(E100/D100*100,0)</f>
        <v>0</v>
      </c>
      <c r="P100" s="5">
        <f t="shared" si="3"/>
        <v>0</v>
      </c>
      <c r="Q100" s="11" t="s">
        <v>8323</v>
      </c>
      <c r="R100" t="s">
        <v>8345</v>
      </c>
      <c r="S100" s="16">
        <f t="shared" si="4"/>
        <v>42471.052152777775</v>
      </c>
      <c r="T100" s="16">
        <f t="shared" si="5"/>
        <v>42531.052152777775</v>
      </c>
    </row>
    <row r="101" spans="1:20" ht="270" x14ac:dyDescent="0.25">
      <c r="A101">
        <v>1730</v>
      </c>
      <c r="B101" s="9" t="s">
        <v>1731</v>
      </c>
      <c r="C101" s="3" t="s">
        <v>5840</v>
      </c>
      <c r="D101" s="5">
        <v>3000</v>
      </c>
      <c r="E101" s="7">
        <v>0</v>
      </c>
      <c r="F101" t="s">
        <v>8220</v>
      </c>
      <c r="G101" t="s">
        <v>8223</v>
      </c>
      <c r="H101" t="s">
        <v>8245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t="s">
        <v>8291</v>
      </c>
      <c r="O101">
        <f>ROUND(E101/D101*100,0)</f>
        <v>0</v>
      </c>
      <c r="P101" s="5">
        <f t="shared" si="3"/>
        <v>0</v>
      </c>
      <c r="Q101" s="11" t="s">
        <v>8323</v>
      </c>
      <c r="R101" t="s">
        <v>8345</v>
      </c>
      <c r="S101" s="16">
        <f t="shared" si="4"/>
        <v>42272.087766203709</v>
      </c>
      <c r="T101" s="16">
        <f t="shared" si="5"/>
        <v>42302.087766203709</v>
      </c>
    </row>
    <row r="102" spans="1:20" ht="150" x14ac:dyDescent="0.25">
      <c r="A102">
        <v>1731</v>
      </c>
      <c r="B102" s="9" t="s">
        <v>1732</v>
      </c>
      <c r="C102" s="3" t="s">
        <v>5841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t="s">
        <v>8291</v>
      </c>
      <c r="O102">
        <f>ROUND(E102/D102*100,0)</f>
        <v>0</v>
      </c>
      <c r="P102" s="5">
        <f t="shared" si="3"/>
        <v>0</v>
      </c>
      <c r="Q102" s="11" t="s">
        <v>8323</v>
      </c>
      <c r="R102" t="s">
        <v>8345</v>
      </c>
      <c r="S102" s="16">
        <f t="shared" si="4"/>
        <v>42152.906851851847</v>
      </c>
      <c r="T102" s="16">
        <f t="shared" si="5"/>
        <v>42166.625</v>
      </c>
    </row>
    <row r="103" spans="1:20" ht="315" x14ac:dyDescent="0.25">
      <c r="A103">
        <v>1732</v>
      </c>
      <c r="B103" s="9" t="s">
        <v>1733</v>
      </c>
      <c r="C103" s="3" t="s">
        <v>5842</v>
      </c>
      <c r="D103" s="5">
        <v>4000</v>
      </c>
      <c r="E103" s="7">
        <v>0</v>
      </c>
      <c r="F103" t="s">
        <v>8220</v>
      </c>
      <c r="G103" t="s">
        <v>8223</v>
      </c>
      <c r="H103" t="s">
        <v>8245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t="s">
        <v>8291</v>
      </c>
      <c r="O103">
        <f>ROUND(E103/D103*100,0)</f>
        <v>0</v>
      </c>
      <c r="P103" s="5">
        <f t="shared" si="3"/>
        <v>0</v>
      </c>
      <c r="Q103" s="11" t="s">
        <v>8323</v>
      </c>
      <c r="R103" t="s">
        <v>8345</v>
      </c>
      <c r="S103" s="16">
        <f t="shared" si="4"/>
        <v>42325.683807870373</v>
      </c>
      <c r="T103" s="16">
        <f t="shared" si="5"/>
        <v>42385.208333333328</v>
      </c>
    </row>
    <row r="104" spans="1:20" ht="255" x14ac:dyDescent="0.25">
      <c r="A104">
        <v>1733</v>
      </c>
      <c r="B104" s="9" t="s">
        <v>1734</v>
      </c>
      <c r="C104" s="3" t="s">
        <v>5843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t="s">
        <v>8291</v>
      </c>
      <c r="O104">
        <f>ROUND(E104/D104*100,0)</f>
        <v>0</v>
      </c>
      <c r="P104" s="5">
        <f t="shared" si="3"/>
        <v>0</v>
      </c>
      <c r="Q104" s="11" t="s">
        <v>8323</v>
      </c>
      <c r="R104" t="s">
        <v>8345</v>
      </c>
      <c r="S104" s="16">
        <f t="shared" si="4"/>
        <v>42614.675625000003</v>
      </c>
      <c r="T104" s="16">
        <f t="shared" si="5"/>
        <v>42626.895833333328</v>
      </c>
    </row>
    <row r="105" spans="1:20" ht="240" x14ac:dyDescent="0.25">
      <c r="A105">
        <v>1734</v>
      </c>
      <c r="B105" s="9" t="s">
        <v>1735</v>
      </c>
      <c r="C105" s="3" t="s">
        <v>5844</v>
      </c>
      <c r="D105" s="5">
        <v>4500</v>
      </c>
      <c r="E105" s="7">
        <v>1</v>
      </c>
      <c r="F105" t="s">
        <v>8220</v>
      </c>
      <c r="G105" t="s">
        <v>8223</v>
      </c>
      <c r="H105" t="s">
        <v>8245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t="s">
        <v>8291</v>
      </c>
      <c r="O105">
        <f>ROUND(E105/D105*100,0)</f>
        <v>0</v>
      </c>
      <c r="P105" s="5">
        <f t="shared" si="3"/>
        <v>1</v>
      </c>
      <c r="Q105" s="11" t="s">
        <v>8323</v>
      </c>
      <c r="R105" t="s">
        <v>8345</v>
      </c>
      <c r="S105" s="16">
        <f t="shared" si="4"/>
        <v>42102.036527777775</v>
      </c>
      <c r="T105" s="16">
        <f t="shared" si="5"/>
        <v>42132.036527777775</v>
      </c>
    </row>
    <row r="106" spans="1:20" ht="225" x14ac:dyDescent="0.25">
      <c r="A106">
        <v>1735</v>
      </c>
      <c r="B106" s="9" t="s">
        <v>1736</v>
      </c>
      <c r="C106" s="3" t="s">
        <v>5845</v>
      </c>
      <c r="D106" s="5">
        <v>1000</v>
      </c>
      <c r="E106" s="7">
        <v>110</v>
      </c>
      <c r="F106" t="s">
        <v>8220</v>
      </c>
      <c r="G106" t="s">
        <v>8223</v>
      </c>
      <c r="H106" t="s">
        <v>8245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t="s">
        <v>8291</v>
      </c>
      <c r="O106">
        <f>ROUND(E106/D106*100,0)</f>
        <v>11</v>
      </c>
      <c r="P106" s="5">
        <f t="shared" si="3"/>
        <v>55</v>
      </c>
      <c r="Q106" s="11" t="s">
        <v>8323</v>
      </c>
      <c r="R106" t="s">
        <v>8345</v>
      </c>
      <c r="S106" s="16">
        <f t="shared" si="4"/>
        <v>42559.814178240747</v>
      </c>
      <c r="T106" s="16">
        <f t="shared" si="5"/>
        <v>42589.814178240747</v>
      </c>
    </row>
    <row r="107" spans="1:20" ht="165" x14ac:dyDescent="0.25">
      <c r="A107">
        <v>1736</v>
      </c>
      <c r="B107" s="9" t="s">
        <v>1737</v>
      </c>
      <c r="C107" s="3" t="s">
        <v>5846</v>
      </c>
      <c r="D107" s="5">
        <v>3000</v>
      </c>
      <c r="E107" s="7">
        <v>22</v>
      </c>
      <c r="F107" t="s">
        <v>8220</v>
      </c>
      <c r="G107" t="s">
        <v>8223</v>
      </c>
      <c r="H107" t="s">
        <v>8245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t="s">
        <v>8291</v>
      </c>
      <c r="O107">
        <f>ROUND(E107/D107*100,0)</f>
        <v>1</v>
      </c>
      <c r="P107" s="5">
        <f t="shared" si="3"/>
        <v>22</v>
      </c>
      <c r="Q107" s="11" t="s">
        <v>8323</v>
      </c>
      <c r="R107" t="s">
        <v>8345</v>
      </c>
      <c r="S107" s="16">
        <f t="shared" si="4"/>
        <v>42286.861493055556</v>
      </c>
      <c r="T107" s="16">
        <f t="shared" si="5"/>
        <v>42316.90315972222</v>
      </c>
    </row>
    <row r="108" spans="1:20" ht="270" x14ac:dyDescent="0.25">
      <c r="A108">
        <v>1737</v>
      </c>
      <c r="B108" s="9" t="s">
        <v>1738</v>
      </c>
      <c r="C108" s="3" t="s">
        <v>5847</v>
      </c>
      <c r="D108" s="5">
        <v>4000</v>
      </c>
      <c r="E108" s="7">
        <v>850</v>
      </c>
      <c r="F108" t="s">
        <v>8220</v>
      </c>
      <c r="G108" t="s">
        <v>8223</v>
      </c>
      <c r="H108" t="s">
        <v>8245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t="s">
        <v>8291</v>
      </c>
      <c r="O108">
        <f>ROUND(E108/D108*100,0)</f>
        <v>21</v>
      </c>
      <c r="P108" s="5">
        <f t="shared" si="3"/>
        <v>56.67</v>
      </c>
      <c r="Q108" s="11" t="s">
        <v>8323</v>
      </c>
      <c r="R108" t="s">
        <v>8345</v>
      </c>
      <c r="S108" s="16">
        <f t="shared" si="4"/>
        <v>42175.948981481488</v>
      </c>
      <c r="T108" s="16">
        <f t="shared" si="5"/>
        <v>42205.948981481488</v>
      </c>
    </row>
    <row r="109" spans="1:20" ht="180" x14ac:dyDescent="0.25">
      <c r="A109">
        <v>1738</v>
      </c>
      <c r="B109" s="9" t="s">
        <v>1739</v>
      </c>
      <c r="C109" s="3" t="s">
        <v>5848</v>
      </c>
      <c r="D109" s="5">
        <v>5000</v>
      </c>
      <c r="E109" s="7">
        <v>20</v>
      </c>
      <c r="F109" t="s">
        <v>8220</v>
      </c>
      <c r="G109" t="s">
        <v>8223</v>
      </c>
      <c r="H109" t="s">
        <v>8245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t="s">
        <v>8291</v>
      </c>
      <c r="O109">
        <f>ROUND(E109/D109*100,0)</f>
        <v>0</v>
      </c>
      <c r="P109" s="5">
        <f t="shared" si="3"/>
        <v>20</v>
      </c>
      <c r="Q109" s="11" t="s">
        <v>8323</v>
      </c>
      <c r="R109" t="s">
        <v>8345</v>
      </c>
      <c r="S109" s="16">
        <f t="shared" si="4"/>
        <v>41884.874328703707</v>
      </c>
      <c r="T109" s="16">
        <f t="shared" si="5"/>
        <v>41914.874328703707</v>
      </c>
    </row>
    <row r="110" spans="1:20" ht="240" x14ac:dyDescent="0.25">
      <c r="A110">
        <v>1739</v>
      </c>
      <c r="B110" s="9" t="s">
        <v>1740</v>
      </c>
      <c r="C110" s="3" t="s">
        <v>5849</v>
      </c>
      <c r="D110" s="5">
        <v>1000</v>
      </c>
      <c r="E110" s="7">
        <v>1</v>
      </c>
      <c r="F110" t="s">
        <v>8220</v>
      </c>
      <c r="G110" t="s">
        <v>8223</v>
      </c>
      <c r="H110" t="s">
        <v>8245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t="s">
        <v>8291</v>
      </c>
      <c r="O110">
        <f>ROUND(E110/D110*100,0)</f>
        <v>0</v>
      </c>
      <c r="P110" s="5">
        <f t="shared" si="3"/>
        <v>1</v>
      </c>
      <c r="Q110" s="11" t="s">
        <v>8323</v>
      </c>
      <c r="R110" t="s">
        <v>8345</v>
      </c>
      <c r="S110" s="16">
        <f t="shared" si="4"/>
        <v>42435.874212962968</v>
      </c>
      <c r="T110" s="16">
        <f t="shared" si="5"/>
        <v>42494.832546296297</v>
      </c>
    </row>
    <row r="111" spans="1:20" ht="285" x14ac:dyDescent="0.25">
      <c r="A111">
        <v>1740</v>
      </c>
      <c r="B111" s="9" t="s">
        <v>1741</v>
      </c>
      <c r="C111" s="3" t="s">
        <v>5850</v>
      </c>
      <c r="D111" s="5">
        <v>3000</v>
      </c>
      <c r="E111" s="7">
        <v>0</v>
      </c>
      <c r="F111" t="s">
        <v>8220</v>
      </c>
      <c r="G111" t="s">
        <v>8223</v>
      </c>
      <c r="H111" t="s">
        <v>8245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t="s">
        <v>8291</v>
      </c>
      <c r="O111">
        <f>ROUND(E111/D111*100,0)</f>
        <v>0</v>
      </c>
      <c r="P111" s="5">
        <f t="shared" si="3"/>
        <v>0</v>
      </c>
      <c r="Q111" s="11" t="s">
        <v>8323</v>
      </c>
      <c r="R111" t="s">
        <v>8345</v>
      </c>
      <c r="S111" s="16">
        <f t="shared" si="4"/>
        <v>42171.817384259266</v>
      </c>
      <c r="T111" s="16">
        <f t="shared" si="5"/>
        <v>42201.817384259266</v>
      </c>
    </row>
  </sheetData>
  <conditionalFormatting sqref="F1:F111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2:O111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C10D-68D6-4576-A1F1-6AB62B1345AC}">
  <dimension ref="A1:T15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6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f>ROUND(E2/D2*100,0)</f>
        <v>119</v>
      </c>
      <c r="P2" s="5">
        <f t="shared" ref="P2:P65" si="0">IFERROR(ROUND(E2/L2,2),0)</f>
        <v>151.32</v>
      </c>
      <c r="Q2" s="11" t="s">
        <v>8317</v>
      </c>
      <c r="R2" t="s">
        <v>8319</v>
      </c>
      <c r="S2" s="16">
        <f t="shared" ref="S2:S65" si="1">(((J2/60)/60)/24)+DATE(1970,1,1)</f>
        <v>42199.57</v>
      </c>
      <c r="T2" s="16">
        <f t="shared" ref="T2:T65" si="2">(((I2/60)/60)/24)+DATE(1970,1,1)</f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f>ROUND(E3/D3*100,0)</f>
        <v>106</v>
      </c>
      <c r="P3" s="5">
        <f t="shared" si="0"/>
        <v>174.03</v>
      </c>
      <c r="Q3" s="11" t="s">
        <v>8317</v>
      </c>
      <c r="R3" t="s">
        <v>8319</v>
      </c>
      <c r="S3" s="16">
        <f t="shared" si="1"/>
        <v>42100.642071759255</v>
      </c>
      <c r="T3" s="16">
        <f t="shared" si="2"/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f>ROUND(E4/D4*100,0)</f>
        <v>300</v>
      </c>
      <c r="P4" s="5">
        <f t="shared" si="0"/>
        <v>73.489999999999995</v>
      </c>
      <c r="Q4" s="11" t="s">
        <v>8317</v>
      </c>
      <c r="R4" t="s">
        <v>8319</v>
      </c>
      <c r="S4" s="16">
        <f t="shared" si="1"/>
        <v>41898.665960648148</v>
      </c>
      <c r="T4" s="16">
        <f t="shared" si="2"/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f>ROUND(E5/D5*100,0)</f>
        <v>279</v>
      </c>
      <c r="P5" s="5">
        <f t="shared" si="0"/>
        <v>23.52</v>
      </c>
      <c r="Q5" s="11" t="s">
        <v>8317</v>
      </c>
      <c r="R5" t="s">
        <v>8319</v>
      </c>
      <c r="S5" s="16">
        <f t="shared" si="1"/>
        <v>42564.026319444441</v>
      </c>
      <c r="T5" s="16">
        <f t="shared" si="2"/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f>ROUND(E6/D6*100,0)</f>
        <v>132</v>
      </c>
      <c r="P6" s="5">
        <f t="shared" si="0"/>
        <v>39.07</v>
      </c>
      <c r="Q6" s="11" t="s">
        <v>8317</v>
      </c>
      <c r="R6" t="s">
        <v>8319</v>
      </c>
      <c r="S6" s="16">
        <f t="shared" si="1"/>
        <v>41832.852627314816</v>
      </c>
      <c r="T6" s="16">
        <f t="shared" si="2"/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>ROUND(E7/D7*100,0)</f>
        <v>127</v>
      </c>
      <c r="P7" s="5">
        <f t="shared" si="0"/>
        <v>1644</v>
      </c>
      <c r="Q7" s="11" t="s">
        <v>8317</v>
      </c>
      <c r="R7" t="s">
        <v>8319</v>
      </c>
      <c r="S7" s="16">
        <f t="shared" si="1"/>
        <v>41891.693379629629</v>
      </c>
      <c r="T7" s="16">
        <f t="shared" si="2"/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f>ROUND(E8/D8*100,0)</f>
        <v>140</v>
      </c>
      <c r="P8" s="5">
        <f t="shared" si="0"/>
        <v>42.67</v>
      </c>
      <c r="Q8" s="11" t="s">
        <v>8317</v>
      </c>
      <c r="R8" t="s">
        <v>8319</v>
      </c>
      <c r="S8" s="16">
        <f t="shared" si="1"/>
        <v>41877.912187499998</v>
      </c>
      <c r="T8" s="16">
        <f t="shared" si="2"/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f>ROUND(E9/D9*100,0)</f>
        <v>112</v>
      </c>
      <c r="P9" s="5">
        <f t="shared" si="0"/>
        <v>35.130000000000003</v>
      </c>
      <c r="Q9" s="11" t="s">
        <v>8317</v>
      </c>
      <c r="R9" t="s">
        <v>8319</v>
      </c>
      <c r="S9" s="16">
        <f t="shared" si="1"/>
        <v>41932.036851851852</v>
      </c>
      <c r="T9" s="16">
        <f t="shared" si="2"/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f>ROUND(E10/D10*100,0)</f>
        <v>101</v>
      </c>
      <c r="P10" s="5">
        <f t="shared" si="0"/>
        <v>239.35</v>
      </c>
      <c r="Q10" s="11" t="s">
        <v>8317</v>
      </c>
      <c r="R10" t="s">
        <v>8319</v>
      </c>
      <c r="S10" s="16">
        <f t="shared" si="1"/>
        <v>41956.017488425925</v>
      </c>
      <c r="T10" s="16">
        <f t="shared" si="2"/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f>ROUND(E11/D11*100,0)</f>
        <v>100</v>
      </c>
      <c r="P11" s="5">
        <f t="shared" si="0"/>
        <v>107.64</v>
      </c>
      <c r="Q11" s="11" t="s">
        <v>8317</v>
      </c>
      <c r="R11" t="s">
        <v>8319</v>
      </c>
      <c r="S11" s="16">
        <f t="shared" si="1"/>
        <v>42675.690393518518</v>
      </c>
      <c r="T11" s="16">
        <f t="shared" si="2"/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f>ROUND(E12/D12*100,0)</f>
        <v>141</v>
      </c>
      <c r="P12" s="5">
        <f t="shared" si="0"/>
        <v>95.83</v>
      </c>
      <c r="Q12" s="11" t="s">
        <v>8317</v>
      </c>
      <c r="R12" t="s">
        <v>8319</v>
      </c>
      <c r="S12" s="16">
        <f t="shared" si="1"/>
        <v>42199.618518518517</v>
      </c>
      <c r="T12" s="16">
        <f t="shared" si="2"/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f>ROUND(E13/D13*100,0)</f>
        <v>267</v>
      </c>
      <c r="P13" s="5">
        <f t="shared" si="0"/>
        <v>31.66</v>
      </c>
      <c r="Q13" s="11" t="s">
        <v>8317</v>
      </c>
      <c r="R13" t="s">
        <v>8319</v>
      </c>
      <c r="S13" s="16">
        <f t="shared" si="1"/>
        <v>42163.957326388889</v>
      </c>
      <c r="T13" s="16">
        <f t="shared" si="2"/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f>ROUND(E14/D14*100,0)</f>
        <v>147</v>
      </c>
      <c r="P14" s="5">
        <f t="shared" si="0"/>
        <v>42.89</v>
      </c>
      <c r="Q14" s="11" t="s">
        <v>8317</v>
      </c>
      <c r="R14" t="s">
        <v>8319</v>
      </c>
      <c r="S14" s="16">
        <f t="shared" si="1"/>
        <v>42045.957314814819</v>
      </c>
      <c r="T14" s="16">
        <f t="shared" si="2"/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f>ROUND(E15/D15*100,0)</f>
        <v>214</v>
      </c>
      <c r="P15" s="5">
        <f t="shared" si="0"/>
        <v>122.74</v>
      </c>
      <c r="Q15" s="11" t="s">
        <v>8317</v>
      </c>
      <c r="R15" t="s">
        <v>8319</v>
      </c>
      <c r="S15" s="16">
        <f t="shared" si="1"/>
        <v>42417.804618055554</v>
      </c>
      <c r="T15" s="16">
        <f t="shared" si="2"/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f>ROUND(E16/D16*100,0)</f>
        <v>126</v>
      </c>
      <c r="P16" s="5">
        <f t="shared" si="0"/>
        <v>190.45</v>
      </c>
      <c r="Q16" s="11" t="s">
        <v>8317</v>
      </c>
      <c r="R16" t="s">
        <v>8319</v>
      </c>
      <c r="S16" s="16">
        <f t="shared" si="1"/>
        <v>42331.84574074074</v>
      </c>
      <c r="T16" s="16">
        <f t="shared" si="2"/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f>ROUND(E17/D17*100,0)</f>
        <v>104</v>
      </c>
      <c r="P17" s="5">
        <f t="shared" si="0"/>
        <v>109.34</v>
      </c>
      <c r="Q17" s="11" t="s">
        <v>8317</v>
      </c>
      <c r="R17" t="s">
        <v>8319</v>
      </c>
      <c r="S17" s="16">
        <f t="shared" si="1"/>
        <v>42179.160752314812</v>
      </c>
      <c r="T17" s="16">
        <f t="shared" si="2"/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f>ROUND(E18/D18*100,0)</f>
        <v>101</v>
      </c>
      <c r="P18" s="5">
        <f t="shared" si="0"/>
        <v>143.66999999999999</v>
      </c>
      <c r="Q18" s="11" t="s">
        <v>8317</v>
      </c>
      <c r="R18" t="s">
        <v>8319</v>
      </c>
      <c r="S18" s="16">
        <f t="shared" si="1"/>
        <v>42209.593692129631</v>
      </c>
      <c r="T18" s="16">
        <f t="shared" si="2"/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>
        <f>ROUND(E19/D19*100,0)</f>
        <v>126</v>
      </c>
      <c r="P19" s="5">
        <f t="shared" si="0"/>
        <v>64.569999999999993</v>
      </c>
      <c r="Q19" s="11" t="s">
        <v>8317</v>
      </c>
      <c r="R19" t="s">
        <v>8347</v>
      </c>
      <c r="S19" s="16">
        <f t="shared" si="1"/>
        <v>41744.290868055556</v>
      </c>
      <c r="T19" s="16">
        <f t="shared" si="2"/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>
        <f>ROUND(E20/D20*100,0)</f>
        <v>138</v>
      </c>
      <c r="P20" s="5">
        <f t="shared" si="0"/>
        <v>87.44</v>
      </c>
      <c r="Q20" s="11" t="s">
        <v>8317</v>
      </c>
      <c r="R20" t="s">
        <v>8347</v>
      </c>
      <c r="S20" s="16">
        <f t="shared" si="1"/>
        <v>40638.828009259261</v>
      </c>
      <c r="T20" s="16">
        <f t="shared" si="2"/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>
        <f>ROUND(E21/D21*100,0)</f>
        <v>1705</v>
      </c>
      <c r="P21" s="5">
        <f t="shared" si="0"/>
        <v>68.819999999999993</v>
      </c>
      <c r="Q21" s="11" t="s">
        <v>8317</v>
      </c>
      <c r="R21" t="s">
        <v>8347</v>
      </c>
      <c r="S21" s="16">
        <f t="shared" si="1"/>
        <v>42548.269861111112</v>
      </c>
      <c r="T21" s="16">
        <f t="shared" si="2"/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>
        <f>ROUND(E22/D22*100,0)</f>
        <v>788</v>
      </c>
      <c r="P22" s="5">
        <f t="shared" si="0"/>
        <v>176.2</v>
      </c>
      <c r="Q22" s="11" t="s">
        <v>8317</v>
      </c>
      <c r="R22" t="s">
        <v>8347</v>
      </c>
      <c r="S22" s="16">
        <f t="shared" si="1"/>
        <v>41730.584374999999</v>
      </c>
      <c r="T22" s="16">
        <f t="shared" si="2"/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>
        <f>ROUND(E23/D23*100,0)</f>
        <v>150</v>
      </c>
      <c r="P23" s="5">
        <f t="shared" si="0"/>
        <v>160.44</v>
      </c>
      <c r="Q23" s="11" t="s">
        <v>8317</v>
      </c>
      <c r="R23" t="s">
        <v>8347</v>
      </c>
      <c r="S23" s="16">
        <f t="shared" si="1"/>
        <v>41689.150011574071</v>
      </c>
      <c r="T23" s="16">
        <f t="shared" si="2"/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>
        <f>ROUND(E24/D24*100,0)</f>
        <v>101</v>
      </c>
      <c r="P24" s="5">
        <f t="shared" si="0"/>
        <v>35</v>
      </c>
      <c r="Q24" s="11" t="s">
        <v>8317</v>
      </c>
      <c r="R24" t="s">
        <v>8347</v>
      </c>
      <c r="S24" s="16">
        <f t="shared" si="1"/>
        <v>40102.918055555558</v>
      </c>
      <c r="T24" s="16">
        <f t="shared" si="2"/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>
        <f>ROUND(E25/D25*100,0)</f>
        <v>800</v>
      </c>
      <c r="P25" s="5">
        <f t="shared" si="0"/>
        <v>188.51</v>
      </c>
      <c r="Q25" s="11" t="s">
        <v>8317</v>
      </c>
      <c r="R25" t="s">
        <v>8347</v>
      </c>
      <c r="S25" s="16">
        <f t="shared" si="1"/>
        <v>42473.604270833333</v>
      </c>
      <c r="T25" s="16">
        <f t="shared" si="2"/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>
        <f>ROUND(E26/D26*100,0)</f>
        <v>201</v>
      </c>
      <c r="P26" s="5">
        <f t="shared" si="0"/>
        <v>51.31</v>
      </c>
      <c r="Q26" s="11" t="s">
        <v>8317</v>
      </c>
      <c r="R26" t="s">
        <v>8347</v>
      </c>
      <c r="S26" s="16">
        <f t="shared" si="1"/>
        <v>40624.181400462963</v>
      </c>
      <c r="T26" s="16">
        <f t="shared" si="2"/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>
        <f>ROUND(E27/D27*100,0)</f>
        <v>212</v>
      </c>
      <c r="P27" s="5">
        <f t="shared" si="0"/>
        <v>127.36</v>
      </c>
      <c r="Q27" s="11" t="s">
        <v>8317</v>
      </c>
      <c r="R27" t="s">
        <v>8347</v>
      </c>
      <c r="S27" s="16">
        <f t="shared" si="1"/>
        <v>42651.420567129629</v>
      </c>
      <c r="T27" s="16">
        <f t="shared" si="2"/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>
        <f>ROUND(E28/D28*100,0)</f>
        <v>226</v>
      </c>
      <c r="P28" s="5">
        <f t="shared" si="0"/>
        <v>230.56</v>
      </c>
      <c r="Q28" s="11" t="s">
        <v>8317</v>
      </c>
      <c r="R28" t="s">
        <v>8347</v>
      </c>
      <c r="S28" s="16">
        <f t="shared" si="1"/>
        <v>40941.199826388889</v>
      </c>
      <c r="T28" s="16">
        <f t="shared" si="2"/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>
        <f>ROUND(E29/D29*100,0)</f>
        <v>699</v>
      </c>
      <c r="P29" s="5">
        <f t="shared" si="0"/>
        <v>842.11</v>
      </c>
      <c r="Q29" s="11" t="s">
        <v>8317</v>
      </c>
      <c r="R29" t="s">
        <v>8347</v>
      </c>
      <c r="S29" s="16">
        <f t="shared" si="1"/>
        <v>42394.580740740741</v>
      </c>
      <c r="T29" s="16">
        <f t="shared" si="2"/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>
        <f>ROUND(E30/D30*100,0)</f>
        <v>399</v>
      </c>
      <c r="P30" s="5">
        <f t="shared" si="0"/>
        <v>577.28</v>
      </c>
      <c r="Q30" s="11" t="s">
        <v>8317</v>
      </c>
      <c r="R30" t="s">
        <v>8347</v>
      </c>
      <c r="S30" s="16">
        <f t="shared" si="1"/>
        <v>41020.271770833337</v>
      </c>
      <c r="T30" s="16">
        <f t="shared" si="2"/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>
        <f>ROUND(E31/D31*100,0)</f>
        <v>294</v>
      </c>
      <c r="P31" s="5">
        <f t="shared" si="0"/>
        <v>483.34</v>
      </c>
      <c r="Q31" s="11" t="s">
        <v>8317</v>
      </c>
      <c r="R31" t="s">
        <v>8347</v>
      </c>
      <c r="S31" s="16">
        <f t="shared" si="1"/>
        <v>42067.923668981486</v>
      </c>
      <c r="T31" s="16">
        <f t="shared" si="2"/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>
        <f>ROUND(E32/D32*100,0)</f>
        <v>168</v>
      </c>
      <c r="P32" s="5">
        <f t="shared" si="0"/>
        <v>76.14</v>
      </c>
      <c r="Q32" s="11" t="s">
        <v>8317</v>
      </c>
      <c r="R32" t="s">
        <v>8347</v>
      </c>
      <c r="S32" s="16">
        <f t="shared" si="1"/>
        <v>41179.098530092589</v>
      </c>
      <c r="T32" s="16">
        <f t="shared" si="2"/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>
        <f>ROUND(E33/D33*100,0)</f>
        <v>1436</v>
      </c>
      <c r="P33" s="5">
        <f t="shared" si="0"/>
        <v>74.11</v>
      </c>
      <c r="Q33" s="11" t="s">
        <v>8317</v>
      </c>
      <c r="R33" t="s">
        <v>8347</v>
      </c>
      <c r="S33" s="16">
        <f t="shared" si="1"/>
        <v>41326.987974537034</v>
      </c>
      <c r="T33" s="16">
        <f t="shared" si="2"/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>
        <f>ROUND(E34/D34*100,0)</f>
        <v>157</v>
      </c>
      <c r="P34" s="5">
        <f t="shared" si="0"/>
        <v>36.97</v>
      </c>
      <c r="Q34" s="11" t="s">
        <v>8317</v>
      </c>
      <c r="R34" t="s">
        <v>8347</v>
      </c>
      <c r="S34" s="16">
        <f t="shared" si="1"/>
        <v>41871.845601851855</v>
      </c>
      <c r="T34" s="16">
        <f t="shared" si="2"/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>
        <f>ROUND(E35/D35*100,0)</f>
        <v>1105</v>
      </c>
      <c r="P35" s="5">
        <f t="shared" si="0"/>
        <v>67.69</v>
      </c>
      <c r="Q35" s="11" t="s">
        <v>8317</v>
      </c>
      <c r="R35" t="s">
        <v>8347</v>
      </c>
      <c r="S35" s="16">
        <f t="shared" si="1"/>
        <v>41148.194641203707</v>
      </c>
      <c r="T35" s="16">
        <f t="shared" si="2"/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>
        <f>ROUND(E36/D36*100,0)</f>
        <v>193</v>
      </c>
      <c r="P36" s="5">
        <f t="shared" si="0"/>
        <v>63.05</v>
      </c>
      <c r="Q36" s="11" t="s">
        <v>8317</v>
      </c>
      <c r="R36" t="s">
        <v>8347</v>
      </c>
      <c r="S36" s="16">
        <f t="shared" si="1"/>
        <v>41742.780509259261</v>
      </c>
      <c r="T36" s="16">
        <f t="shared" si="2"/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>
        <f>ROUND(E37/D37*100,0)</f>
        <v>262</v>
      </c>
      <c r="P37" s="5">
        <f t="shared" si="0"/>
        <v>127.32</v>
      </c>
      <c r="Q37" s="11" t="s">
        <v>8317</v>
      </c>
      <c r="R37" t="s">
        <v>8347</v>
      </c>
      <c r="S37" s="16">
        <f t="shared" si="1"/>
        <v>40898.089236111111</v>
      </c>
      <c r="T37" s="16">
        <f t="shared" si="2"/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>
        <f>ROUND(E38/D38*100,0)</f>
        <v>207</v>
      </c>
      <c r="P38" s="5">
        <f t="shared" si="0"/>
        <v>136.63999999999999</v>
      </c>
      <c r="Q38" s="11" t="s">
        <v>8317</v>
      </c>
      <c r="R38" t="s">
        <v>8347</v>
      </c>
      <c r="S38" s="16">
        <f t="shared" si="1"/>
        <v>41835.540486111109</v>
      </c>
      <c r="T38" s="16">
        <f t="shared" si="2"/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>
        <f>ROUND(E39/D39*100,0)</f>
        <v>370</v>
      </c>
      <c r="P39" s="5">
        <f t="shared" si="0"/>
        <v>182.78</v>
      </c>
      <c r="Q39" s="11" t="s">
        <v>8317</v>
      </c>
      <c r="R39" t="s">
        <v>8347</v>
      </c>
      <c r="S39" s="16">
        <f t="shared" si="1"/>
        <v>41730.663530092592</v>
      </c>
      <c r="T39" s="16">
        <f t="shared" si="2"/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>
        <f>ROUND(E40/D40*100,0)</f>
        <v>285</v>
      </c>
      <c r="P40" s="5">
        <f t="shared" si="0"/>
        <v>279.38</v>
      </c>
      <c r="Q40" s="11" t="s">
        <v>8317</v>
      </c>
      <c r="R40" t="s">
        <v>8347</v>
      </c>
      <c r="S40" s="16">
        <f t="shared" si="1"/>
        <v>42676.586979166663</v>
      </c>
      <c r="T40" s="16">
        <f t="shared" si="2"/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>
        <f>ROUND(E41/D41*100,0)</f>
        <v>1132</v>
      </c>
      <c r="P41" s="5">
        <f t="shared" si="0"/>
        <v>80.73</v>
      </c>
      <c r="Q41" s="11" t="s">
        <v>8317</v>
      </c>
      <c r="R41" t="s">
        <v>8347</v>
      </c>
      <c r="S41" s="16">
        <f t="shared" si="1"/>
        <v>41324.193298611113</v>
      </c>
      <c r="T41" s="16">
        <f t="shared" si="2"/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>
        <f>ROUND(E42/D42*100,0)</f>
        <v>263</v>
      </c>
      <c r="P42" s="5">
        <f t="shared" si="0"/>
        <v>272.36</v>
      </c>
      <c r="Q42" s="11" t="s">
        <v>8317</v>
      </c>
      <c r="R42" t="s">
        <v>8347</v>
      </c>
      <c r="S42" s="16">
        <f t="shared" si="1"/>
        <v>41561.500706018516</v>
      </c>
      <c r="T42" s="16">
        <f t="shared" si="2"/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>
        <f>ROUND(E43/D43*100,0)</f>
        <v>674</v>
      </c>
      <c r="P43" s="5">
        <f t="shared" si="0"/>
        <v>70.849999999999994</v>
      </c>
      <c r="Q43" s="11" t="s">
        <v>8317</v>
      </c>
      <c r="R43" t="s">
        <v>8347</v>
      </c>
      <c r="S43" s="16">
        <f t="shared" si="1"/>
        <v>41201.012083333335</v>
      </c>
      <c r="T43" s="16">
        <f t="shared" si="2"/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>
        <f>ROUND(E44/D44*100,0)</f>
        <v>257</v>
      </c>
      <c r="P44" s="5">
        <f t="shared" si="0"/>
        <v>247.94</v>
      </c>
      <c r="Q44" s="11" t="s">
        <v>8317</v>
      </c>
      <c r="R44" t="s">
        <v>8347</v>
      </c>
      <c r="S44" s="16">
        <f t="shared" si="1"/>
        <v>42549.722962962958</v>
      </c>
      <c r="T44" s="16">
        <f t="shared" si="2"/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>
        <f>ROUND(E45/D45*100,0)</f>
        <v>209</v>
      </c>
      <c r="P45" s="5">
        <f t="shared" si="0"/>
        <v>131.99</v>
      </c>
      <c r="Q45" s="11" t="s">
        <v>8317</v>
      </c>
      <c r="R45" t="s">
        <v>8347</v>
      </c>
      <c r="S45" s="16">
        <f t="shared" si="1"/>
        <v>41313.755219907405</v>
      </c>
      <c r="T45" s="16">
        <f t="shared" si="2"/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>
        <f>ROUND(E46/D46*100,0)</f>
        <v>402</v>
      </c>
      <c r="P46" s="5">
        <f t="shared" si="0"/>
        <v>245.02</v>
      </c>
      <c r="Q46" s="11" t="s">
        <v>8317</v>
      </c>
      <c r="R46" t="s">
        <v>8347</v>
      </c>
      <c r="S46" s="16">
        <f t="shared" si="1"/>
        <v>42311.216898148152</v>
      </c>
      <c r="T46" s="16">
        <f t="shared" si="2"/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>
        <f>ROUND(E47/D47*100,0)</f>
        <v>1027</v>
      </c>
      <c r="P47" s="5">
        <f t="shared" si="0"/>
        <v>1323.25</v>
      </c>
      <c r="Q47" s="11" t="s">
        <v>8317</v>
      </c>
      <c r="R47" t="s">
        <v>8347</v>
      </c>
      <c r="S47" s="16">
        <f t="shared" si="1"/>
        <v>41039.225601851853</v>
      </c>
      <c r="T47" s="16">
        <f t="shared" si="2"/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>
        <f>ROUND(E48/D48*100,0)</f>
        <v>115</v>
      </c>
      <c r="P48" s="5">
        <f t="shared" si="0"/>
        <v>282.66000000000003</v>
      </c>
      <c r="Q48" s="11" t="s">
        <v>8317</v>
      </c>
      <c r="R48" t="s">
        <v>8347</v>
      </c>
      <c r="S48" s="16">
        <f t="shared" si="1"/>
        <v>42290.460023148145</v>
      </c>
      <c r="T48" s="16">
        <f t="shared" si="2"/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>
        <f>ROUND(E49/D49*100,0)</f>
        <v>217</v>
      </c>
      <c r="P49" s="5">
        <f t="shared" si="0"/>
        <v>78.83</v>
      </c>
      <c r="Q49" s="11" t="s">
        <v>8317</v>
      </c>
      <c r="R49" t="s">
        <v>8347</v>
      </c>
      <c r="S49" s="16">
        <f t="shared" si="1"/>
        <v>42728.71230324074</v>
      </c>
      <c r="T49" s="16">
        <f t="shared" si="2"/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>
        <f>ROUND(E50/D50*100,0)</f>
        <v>312</v>
      </c>
      <c r="P50" s="5">
        <f t="shared" si="0"/>
        <v>91.76</v>
      </c>
      <c r="Q50" s="11" t="s">
        <v>8317</v>
      </c>
      <c r="R50" t="s">
        <v>8347</v>
      </c>
      <c r="S50" s="16">
        <f t="shared" si="1"/>
        <v>40347.125601851854</v>
      </c>
      <c r="T50" s="16">
        <f t="shared" si="2"/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>
        <f>ROUND(E51/D51*100,0)</f>
        <v>234</v>
      </c>
      <c r="P51" s="5">
        <f t="shared" si="0"/>
        <v>331.1</v>
      </c>
      <c r="Q51" s="11" t="s">
        <v>8317</v>
      </c>
      <c r="R51" t="s">
        <v>8347</v>
      </c>
      <c r="S51" s="16">
        <f t="shared" si="1"/>
        <v>41800.604895833334</v>
      </c>
      <c r="T51" s="16">
        <f t="shared" si="2"/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>
        <f>ROUND(E52/D52*100,0)</f>
        <v>124</v>
      </c>
      <c r="P52" s="5">
        <f t="shared" si="0"/>
        <v>194.26</v>
      </c>
      <c r="Q52" s="11" t="s">
        <v>8317</v>
      </c>
      <c r="R52" t="s">
        <v>8347</v>
      </c>
      <c r="S52" s="16">
        <f t="shared" si="1"/>
        <v>41535.812708333331</v>
      </c>
      <c r="T52" s="16">
        <f t="shared" si="2"/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>
        <f>ROUND(E53/D53*100,0)</f>
        <v>248</v>
      </c>
      <c r="P53" s="5">
        <f t="shared" si="0"/>
        <v>408.98</v>
      </c>
      <c r="Q53" s="11" t="s">
        <v>8317</v>
      </c>
      <c r="R53" t="s">
        <v>8347</v>
      </c>
      <c r="S53" s="16">
        <f t="shared" si="1"/>
        <v>41941.500520833331</v>
      </c>
      <c r="T53" s="16">
        <f t="shared" si="2"/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>
        <f>ROUND(E54/D54*100,0)</f>
        <v>116</v>
      </c>
      <c r="P54" s="5">
        <f t="shared" si="0"/>
        <v>84.46</v>
      </c>
      <c r="Q54" s="11" t="s">
        <v>8317</v>
      </c>
      <c r="R54" t="s">
        <v>8347</v>
      </c>
      <c r="S54" s="16">
        <f t="shared" si="1"/>
        <v>40347.837800925925</v>
      </c>
      <c r="T54" s="16">
        <f t="shared" si="2"/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>
        <f>ROUND(E55/D55*100,0)</f>
        <v>117</v>
      </c>
      <c r="P55" s="5">
        <f t="shared" si="0"/>
        <v>44.85</v>
      </c>
      <c r="Q55" s="11" t="s">
        <v>8317</v>
      </c>
      <c r="R55" t="s">
        <v>8347</v>
      </c>
      <c r="S55" s="16">
        <f t="shared" si="1"/>
        <v>40761.604421296295</v>
      </c>
      <c r="T55" s="16">
        <f t="shared" si="2"/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>
        <f>ROUND(E56/D56*100,0)</f>
        <v>320</v>
      </c>
      <c r="P56" s="5">
        <f t="shared" si="0"/>
        <v>55.28</v>
      </c>
      <c r="Q56" s="11" t="s">
        <v>8317</v>
      </c>
      <c r="R56" t="s">
        <v>8347</v>
      </c>
      <c r="S56" s="16">
        <f t="shared" si="1"/>
        <v>42570.996423611112</v>
      </c>
      <c r="T56" s="16">
        <f t="shared" si="2"/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>
        <f>ROUND(E57/D57*100,0)</f>
        <v>235</v>
      </c>
      <c r="P57" s="5">
        <f t="shared" si="0"/>
        <v>64.180000000000007</v>
      </c>
      <c r="Q57" s="11" t="s">
        <v>8317</v>
      </c>
      <c r="R57" t="s">
        <v>8347</v>
      </c>
      <c r="S57" s="16">
        <f t="shared" si="1"/>
        <v>42010.822233796294</v>
      </c>
      <c r="T57" s="16">
        <f t="shared" si="2"/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>
        <f>ROUND(E58/D58*100,0)</f>
        <v>495</v>
      </c>
      <c r="P58" s="5">
        <f t="shared" si="0"/>
        <v>173.58</v>
      </c>
      <c r="Q58" s="11" t="s">
        <v>8317</v>
      </c>
      <c r="R58" t="s">
        <v>8347</v>
      </c>
      <c r="S58" s="16">
        <f t="shared" si="1"/>
        <v>42499.960810185185</v>
      </c>
      <c r="T58" s="16">
        <f t="shared" si="2"/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>
        <f>ROUND(E59/D59*100,0)</f>
        <v>7814</v>
      </c>
      <c r="P59" s="5">
        <f t="shared" si="0"/>
        <v>88.6</v>
      </c>
      <c r="Q59" s="11" t="s">
        <v>8317</v>
      </c>
      <c r="R59" t="s">
        <v>8347</v>
      </c>
      <c r="S59" s="16">
        <f t="shared" si="1"/>
        <v>41324.214571759258</v>
      </c>
      <c r="T59" s="16">
        <f t="shared" si="2"/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>
        <f>ROUND(E60/D60*100,0)</f>
        <v>113</v>
      </c>
      <c r="P60" s="5">
        <f t="shared" si="0"/>
        <v>50.22</v>
      </c>
      <c r="Q60" s="11" t="s">
        <v>8317</v>
      </c>
      <c r="R60" t="s">
        <v>8347</v>
      </c>
      <c r="S60" s="16">
        <f t="shared" si="1"/>
        <v>40765.876886574071</v>
      </c>
      <c r="T60" s="16">
        <f t="shared" si="2"/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>
        <f>ROUND(E61/D61*100,0)</f>
        <v>922</v>
      </c>
      <c r="P61" s="5">
        <f t="shared" si="0"/>
        <v>192.39</v>
      </c>
      <c r="Q61" s="11" t="s">
        <v>8317</v>
      </c>
      <c r="R61" t="s">
        <v>8347</v>
      </c>
      <c r="S61" s="16">
        <f t="shared" si="1"/>
        <v>41312.88077546296</v>
      </c>
      <c r="T61" s="16">
        <f t="shared" si="2"/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>
        <f>ROUND(E62/D62*100,0)</f>
        <v>125</v>
      </c>
      <c r="P62" s="5">
        <f t="shared" si="0"/>
        <v>73.42</v>
      </c>
      <c r="Q62" s="11" t="s">
        <v>8317</v>
      </c>
      <c r="R62" t="s">
        <v>8347</v>
      </c>
      <c r="S62" s="16">
        <f t="shared" si="1"/>
        <v>40961.057349537034</v>
      </c>
      <c r="T62" s="16">
        <f t="shared" si="2"/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>
        <f>ROUND(E63/D63*100,0)</f>
        <v>485</v>
      </c>
      <c r="P63" s="5">
        <f t="shared" si="0"/>
        <v>108.97</v>
      </c>
      <c r="Q63" s="11" t="s">
        <v>8317</v>
      </c>
      <c r="R63" t="s">
        <v>8347</v>
      </c>
      <c r="S63" s="16">
        <f t="shared" si="1"/>
        <v>42605.70857638889</v>
      </c>
      <c r="T63" s="16">
        <f t="shared" si="2"/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>
        <f>ROUND(E64/D64*100,0)</f>
        <v>192</v>
      </c>
      <c r="P64" s="5">
        <f t="shared" si="0"/>
        <v>23.65</v>
      </c>
      <c r="Q64" s="11" t="s">
        <v>8317</v>
      </c>
      <c r="R64" t="s">
        <v>8347</v>
      </c>
      <c r="S64" s="16">
        <f t="shared" si="1"/>
        <v>41737.097499999996</v>
      </c>
      <c r="T64" s="16">
        <f t="shared" si="2"/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>
        <f>ROUND(E65/D65*100,0)</f>
        <v>281</v>
      </c>
      <c r="P65" s="5">
        <f t="shared" si="0"/>
        <v>147.94999999999999</v>
      </c>
      <c r="Q65" s="11" t="s">
        <v>8317</v>
      </c>
      <c r="R65" t="s">
        <v>8347</v>
      </c>
      <c r="S65" s="16">
        <f t="shared" si="1"/>
        <v>41861.070567129631</v>
      </c>
      <c r="T65" s="16">
        <f t="shared" si="2"/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>
        <f>ROUND(E66/D66*100,0)</f>
        <v>125</v>
      </c>
      <c r="P66" s="5">
        <f t="shared" ref="P66:P129" si="3">IFERROR(ROUND(E66/L66,2),0)</f>
        <v>385.04</v>
      </c>
      <c r="Q66" s="11" t="s">
        <v>8317</v>
      </c>
      <c r="R66" t="s">
        <v>8347</v>
      </c>
      <c r="S66" s="16">
        <f t="shared" ref="S66:S129" si="4">(((J66/60)/60)/24)+DATE(1970,1,1)</f>
        <v>42502.569120370375</v>
      </c>
      <c r="T66" s="16">
        <f t="shared" ref="T66:T129" si="5">(((I66/60)/60)/24)+DATE(1970,1,1)</f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>
        <f>ROUND(E67/D67*100,0)</f>
        <v>161</v>
      </c>
      <c r="P67" s="5">
        <f t="shared" si="3"/>
        <v>457.39</v>
      </c>
      <c r="Q67" s="11" t="s">
        <v>8317</v>
      </c>
      <c r="R67" t="s">
        <v>8347</v>
      </c>
      <c r="S67" s="16">
        <f t="shared" si="4"/>
        <v>42136.420752314814</v>
      </c>
      <c r="T67" s="16">
        <f t="shared" si="5"/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>
        <f>ROUND(E68/D68*100,0)</f>
        <v>585</v>
      </c>
      <c r="P68" s="5">
        <f t="shared" si="3"/>
        <v>222.99</v>
      </c>
      <c r="Q68" s="11" t="s">
        <v>8317</v>
      </c>
      <c r="R68" t="s">
        <v>8347</v>
      </c>
      <c r="S68" s="16">
        <f t="shared" si="4"/>
        <v>41099.966944444444</v>
      </c>
      <c r="T68" s="16">
        <f t="shared" si="5"/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>
        <f>ROUND(E69/D69*100,0)</f>
        <v>133</v>
      </c>
      <c r="P69" s="5">
        <f t="shared" si="3"/>
        <v>73.5</v>
      </c>
      <c r="Q69" s="11" t="s">
        <v>8317</v>
      </c>
      <c r="R69" t="s">
        <v>8347</v>
      </c>
      <c r="S69" s="16">
        <f t="shared" si="4"/>
        <v>41704.735937500001</v>
      </c>
      <c r="T69" s="16">
        <f t="shared" si="5"/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>
        <f>ROUND(E70/D70*100,0)</f>
        <v>120</v>
      </c>
      <c r="P70" s="5">
        <f t="shared" si="3"/>
        <v>223.1</v>
      </c>
      <c r="Q70" s="11" t="s">
        <v>8317</v>
      </c>
      <c r="R70" t="s">
        <v>8347</v>
      </c>
      <c r="S70" s="16">
        <f t="shared" si="4"/>
        <v>42048.813877314817</v>
      </c>
      <c r="T70" s="16">
        <f t="shared" si="5"/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>
        <f>ROUND(E71/D71*100,0)</f>
        <v>126</v>
      </c>
      <c r="P71" s="5">
        <f t="shared" si="3"/>
        <v>47.91</v>
      </c>
      <c r="Q71" s="11" t="s">
        <v>8317</v>
      </c>
      <c r="R71" t="s">
        <v>8347</v>
      </c>
      <c r="S71" s="16">
        <f t="shared" si="4"/>
        <v>40215.919050925928</v>
      </c>
      <c r="T71" s="16">
        <f t="shared" si="5"/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>
        <f>ROUND(E72/D72*100,0)</f>
        <v>361</v>
      </c>
      <c r="P72" s="5">
        <f t="shared" si="3"/>
        <v>96.06</v>
      </c>
      <c r="Q72" s="11" t="s">
        <v>8317</v>
      </c>
      <c r="R72" t="s">
        <v>8347</v>
      </c>
      <c r="S72" s="16">
        <f t="shared" si="4"/>
        <v>41848.021770833337</v>
      </c>
      <c r="T72" s="16">
        <f t="shared" si="5"/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>
        <f>ROUND(E73/D73*100,0)</f>
        <v>304</v>
      </c>
      <c r="P73" s="5">
        <f t="shared" si="3"/>
        <v>143.21</v>
      </c>
      <c r="Q73" s="11" t="s">
        <v>8317</v>
      </c>
      <c r="R73" t="s">
        <v>8347</v>
      </c>
      <c r="S73" s="16">
        <f t="shared" si="4"/>
        <v>42689.565671296295</v>
      </c>
      <c r="T73" s="16">
        <f t="shared" si="5"/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>
        <f>ROUND(E74/D74*100,0)</f>
        <v>179</v>
      </c>
      <c r="P74" s="5">
        <f t="shared" si="3"/>
        <v>282.72000000000003</v>
      </c>
      <c r="Q74" s="11" t="s">
        <v>8317</v>
      </c>
      <c r="R74" t="s">
        <v>8347</v>
      </c>
      <c r="S74" s="16">
        <f t="shared" si="4"/>
        <v>41725.082384259258</v>
      </c>
      <c r="T74" s="16">
        <f t="shared" si="5"/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>
        <f>ROUND(E75/D75*100,0)</f>
        <v>387</v>
      </c>
      <c r="P75" s="5">
        <f t="shared" si="3"/>
        <v>593.94000000000005</v>
      </c>
      <c r="Q75" s="11" t="s">
        <v>8317</v>
      </c>
      <c r="R75" t="s">
        <v>8347</v>
      </c>
      <c r="S75" s="16">
        <f t="shared" si="4"/>
        <v>42076.130011574074</v>
      </c>
      <c r="T75" s="16">
        <f t="shared" si="5"/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>
        <f>ROUND(E76/D76*100,0)</f>
        <v>211</v>
      </c>
      <c r="P76" s="5">
        <f t="shared" si="3"/>
        <v>262.16000000000003</v>
      </c>
      <c r="Q76" s="11" t="s">
        <v>8317</v>
      </c>
      <c r="R76" t="s">
        <v>8347</v>
      </c>
      <c r="S76" s="16">
        <f t="shared" si="4"/>
        <v>42311.625081018516</v>
      </c>
      <c r="T76" s="16">
        <f t="shared" si="5"/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>
        <f>ROUND(E77/D77*100,0)</f>
        <v>132</v>
      </c>
      <c r="P77" s="5">
        <f t="shared" si="3"/>
        <v>46.58</v>
      </c>
      <c r="Q77" s="11" t="s">
        <v>8317</v>
      </c>
      <c r="R77" t="s">
        <v>8347</v>
      </c>
      <c r="S77" s="16">
        <f t="shared" si="4"/>
        <v>41738.864803240744</v>
      </c>
      <c r="T77" s="16">
        <f t="shared" si="5"/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>
        <f>ROUND(E78/D78*100,0)</f>
        <v>300</v>
      </c>
      <c r="P78" s="5">
        <f t="shared" si="3"/>
        <v>70.040000000000006</v>
      </c>
      <c r="Q78" s="11" t="s">
        <v>8317</v>
      </c>
      <c r="R78" t="s">
        <v>8347</v>
      </c>
      <c r="S78" s="16">
        <f t="shared" si="4"/>
        <v>41578.210104166668</v>
      </c>
      <c r="T78" s="16">
        <f t="shared" si="5"/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>
        <f>ROUND(E79/D79*100,0)</f>
        <v>136</v>
      </c>
      <c r="P79" s="5">
        <f t="shared" si="3"/>
        <v>449.26</v>
      </c>
      <c r="Q79" s="11" t="s">
        <v>8317</v>
      </c>
      <c r="R79" t="s">
        <v>8347</v>
      </c>
      <c r="S79" s="16">
        <f t="shared" si="4"/>
        <v>42675.438946759255</v>
      </c>
      <c r="T79" s="16">
        <f t="shared" si="5"/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>
        <f>ROUND(E80/D80*100,0)</f>
        <v>248</v>
      </c>
      <c r="P80" s="5">
        <f t="shared" si="3"/>
        <v>27.47</v>
      </c>
      <c r="Q80" s="11" t="s">
        <v>8317</v>
      </c>
      <c r="R80" t="s">
        <v>8347</v>
      </c>
      <c r="S80" s="16">
        <f t="shared" si="4"/>
        <v>41578.927118055559</v>
      </c>
      <c r="T80" s="16">
        <f t="shared" si="5"/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>
        <f>ROUND(E81/D81*100,0)</f>
        <v>182</v>
      </c>
      <c r="P81" s="5">
        <f t="shared" si="3"/>
        <v>143.97999999999999</v>
      </c>
      <c r="Q81" s="11" t="s">
        <v>8317</v>
      </c>
      <c r="R81" t="s">
        <v>8347</v>
      </c>
      <c r="S81" s="16">
        <f t="shared" si="4"/>
        <v>42654.525775462964</v>
      </c>
      <c r="T81" s="16">
        <f t="shared" si="5"/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>
        <f>ROUND(E82/D82*100,0)</f>
        <v>124</v>
      </c>
      <c r="P82" s="5">
        <f t="shared" si="3"/>
        <v>88.24</v>
      </c>
      <c r="Q82" s="11" t="s">
        <v>8317</v>
      </c>
      <c r="R82" t="s">
        <v>8347</v>
      </c>
      <c r="S82" s="16">
        <f t="shared" si="4"/>
        <v>42331.708032407405</v>
      </c>
      <c r="T82" s="16">
        <f t="shared" si="5"/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>
        <f>ROUND(E83/D83*100,0)</f>
        <v>506</v>
      </c>
      <c r="P83" s="5">
        <f t="shared" si="3"/>
        <v>36.33</v>
      </c>
      <c r="Q83" s="11" t="s">
        <v>8317</v>
      </c>
      <c r="R83" t="s">
        <v>8347</v>
      </c>
      <c r="S83" s="16">
        <f t="shared" si="4"/>
        <v>42661.176817129628</v>
      </c>
      <c r="T83" s="16">
        <f t="shared" si="5"/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>
        <f>ROUND(E84/D84*100,0)</f>
        <v>108</v>
      </c>
      <c r="P84" s="5">
        <f t="shared" si="3"/>
        <v>90.18</v>
      </c>
      <c r="Q84" s="11" t="s">
        <v>8317</v>
      </c>
      <c r="R84" t="s">
        <v>8347</v>
      </c>
      <c r="S84" s="16">
        <f t="shared" si="4"/>
        <v>42138.684189814812</v>
      </c>
      <c r="T84" s="16">
        <f t="shared" si="5"/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>
        <f>ROUND(E85/D85*100,0)</f>
        <v>819</v>
      </c>
      <c r="P85" s="5">
        <f t="shared" si="3"/>
        <v>152.62</v>
      </c>
      <c r="Q85" s="11" t="s">
        <v>8317</v>
      </c>
      <c r="R85" t="s">
        <v>8347</v>
      </c>
      <c r="S85" s="16">
        <f t="shared" si="4"/>
        <v>41069.088506944441</v>
      </c>
      <c r="T85" s="16">
        <f t="shared" si="5"/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>
        <f>ROUND(E86/D86*100,0)</f>
        <v>121</v>
      </c>
      <c r="P86" s="5">
        <f t="shared" si="3"/>
        <v>55.81</v>
      </c>
      <c r="Q86" s="11" t="s">
        <v>8317</v>
      </c>
      <c r="R86" t="s">
        <v>8347</v>
      </c>
      <c r="S86" s="16">
        <f t="shared" si="4"/>
        <v>41387.171805555554</v>
      </c>
      <c r="T86" s="16">
        <f t="shared" si="5"/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>
        <f>ROUND(E87/D87*100,0)</f>
        <v>148</v>
      </c>
      <c r="P87" s="5">
        <f t="shared" si="3"/>
        <v>91.83</v>
      </c>
      <c r="Q87" s="11" t="s">
        <v>8317</v>
      </c>
      <c r="R87" t="s">
        <v>8347</v>
      </c>
      <c r="S87" s="16">
        <f t="shared" si="4"/>
        <v>41387.651516203703</v>
      </c>
      <c r="T87" s="16">
        <f t="shared" si="5"/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>
        <f>ROUND(E88/D88*100,0)</f>
        <v>473</v>
      </c>
      <c r="P88" s="5">
        <f t="shared" si="3"/>
        <v>278.39</v>
      </c>
      <c r="Q88" s="11" t="s">
        <v>8317</v>
      </c>
      <c r="R88" t="s">
        <v>8347</v>
      </c>
      <c r="S88" s="16">
        <f t="shared" si="4"/>
        <v>42115.071504629625</v>
      </c>
      <c r="T88" s="16">
        <f t="shared" si="5"/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>
        <f>ROUND(E89/D89*100,0)</f>
        <v>130</v>
      </c>
      <c r="P89" s="5">
        <f t="shared" si="3"/>
        <v>43.1</v>
      </c>
      <c r="Q89" s="11" t="s">
        <v>8317</v>
      </c>
      <c r="R89" t="s">
        <v>8347</v>
      </c>
      <c r="S89" s="16">
        <f t="shared" si="4"/>
        <v>41604.022418981483</v>
      </c>
      <c r="T89" s="16">
        <f t="shared" si="5"/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>
        <f>ROUND(E90/D90*100,0)</f>
        <v>353</v>
      </c>
      <c r="P90" s="5">
        <f t="shared" si="3"/>
        <v>326.29000000000002</v>
      </c>
      <c r="Q90" s="11" t="s">
        <v>8317</v>
      </c>
      <c r="R90" t="s">
        <v>8347</v>
      </c>
      <c r="S90" s="16">
        <f t="shared" si="4"/>
        <v>42375.08394675926</v>
      </c>
      <c r="T90" s="16">
        <f t="shared" si="5"/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>
        <f>ROUND(E91/D91*100,0)</f>
        <v>101</v>
      </c>
      <c r="P91" s="5">
        <f t="shared" si="3"/>
        <v>41.74</v>
      </c>
      <c r="Q91" s="11" t="s">
        <v>8317</v>
      </c>
      <c r="R91" t="s">
        <v>8347</v>
      </c>
      <c r="S91" s="16">
        <f t="shared" si="4"/>
        <v>42303.617488425924</v>
      </c>
      <c r="T91" s="16">
        <f t="shared" si="5"/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>
        <f>ROUND(E92/D92*100,0)</f>
        <v>167</v>
      </c>
      <c r="P92" s="5">
        <f t="shared" si="3"/>
        <v>99.46</v>
      </c>
      <c r="Q92" s="11" t="s">
        <v>8317</v>
      </c>
      <c r="R92" t="s">
        <v>8347</v>
      </c>
      <c r="S92" s="16">
        <f t="shared" si="4"/>
        <v>41946.674108796295</v>
      </c>
      <c r="T92" s="16">
        <f t="shared" si="5"/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>
        <f>ROUND(E93/D93*100,0)</f>
        <v>153</v>
      </c>
      <c r="P93" s="5">
        <f t="shared" si="3"/>
        <v>138.49</v>
      </c>
      <c r="Q93" s="11" t="s">
        <v>8317</v>
      </c>
      <c r="R93" t="s">
        <v>8347</v>
      </c>
      <c r="S93" s="16">
        <f t="shared" si="4"/>
        <v>41351.76090277778</v>
      </c>
      <c r="T93" s="16">
        <f t="shared" si="5"/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>
        <f>ROUND(E94/D94*100,0)</f>
        <v>143</v>
      </c>
      <c r="P94" s="5">
        <f t="shared" si="3"/>
        <v>114.77</v>
      </c>
      <c r="Q94" s="11" t="s">
        <v>8317</v>
      </c>
      <c r="R94" t="s">
        <v>8347</v>
      </c>
      <c r="S94" s="16">
        <f t="shared" si="4"/>
        <v>42361.602476851855</v>
      </c>
      <c r="T94" s="16">
        <f t="shared" si="5"/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>
        <f>ROUND(E95/D95*100,0)</f>
        <v>196</v>
      </c>
      <c r="P95" s="5">
        <f t="shared" si="3"/>
        <v>36</v>
      </c>
      <c r="Q95" s="11" t="s">
        <v>8317</v>
      </c>
      <c r="R95" t="s">
        <v>8347</v>
      </c>
      <c r="S95" s="16">
        <f t="shared" si="4"/>
        <v>41783.642939814818</v>
      </c>
      <c r="T95" s="16">
        <f t="shared" si="5"/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>
        <f>ROUND(E96/D96*100,0)</f>
        <v>108</v>
      </c>
      <c r="P96" s="5">
        <f t="shared" si="3"/>
        <v>154.16999999999999</v>
      </c>
      <c r="Q96" s="11" t="s">
        <v>8317</v>
      </c>
      <c r="R96" t="s">
        <v>8347</v>
      </c>
      <c r="S96" s="16">
        <f t="shared" si="4"/>
        <v>42705.764513888891</v>
      </c>
      <c r="T96" s="16">
        <f t="shared" si="5"/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>
        <f>ROUND(E97/D97*100,0)</f>
        <v>191</v>
      </c>
      <c r="P97" s="5">
        <f t="shared" si="3"/>
        <v>86.16</v>
      </c>
      <c r="Q97" s="11" t="s">
        <v>8317</v>
      </c>
      <c r="R97" t="s">
        <v>8347</v>
      </c>
      <c r="S97" s="16">
        <f t="shared" si="4"/>
        <v>41389.364849537036</v>
      </c>
      <c r="T97" s="16">
        <f t="shared" si="5"/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>
        <f>ROUND(E98/D98*100,0)</f>
        <v>219</v>
      </c>
      <c r="P98" s="5">
        <f t="shared" si="3"/>
        <v>67.260000000000005</v>
      </c>
      <c r="Q98" s="11" t="s">
        <v>8317</v>
      </c>
      <c r="R98" t="s">
        <v>8347</v>
      </c>
      <c r="S98" s="16">
        <f t="shared" si="4"/>
        <v>41844.771793981483</v>
      </c>
      <c r="T98" s="16">
        <f t="shared" si="5"/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>
        <f>ROUND(E99/D99*100,0)</f>
        <v>105</v>
      </c>
      <c r="P99" s="5">
        <f t="shared" si="3"/>
        <v>346.13</v>
      </c>
      <c r="Q99" s="11" t="s">
        <v>8317</v>
      </c>
      <c r="R99" t="s">
        <v>8347</v>
      </c>
      <c r="S99" s="16">
        <f t="shared" si="4"/>
        <v>42633.841608796298</v>
      </c>
      <c r="T99" s="16">
        <f t="shared" si="5"/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>
        <f>ROUND(E100/D100*100,0)</f>
        <v>128</v>
      </c>
      <c r="P100" s="5">
        <f t="shared" si="3"/>
        <v>244.12</v>
      </c>
      <c r="Q100" s="11" t="s">
        <v>8317</v>
      </c>
      <c r="R100" t="s">
        <v>8347</v>
      </c>
      <c r="S100" s="16">
        <f t="shared" si="4"/>
        <v>42340.972118055557</v>
      </c>
      <c r="T100" s="16">
        <f t="shared" si="5"/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>
        <f>ROUND(E101/D101*100,0)</f>
        <v>281</v>
      </c>
      <c r="P101" s="5">
        <f t="shared" si="3"/>
        <v>201.96</v>
      </c>
      <c r="Q101" s="11" t="s">
        <v>8317</v>
      </c>
      <c r="R101" t="s">
        <v>8347</v>
      </c>
      <c r="S101" s="16">
        <f t="shared" si="4"/>
        <v>42600.278749999998</v>
      </c>
      <c r="T101" s="16">
        <f t="shared" si="5"/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>
        <f>ROUND(E102/D102*100,0)</f>
        <v>111</v>
      </c>
      <c r="P102" s="5">
        <f t="shared" si="3"/>
        <v>226.21</v>
      </c>
      <c r="Q102" s="11" t="s">
        <v>8317</v>
      </c>
      <c r="R102" t="s">
        <v>8347</v>
      </c>
      <c r="S102" s="16">
        <f t="shared" si="4"/>
        <v>42467.581388888888</v>
      </c>
      <c r="T102" s="16">
        <f t="shared" si="5"/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>
        <f>ROUND(E103/D103*100,0)</f>
        <v>153</v>
      </c>
      <c r="P103" s="5">
        <f t="shared" si="3"/>
        <v>324.69</v>
      </c>
      <c r="Q103" s="11" t="s">
        <v>8317</v>
      </c>
      <c r="R103" t="s">
        <v>8347</v>
      </c>
      <c r="S103" s="16">
        <f t="shared" si="4"/>
        <v>42087.668032407411</v>
      </c>
      <c r="T103" s="16">
        <f t="shared" si="5"/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>
        <f>ROUND(E104/D104*100,0)</f>
        <v>103</v>
      </c>
      <c r="P104" s="5">
        <f t="shared" si="3"/>
        <v>205</v>
      </c>
      <c r="Q104" s="11" t="s">
        <v>8317</v>
      </c>
      <c r="R104" t="s">
        <v>8347</v>
      </c>
      <c r="S104" s="16">
        <f t="shared" si="4"/>
        <v>42466.826180555552</v>
      </c>
      <c r="T104" s="16">
        <f t="shared" si="5"/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>
        <f>ROUND(E105/D105*100,0)</f>
        <v>1678</v>
      </c>
      <c r="P105" s="5">
        <f t="shared" si="3"/>
        <v>20.47</v>
      </c>
      <c r="Q105" s="11" t="s">
        <v>8317</v>
      </c>
      <c r="R105" t="s">
        <v>8347</v>
      </c>
      <c r="S105" s="16">
        <f t="shared" si="4"/>
        <v>41450.681574074071</v>
      </c>
      <c r="T105" s="16">
        <f t="shared" si="5"/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>
        <f>ROUND(E106/D106*100,0)</f>
        <v>116</v>
      </c>
      <c r="P106" s="5">
        <f t="shared" si="3"/>
        <v>307.2</v>
      </c>
      <c r="Q106" s="11" t="s">
        <v>8317</v>
      </c>
      <c r="R106" t="s">
        <v>8347</v>
      </c>
      <c r="S106" s="16">
        <f t="shared" si="4"/>
        <v>42103.042546296296</v>
      </c>
      <c r="T106" s="16">
        <f t="shared" si="5"/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>
        <f>ROUND(E107/D107*100,0)</f>
        <v>508</v>
      </c>
      <c r="P107" s="5">
        <f t="shared" si="3"/>
        <v>101.56</v>
      </c>
      <c r="Q107" s="11" t="s">
        <v>8317</v>
      </c>
      <c r="R107" t="s">
        <v>8347</v>
      </c>
      <c r="S107" s="16">
        <f t="shared" si="4"/>
        <v>42289.957175925927</v>
      </c>
      <c r="T107" s="16">
        <f t="shared" si="5"/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>
        <f>ROUND(E108/D108*100,0)</f>
        <v>661</v>
      </c>
      <c r="P108" s="5">
        <f t="shared" si="3"/>
        <v>21.9</v>
      </c>
      <c r="Q108" s="11" t="s">
        <v>8317</v>
      </c>
      <c r="R108" t="s">
        <v>8353</v>
      </c>
      <c r="S108" s="16">
        <f t="shared" si="4"/>
        <v>41150.902187499996</v>
      </c>
      <c r="T108" s="16">
        <f t="shared" si="5"/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>
        <f>ROUND(E109/D109*100,0)</f>
        <v>326</v>
      </c>
      <c r="P109" s="5">
        <f t="shared" si="3"/>
        <v>80.02</v>
      </c>
      <c r="Q109" s="11" t="s">
        <v>8317</v>
      </c>
      <c r="R109" t="s">
        <v>8353</v>
      </c>
      <c r="S109" s="16">
        <f t="shared" si="4"/>
        <v>41915.747314814813</v>
      </c>
      <c r="T109" s="16">
        <f t="shared" si="5"/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>
        <f>ROUND(E110/D110*100,0)</f>
        <v>101</v>
      </c>
      <c r="P110" s="5">
        <f t="shared" si="3"/>
        <v>35.520000000000003</v>
      </c>
      <c r="Q110" s="11" t="s">
        <v>8317</v>
      </c>
      <c r="R110" t="s">
        <v>8353</v>
      </c>
      <c r="S110" s="16">
        <f t="shared" si="4"/>
        <v>41617.912662037037</v>
      </c>
      <c r="T110" s="16">
        <f t="shared" si="5"/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>
        <f>ROUND(E111/D111*100,0)</f>
        <v>104</v>
      </c>
      <c r="P111" s="5">
        <f t="shared" si="3"/>
        <v>64.930000000000007</v>
      </c>
      <c r="Q111" s="11" t="s">
        <v>8317</v>
      </c>
      <c r="R111" t="s">
        <v>8353</v>
      </c>
      <c r="S111" s="16">
        <f t="shared" si="4"/>
        <v>40998.051192129627</v>
      </c>
      <c r="T111" s="16">
        <f t="shared" si="5"/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>
        <f>ROUND(E112/D112*100,0)</f>
        <v>107</v>
      </c>
      <c r="P112" s="5">
        <f t="shared" si="3"/>
        <v>60.97</v>
      </c>
      <c r="Q112" s="11" t="s">
        <v>8317</v>
      </c>
      <c r="R112" t="s">
        <v>8353</v>
      </c>
      <c r="S112" s="16">
        <f t="shared" si="4"/>
        <v>42508.541550925926</v>
      </c>
      <c r="T112" s="16">
        <f t="shared" si="5"/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>
        <f>ROUND(E113/D113*100,0)</f>
        <v>110</v>
      </c>
      <c r="P113" s="5">
        <f t="shared" si="3"/>
        <v>31.44</v>
      </c>
      <c r="Q113" s="11" t="s">
        <v>8317</v>
      </c>
      <c r="R113" t="s">
        <v>8353</v>
      </c>
      <c r="S113" s="16">
        <f t="shared" si="4"/>
        <v>41726.712754629632</v>
      </c>
      <c r="T113" s="16">
        <f t="shared" si="5"/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>
        <f>ROUND(E114/D114*100,0)</f>
        <v>408</v>
      </c>
      <c r="P114" s="5">
        <f t="shared" si="3"/>
        <v>81.95</v>
      </c>
      <c r="Q114" s="11" t="s">
        <v>8317</v>
      </c>
      <c r="R114" t="s">
        <v>8353</v>
      </c>
      <c r="S114" s="16">
        <f t="shared" si="4"/>
        <v>42184.874675925923</v>
      </c>
      <c r="T114" s="16">
        <f t="shared" si="5"/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>
        <f>ROUND(E115/D115*100,0)</f>
        <v>224</v>
      </c>
      <c r="P115" s="5">
        <f t="shared" si="3"/>
        <v>58.93</v>
      </c>
      <c r="Q115" s="11" t="s">
        <v>8317</v>
      </c>
      <c r="R115" t="s">
        <v>8353</v>
      </c>
      <c r="S115" s="16">
        <f t="shared" si="4"/>
        <v>42767.801712962959</v>
      </c>
      <c r="T115" s="16">
        <f t="shared" si="5"/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>
        <f>ROUND(E116/D116*100,0)</f>
        <v>304</v>
      </c>
      <c r="P116" s="5">
        <f t="shared" si="3"/>
        <v>157.29</v>
      </c>
      <c r="Q116" s="11" t="s">
        <v>8317</v>
      </c>
      <c r="R116" t="s">
        <v>8353</v>
      </c>
      <c r="S116" s="16">
        <f t="shared" si="4"/>
        <v>41075.237858796296</v>
      </c>
      <c r="T116" s="16">
        <f t="shared" si="5"/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>
        <f>ROUND(E117/D117*100,0)</f>
        <v>141</v>
      </c>
      <c r="P117" s="5">
        <f t="shared" si="3"/>
        <v>55.76</v>
      </c>
      <c r="Q117" s="11" t="s">
        <v>8317</v>
      </c>
      <c r="R117" t="s">
        <v>8353</v>
      </c>
      <c r="S117" s="16">
        <f t="shared" si="4"/>
        <v>42564.881076388891</v>
      </c>
      <c r="T117" s="16">
        <f t="shared" si="5"/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>
        <f>ROUND(E118/D118*100,0)</f>
        <v>172</v>
      </c>
      <c r="P118" s="5">
        <f t="shared" si="3"/>
        <v>58.42</v>
      </c>
      <c r="Q118" s="11" t="s">
        <v>8317</v>
      </c>
      <c r="R118" t="s">
        <v>8353</v>
      </c>
      <c r="S118" s="16">
        <f t="shared" si="4"/>
        <v>41982.143171296295</v>
      </c>
      <c r="T118" s="16">
        <f t="shared" si="5"/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>
        <f>ROUND(E119/D119*100,0)</f>
        <v>101</v>
      </c>
      <c r="P119" s="5">
        <f t="shared" si="3"/>
        <v>270.57</v>
      </c>
      <c r="Q119" s="11" t="s">
        <v>8317</v>
      </c>
      <c r="R119" t="s">
        <v>8353</v>
      </c>
      <c r="S119" s="16">
        <f t="shared" si="4"/>
        <v>41143.81821759259</v>
      </c>
      <c r="T119" s="16">
        <f t="shared" si="5"/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>
        <f>ROUND(E120/D120*100,0)</f>
        <v>102</v>
      </c>
      <c r="P120" s="5">
        <f t="shared" si="3"/>
        <v>107.1</v>
      </c>
      <c r="Q120" s="11" t="s">
        <v>8317</v>
      </c>
      <c r="R120" t="s">
        <v>8353</v>
      </c>
      <c r="S120" s="16">
        <f t="shared" si="4"/>
        <v>41730.708472222221</v>
      </c>
      <c r="T120" s="16">
        <f t="shared" si="5"/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>
        <f>ROUND(E121/D121*100,0)</f>
        <v>115</v>
      </c>
      <c r="P121" s="5">
        <f t="shared" si="3"/>
        <v>120.31</v>
      </c>
      <c r="Q121" s="11" t="s">
        <v>8317</v>
      </c>
      <c r="R121" t="s">
        <v>8353</v>
      </c>
      <c r="S121" s="16">
        <f t="shared" si="4"/>
        <v>42211.99454861111</v>
      </c>
      <c r="T121" s="16">
        <f t="shared" si="5"/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>
        <f>ROUND(E122/D122*100,0)</f>
        <v>878</v>
      </c>
      <c r="P122" s="5">
        <f t="shared" si="3"/>
        <v>27.6</v>
      </c>
      <c r="Q122" s="11" t="s">
        <v>8317</v>
      </c>
      <c r="R122" t="s">
        <v>8353</v>
      </c>
      <c r="S122" s="16">
        <f t="shared" si="4"/>
        <v>41902.874432870369</v>
      </c>
      <c r="T122" s="16">
        <f t="shared" si="5"/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>
        <f>ROUND(E123/D123*100,0)</f>
        <v>105</v>
      </c>
      <c r="P123" s="5">
        <f t="shared" si="3"/>
        <v>205.3</v>
      </c>
      <c r="Q123" s="11" t="s">
        <v>8317</v>
      </c>
      <c r="R123" t="s">
        <v>8353</v>
      </c>
      <c r="S123" s="16">
        <f t="shared" si="4"/>
        <v>42279.792372685188</v>
      </c>
      <c r="T123" s="16">
        <f t="shared" si="5"/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>
        <f>ROUND(E124/D124*100,0)</f>
        <v>188</v>
      </c>
      <c r="P124" s="5">
        <f t="shared" si="3"/>
        <v>35.549999999999997</v>
      </c>
      <c r="Q124" s="11" t="s">
        <v>8317</v>
      </c>
      <c r="R124" t="s">
        <v>8353</v>
      </c>
      <c r="S124" s="16">
        <f t="shared" si="4"/>
        <v>42273.884305555555</v>
      </c>
      <c r="T124" s="16">
        <f t="shared" si="5"/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>
        <f>ROUND(E125/D125*100,0)</f>
        <v>146</v>
      </c>
      <c r="P125" s="5">
        <f t="shared" si="3"/>
        <v>47.06</v>
      </c>
      <c r="Q125" s="11" t="s">
        <v>8317</v>
      </c>
      <c r="R125" t="s">
        <v>8353</v>
      </c>
      <c r="S125" s="16">
        <f t="shared" si="4"/>
        <v>42115.74754629629</v>
      </c>
      <c r="T125" s="16">
        <f t="shared" si="5"/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>
        <f>ROUND(E126/D126*100,0)</f>
        <v>114</v>
      </c>
      <c r="P126" s="5">
        <f t="shared" si="3"/>
        <v>36.770000000000003</v>
      </c>
      <c r="Q126" s="11" t="s">
        <v>8317</v>
      </c>
      <c r="R126" t="s">
        <v>8353</v>
      </c>
      <c r="S126" s="16">
        <f t="shared" si="4"/>
        <v>42692.256550925929</v>
      </c>
      <c r="T126" s="16">
        <f t="shared" si="5"/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>
        <f>ROUND(E127/D127*100,0)</f>
        <v>1379</v>
      </c>
      <c r="P127" s="5">
        <f t="shared" si="3"/>
        <v>31.82</v>
      </c>
      <c r="Q127" s="11" t="s">
        <v>8317</v>
      </c>
      <c r="R127" t="s">
        <v>8353</v>
      </c>
      <c r="S127" s="16">
        <f t="shared" si="4"/>
        <v>41144.42155092593</v>
      </c>
      <c r="T127" s="16">
        <f t="shared" si="5"/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>
        <f>ROUND(E128/D128*100,0)</f>
        <v>112</v>
      </c>
      <c r="P128" s="5">
        <f t="shared" si="3"/>
        <v>56</v>
      </c>
      <c r="Q128" s="11" t="s">
        <v>8317</v>
      </c>
      <c r="R128" t="s">
        <v>8353</v>
      </c>
      <c r="S128" s="16">
        <f t="shared" si="4"/>
        <v>42128.628113425926</v>
      </c>
      <c r="T128" s="16">
        <f t="shared" si="5"/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>
        <f>ROUND(E129/D129*100,0)</f>
        <v>647</v>
      </c>
      <c r="P129" s="5">
        <f t="shared" si="3"/>
        <v>21.56</v>
      </c>
      <c r="Q129" s="11" t="s">
        <v>8317</v>
      </c>
      <c r="R129" t="s">
        <v>8353</v>
      </c>
      <c r="S129" s="16">
        <f t="shared" si="4"/>
        <v>42304.829409722224</v>
      </c>
      <c r="T129" s="16">
        <f t="shared" si="5"/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>
        <f>ROUND(E130/D130*100,0)</f>
        <v>110</v>
      </c>
      <c r="P130" s="5">
        <f t="shared" ref="P130:P159" si="6">IFERROR(ROUND(E130/L130,2),0)</f>
        <v>44.1</v>
      </c>
      <c r="Q130" s="11" t="s">
        <v>8317</v>
      </c>
      <c r="R130" t="s">
        <v>8353</v>
      </c>
      <c r="S130" s="16">
        <f t="shared" ref="S130:S159" si="7">(((J130/60)/60)/24)+DATE(1970,1,1)</f>
        <v>41953.966053240743</v>
      </c>
      <c r="T130" s="16">
        <f t="shared" ref="T130:T159" si="8">(((I130/60)/60)/24)+DATE(1970,1,1)</f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>
        <f>ROUND(E131/D131*100,0)</f>
        <v>115</v>
      </c>
      <c r="P131" s="5">
        <f t="shared" si="6"/>
        <v>80.19</v>
      </c>
      <c r="Q131" s="11" t="s">
        <v>8317</v>
      </c>
      <c r="R131" t="s">
        <v>8353</v>
      </c>
      <c r="S131" s="16">
        <f t="shared" si="7"/>
        <v>42218.169293981482</v>
      </c>
      <c r="T131" s="16">
        <f t="shared" si="8"/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>
        <f>ROUND(E132/D132*100,0)</f>
        <v>137</v>
      </c>
      <c r="P132" s="5">
        <f t="shared" si="6"/>
        <v>34.9</v>
      </c>
      <c r="Q132" s="11" t="s">
        <v>8317</v>
      </c>
      <c r="R132" t="s">
        <v>8353</v>
      </c>
      <c r="S132" s="16">
        <f t="shared" si="7"/>
        <v>42494.061793981484</v>
      </c>
      <c r="T132" s="16">
        <f t="shared" si="8"/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>
        <f>ROUND(E133/D133*100,0)</f>
        <v>355</v>
      </c>
      <c r="P133" s="5">
        <f t="shared" si="6"/>
        <v>89.1</v>
      </c>
      <c r="Q133" s="11" t="s">
        <v>8317</v>
      </c>
      <c r="R133" t="s">
        <v>8353</v>
      </c>
      <c r="S133" s="16">
        <f t="shared" si="7"/>
        <v>41667.823287037041</v>
      </c>
      <c r="T133" s="16">
        <f t="shared" si="8"/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>
        <f>ROUND(E134/D134*100,0)</f>
        <v>106</v>
      </c>
      <c r="P134" s="5">
        <f t="shared" si="6"/>
        <v>39.44</v>
      </c>
      <c r="Q134" s="11" t="s">
        <v>8317</v>
      </c>
      <c r="R134" t="s">
        <v>8353</v>
      </c>
      <c r="S134" s="16">
        <f t="shared" si="7"/>
        <v>42612.656493055561</v>
      </c>
      <c r="T134" s="16">
        <f t="shared" si="8"/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>
        <f>ROUND(E135/D135*100,0)</f>
        <v>187</v>
      </c>
      <c r="P135" s="5">
        <f t="shared" si="6"/>
        <v>37.46</v>
      </c>
      <c r="Q135" s="11" t="s">
        <v>8317</v>
      </c>
      <c r="R135" t="s">
        <v>8353</v>
      </c>
      <c r="S135" s="16">
        <f t="shared" si="7"/>
        <v>42636.614745370374</v>
      </c>
      <c r="T135" s="16">
        <f t="shared" si="8"/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>
        <f>ROUND(E136/D136*100,0)</f>
        <v>166</v>
      </c>
      <c r="P136" s="5">
        <f t="shared" si="6"/>
        <v>31.96</v>
      </c>
      <c r="Q136" s="11" t="s">
        <v>8317</v>
      </c>
      <c r="R136" t="s">
        <v>8353</v>
      </c>
      <c r="S136" s="16">
        <f t="shared" si="7"/>
        <v>42639.549479166672</v>
      </c>
      <c r="T136" s="16">
        <f t="shared" si="8"/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>
        <f>ROUND(E137/D137*100,0)</f>
        <v>102</v>
      </c>
      <c r="P137" s="5">
        <f t="shared" si="6"/>
        <v>25.21</v>
      </c>
      <c r="Q137" s="11" t="s">
        <v>8317</v>
      </c>
      <c r="R137" t="s">
        <v>8353</v>
      </c>
      <c r="S137" s="16">
        <f t="shared" si="7"/>
        <v>41989.913136574076</v>
      </c>
      <c r="T137" s="16">
        <f t="shared" si="8"/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>
        <f>ROUND(E138/D138*100,0)</f>
        <v>106</v>
      </c>
      <c r="P138" s="5">
        <f t="shared" si="6"/>
        <v>45.94</v>
      </c>
      <c r="Q138" s="11" t="s">
        <v>8317</v>
      </c>
      <c r="R138" t="s">
        <v>8353</v>
      </c>
      <c r="S138" s="16">
        <f t="shared" si="7"/>
        <v>42103.160578703704</v>
      </c>
      <c r="T138" s="16">
        <f t="shared" si="8"/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>
        <f>ROUND(E139/D139*100,0)</f>
        <v>103</v>
      </c>
      <c r="P139" s="5">
        <f t="shared" si="6"/>
        <v>85.75</v>
      </c>
      <c r="Q139" s="11" t="s">
        <v>8317</v>
      </c>
      <c r="R139" t="s">
        <v>8354</v>
      </c>
      <c r="S139" s="16">
        <f t="shared" si="7"/>
        <v>41542.958449074074</v>
      </c>
      <c r="T139" s="16">
        <f t="shared" si="8"/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>
        <f>ROUND(E140/D140*100,0)</f>
        <v>107</v>
      </c>
      <c r="P140" s="5">
        <f t="shared" si="6"/>
        <v>267</v>
      </c>
      <c r="Q140" s="11" t="s">
        <v>8317</v>
      </c>
      <c r="R140" t="s">
        <v>8354</v>
      </c>
      <c r="S140" s="16">
        <f t="shared" si="7"/>
        <v>42207.746678240743</v>
      </c>
      <c r="T140" s="16">
        <f t="shared" si="8"/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>
        <f>ROUND(E141/D141*100,0)</f>
        <v>103</v>
      </c>
      <c r="P141" s="5">
        <f t="shared" si="6"/>
        <v>174.04</v>
      </c>
      <c r="Q141" s="11" t="s">
        <v>8317</v>
      </c>
      <c r="R141" t="s">
        <v>8354</v>
      </c>
      <c r="S141" s="16">
        <f t="shared" si="7"/>
        <v>42313.02542824074</v>
      </c>
      <c r="T141" s="16">
        <f t="shared" si="8"/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>
        <f>ROUND(E142/D142*100,0)</f>
        <v>123</v>
      </c>
      <c r="P142" s="5">
        <f t="shared" si="6"/>
        <v>93.7</v>
      </c>
      <c r="Q142" s="11" t="s">
        <v>8317</v>
      </c>
      <c r="R142" t="s">
        <v>8354</v>
      </c>
      <c r="S142" s="16">
        <f t="shared" si="7"/>
        <v>42083.895532407405</v>
      </c>
      <c r="T142" s="16">
        <f t="shared" si="8"/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>
        <f>ROUND(E143/D143*100,0)</f>
        <v>159</v>
      </c>
      <c r="P143" s="5">
        <f t="shared" si="6"/>
        <v>77.33</v>
      </c>
      <c r="Q143" s="11" t="s">
        <v>8317</v>
      </c>
      <c r="R143" t="s">
        <v>8354</v>
      </c>
      <c r="S143" s="16">
        <f t="shared" si="7"/>
        <v>42235.764340277776</v>
      </c>
      <c r="T143" s="16">
        <f t="shared" si="8"/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>
        <f>ROUND(E144/D144*100,0)</f>
        <v>111</v>
      </c>
      <c r="P144" s="5">
        <f t="shared" si="6"/>
        <v>92.22</v>
      </c>
      <c r="Q144" s="11" t="s">
        <v>8317</v>
      </c>
      <c r="R144" t="s">
        <v>8354</v>
      </c>
      <c r="S144" s="16">
        <f t="shared" si="7"/>
        <v>42380.926111111112</v>
      </c>
      <c r="T144" s="16">
        <f t="shared" si="8"/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>
        <f>ROUND(E145/D145*100,0)</f>
        <v>125</v>
      </c>
      <c r="P145" s="5">
        <f t="shared" si="6"/>
        <v>91</v>
      </c>
      <c r="Q145" s="11" t="s">
        <v>8317</v>
      </c>
      <c r="R145" t="s">
        <v>8354</v>
      </c>
      <c r="S145" s="16">
        <f t="shared" si="7"/>
        <v>42319.035833333335</v>
      </c>
      <c r="T145" s="16">
        <f t="shared" si="8"/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>
        <f>ROUND(E146/D146*100,0)</f>
        <v>253</v>
      </c>
      <c r="P146" s="5">
        <f t="shared" si="6"/>
        <v>68.25</v>
      </c>
      <c r="Q146" s="11" t="s">
        <v>8317</v>
      </c>
      <c r="R146" t="s">
        <v>8347</v>
      </c>
      <c r="S146" s="16">
        <f t="shared" si="7"/>
        <v>42704.857094907406</v>
      </c>
      <c r="T146" s="16">
        <f t="shared" si="8"/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>
        <f>ROUND(E147/D147*100,0)</f>
        <v>140</v>
      </c>
      <c r="P147" s="5">
        <f t="shared" si="6"/>
        <v>95.49</v>
      </c>
      <c r="Q147" s="11" t="s">
        <v>8317</v>
      </c>
      <c r="R147" t="s">
        <v>8347</v>
      </c>
      <c r="S147" s="16">
        <f t="shared" si="7"/>
        <v>41944.83898148148</v>
      </c>
      <c r="T147" s="16">
        <f t="shared" si="8"/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>
        <f>ROUND(E148/D148*100,0)</f>
        <v>106</v>
      </c>
      <c r="P148" s="5">
        <f t="shared" si="6"/>
        <v>261.75</v>
      </c>
      <c r="Q148" s="11" t="s">
        <v>8317</v>
      </c>
      <c r="R148" t="s">
        <v>8347</v>
      </c>
      <c r="S148" s="16">
        <f t="shared" si="7"/>
        <v>42452.579988425925</v>
      </c>
      <c r="T148" s="16">
        <f t="shared" si="8"/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>
        <f>ROUND(E149/D149*100,0)</f>
        <v>493</v>
      </c>
      <c r="P149" s="5">
        <f t="shared" si="6"/>
        <v>69.760000000000005</v>
      </c>
      <c r="Q149" s="11" t="s">
        <v>8317</v>
      </c>
      <c r="R149" t="s">
        <v>8347</v>
      </c>
      <c r="S149" s="16">
        <f t="shared" si="7"/>
        <v>42198.676655092597</v>
      </c>
      <c r="T149" s="16">
        <f t="shared" si="8"/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>
        <f>ROUND(E150/D150*100,0)</f>
        <v>202</v>
      </c>
      <c r="P150" s="5">
        <f t="shared" si="6"/>
        <v>77.23</v>
      </c>
      <c r="Q150" s="11" t="s">
        <v>8317</v>
      </c>
      <c r="R150" t="s">
        <v>8347</v>
      </c>
      <c r="S150" s="16">
        <f t="shared" si="7"/>
        <v>42333.59993055556</v>
      </c>
      <c r="T150" s="16">
        <f t="shared" si="8"/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>
        <f>ROUND(E151/D151*100,0)</f>
        <v>104</v>
      </c>
      <c r="P151" s="5">
        <f t="shared" si="6"/>
        <v>340.57</v>
      </c>
      <c r="Q151" s="11" t="s">
        <v>8317</v>
      </c>
      <c r="R151" t="s">
        <v>8347</v>
      </c>
      <c r="S151" s="16">
        <f t="shared" si="7"/>
        <v>42095.240706018521</v>
      </c>
      <c r="T151" s="16">
        <f t="shared" si="8"/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>
        <f>ROUND(E152/D152*100,0)</f>
        <v>170</v>
      </c>
      <c r="P152" s="5">
        <f t="shared" si="6"/>
        <v>67.42</v>
      </c>
      <c r="Q152" s="11" t="s">
        <v>8317</v>
      </c>
      <c r="R152" t="s">
        <v>8347</v>
      </c>
      <c r="S152" s="16">
        <f t="shared" si="7"/>
        <v>41351.541377314818</v>
      </c>
      <c r="T152" s="16">
        <f t="shared" si="8"/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>
        <f>ROUND(E153/D153*100,0)</f>
        <v>104</v>
      </c>
      <c r="P153" s="5">
        <f t="shared" si="6"/>
        <v>845.7</v>
      </c>
      <c r="Q153" s="11" t="s">
        <v>8317</v>
      </c>
      <c r="R153" t="s">
        <v>8347</v>
      </c>
      <c r="S153" s="16">
        <f t="shared" si="7"/>
        <v>41872.525717592594</v>
      </c>
      <c r="T153" s="16">
        <f t="shared" si="8"/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>
        <f>ROUND(E154/D154*100,0)</f>
        <v>118</v>
      </c>
      <c r="P154" s="5">
        <f t="shared" si="6"/>
        <v>97.19</v>
      </c>
      <c r="Q154" s="11" t="s">
        <v>8317</v>
      </c>
      <c r="R154" t="s">
        <v>8347</v>
      </c>
      <c r="S154" s="16">
        <f t="shared" si="7"/>
        <v>41389.808194444442</v>
      </c>
      <c r="T154" s="16">
        <f t="shared" si="8"/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>
        <f>ROUND(E155/D155*100,0)</f>
        <v>108</v>
      </c>
      <c r="P155" s="5">
        <f t="shared" si="6"/>
        <v>451.84</v>
      </c>
      <c r="Q155" s="11" t="s">
        <v>8317</v>
      </c>
      <c r="R155" t="s">
        <v>8347</v>
      </c>
      <c r="S155" s="16">
        <f t="shared" si="7"/>
        <v>42044.272847222222</v>
      </c>
      <c r="T155" s="16">
        <f t="shared" si="8"/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>
        <f>ROUND(E156/D156*100,0)</f>
        <v>2260300</v>
      </c>
      <c r="P156" s="5">
        <f t="shared" si="6"/>
        <v>138.66999999999999</v>
      </c>
      <c r="Q156" s="11" t="s">
        <v>8317</v>
      </c>
      <c r="R156" t="s">
        <v>8347</v>
      </c>
      <c r="S156" s="16">
        <f t="shared" si="7"/>
        <v>42626.668888888889</v>
      </c>
      <c r="T156" s="16">
        <f t="shared" si="8"/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>
        <f>ROUND(E157/D157*100,0)</f>
        <v>246</v>
      </c>
      <c r="P157" s="5">
        <f t="shared" si="6"/>
        <v>161.88</v>
      </c>
      <c r="Q157" s="11" t="s">
        <v>8317</v>
      </c>
      <c r="R157" t="s">
        <v>8347</v>
      </c>
      <c r="S157" s="16">
        <f t="shared" si="7"/>
        <v>41611.917673611111</v>
      </c>
      <c r="T157" s="16">
        <f t="shared" si="8"/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>
        <f>ROUND(E158/D158*100,0)</f>
        <v>148</v>
      </c>
      <c r="P158" s="5">
        <f t="shared" si="6"/>
        <v>493.13</v>
      </c>
      <c r="Q158" s="11" t="s">
        <v>8317</v>
      </c>
      <c r="R158" t="s">
        <v>8347</v>
      </c>
      <c r="S158" s="16">
        <f t="shared" si="7"/>
        <v>42620.143564814818</v>
      </c>
      <c r="T158" s="16">
        <f t="shared" si="8"/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>
        <f>ROUND(E159/D159*100,0)</f>
        <v>103</v>
      </c>
      <c r="P159" s="5">
        <f t="shared" si="6"/>
        <v>18.239999999999998</v>
      </c>
      <c r="Q159" s="11" t="s">
        <v>8317</v>
      </c>
      <c r="R159" t="s">
        <v>8347</v>
      </c>
      <c r="S159" s="16">
        <f t="shared" si="7"/>
        <v>42045.031851851847</v>
      </c>
      <c r="T159" s="16">
        <f t="shared" si="8"/>
        <v>42074.99018518519</v>
      </c>
    </row>
  </sheetData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conditionalFormatting sqref="F1:F159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P1 O2:O159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72B58-90CA-486E-A86E-9CA5EAD65DBF}">
  <dimension ref="A1:T13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5703125" bestFit="1" customWidth="1"/>
    <col min="16" max="16" width="18.5703125" bestFit="1" customWidth="1"/>
    <col min="17" max="17" width="15" bestFit="1" customWidth="1"/>
    <col min="18" max="18" width="16.85546875" bestFit="1" customWidth="1"/>
    <col min="19" max="20" width="24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>
        <f>ROUND(E2/D2*100,0)</f>
        <v>0</v>
      </c>
      <c r="P2" s="5">
        <f t="shared" ref="P2:P65" si="0">IFERROR(ROUND(E2/L2,2),0)</f>
        <v>1</v>
      </c>
      <c r="Q2" s="11" t="s">
        <v>8317</v>
      </c>
      <c r="R2" t="s">
        <v>8318</v>
      </c>
      <c r="S2" s="16">
        <f t="shared" ref="S2:S65" si="1">(((J2/60)/60)/24)+DATE(1970,1,1)</f>
        <v>42009.817199074074</v>
      </c>
      <c r="T2" s="16">
        <f t="shared" ref="T2:T65" si="2">(((I2/60)/60)/24)+DATE(1970,1,1)</f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>
        <f>ROUND(E3/D3*100,0)</f>
        <v>1</v>
      </c>
      <c r="P3" s="5">
        <f t="shared" si="0"/>
        <v>25</v>
      </c>
      <c r="Q3" s="11" t="s">
        <v>8317</v>
      </c>
      <c r="R3" t="s">
        <v>8318</v>
      </c>
      <c r="S3" s="16">
        <f t="shared" si="1"/>
        <v>42276.046689814815</v>
      </c>
      <c r="T3" s="16">
        <f t="shared" si="2"/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>
        <f>ROUND(E4/D4*100,0)</f>
        <v>0</v>
      </c>
      <c r="P4" s="5">
        <f t="shared" si="0"/>
        <v>1</v>
      </c>
      <c r="Q4" s="11" t="s">
        <v>8317</v>
      </c>
      <c r="R4" t="s">
        <v>8318</v>
      </c>
      <c r="S4" s="16">
        <f t="shared" si="1"/>
        <v>42433.737453703703</v>
      </c>
      <c r="T4" s="16">
        <f t="shared" si="2"/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>
        <f>ROUND(E5/D5*100,0)</f>
        <v>1</v>
      </c>
      <c r="P5" s="5">
        <f t="shared" si="0"/>
        <v>3</v>
      </c>
      <c r="Q5" s="11" t="s">
        <v>8317</v>
      </c>
      <c r="R5" t="s">
        <v>8318</v>
      </c>
      <c r="S5" s="16">
        <f t="shared" si="1"/>
        <v>42525.656944444447</v>
      </c>
      <c r="T5" s="16">
        <f t="shared" si="2"/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>
        <f>ROUND(E6/D6*100,0)</f>
        <v>0</v>
      </c>
      <c r="P6" s="5">
        <f t="shared" si="0"/>
        <v>26</v>
      </c>
      <c r="Q6" s="11" t="s">
        <v>8317</v>
      </c>
      <c r="R6" t="s">
        <v>8318</v>
      </c>
      <c r="S6" s="16">
        <f t="shared" si="1"/>
        <v>42249.667997685188</v>
      </c>
      <c r="T6" s="16">
        <f t="shared" si="2"/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>
        <f>ROUND(E7/D7*100,0)</f>
        <v>5</v>
      </c>
      <c r="P7" s="5">
        <f t="shared" si="0"/>
        <v>135.04</v>
      </c>
      <c r="Q7" s="11" t="s">
        <v>8317</v>
      </c>
      <c r="R7" t="s">
        <v>8318</v>
      </c>
      <c r="S7" s="16">
        <f t="shared" si="1"/>
        <v>42173.275740740741</v>
      </c>
      <c r="T7" s="16">
        <f t="shared" si="2"/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>
        <f>ROUND(E8/D8*100,0)</f>
        <v>0</v>
      </c>
      <c r="P8" s="5">
        <f t="shared" si="0"/>
        <v>20.5</v>
      </c>
      <c r="Q8" s="11" t="s">
        <v>8317</v>
      </c>
      <c r="R8" t="s">
        <v>8318</v>
      </c>
      <c r="S8" s="16">
        <f t="shared" si="1"/>
        <v>41927.71980324074</v>
      </c>
      <c r="T8" s="16">
        <f t="shared" si="2"/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>
        <f>ROUND(E9/D9*100,0)</f>
        <v>37</v>
      </c>
      <c r="P9" s="5">
        <f t="shared" si="0"/>
        <v>64.36</v>
      </c>
      <c r="Q9" s="11" t="s">
        <v>8317</v>
      </c>
      <c r="R9" t="s">
        <v>8318</v>
      </c>
      <c r="S9" s="16">
        <f t="shared" si="1"/>
        <v>41901.684861111113</v>
      </c>
      <c r="T9" s="16">
        <f t="shared" si="2"/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>
        <f>ROUND(E10/D10*100,0)</f>
        <v>3</v>
      </c>
      <c r="P10" s="5">
        <f t="shared" si="0"/>
        <v>200</v>
      </c>
      <c r="Q10" s="11" t="s">
        <v>8317</v>
      </c>
      <c r="R10" t="s">
        <v>8318</v>
      </c>
      <c r="S10" s="16">
        <f t="shared" si="1"/>
        <v>42345.860150462962</v>
      </c>
      <c r="T10" s="16">
        <f t="shared" si="2"/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>
        <f>ROUND(E11/D11*100,0)</f>
        <v>0</v>
      </c>
      <c r="P11" s="5">
        <f t="shared" si="0"/>
        <v>0</v>
      </c>
      <c r="Q11" s="11" t="s">
        <v>8317</v>
      </c>
      <c r="R11" t="s">
        <v>8318</v>
      </c>
      <c r="S11" s="16">
        <f t="shared" si="1"/>
        <v>42057.883159722223</v>
      </c>
      <c r="T11" s="16">
        <f t="shared" si="2"/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>
        <f>ROUND(E12/D12*100,0)</f>
        <v>0</v>
      </c>
      <c r="P12" s="5">
        <f t="shared" si="0"/>
        <v>50</v>
      </c>
      <c r="Q12" s="11" t="s">
        <v>8317</v>
      </c>
      <c r="R12" t="s">
        <v>8318</v>
      </c>
      <c r="S12" s="16">
        <f t="shared" si="1"/>
        <v>42321.283101851848</v>
      </c>
      <c r="T12" s="16">
        <f t="shared" si="2"/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>
        <f>ROUND(E13/D13*100,0)</f>
        <v>0</v>
      </c>
      <c r="P13" s="5">
        <f t="shared" si="0"/>
        <v>27.5</v>
      </c>
      <c r="Q13" s="11" t="s">
        <v>8317</v>
      </c>
      <c r="R13" t="s">
        <v>8318</v>
      </c>
      <c r="S13" s="16">
        <f t="shared" si="1"/>
        <v>42268.658715277779</v>
      </c>
      <c r="T13" s="16">
        <f t="shared" si="2"/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>
        <f>ROUND(E14/D14*100,0)</f>
        <v>0</v>
      </c>
      <c r="P14" s="5">
        <f t="shared" si="0"/>
        <v>1</v>
      </c>
      <c r="Q14" s="11" t="s">
        <v>8317</v>
      </c>
      <c r="R14" t="s">
        <v>8318</v>
      </c>
      <c r="S14" s="16">
        <f t="shared" si="1"/>
        <v>42535.68440972222</v>
      </c>
      <c r="T14" s="16">
        <f t="shared" si="2"/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>
        <f>ROUND(E15/D15*100,0)</f>
        <v>0</v>
      </c>
      <c r="P15" s="5">
        <f t="shared" si="0"/>
        <v>0</v>
      </c>
      <c r="Q15" s="11" t="s">
        <v>8317</v>
      </c>
      <c r="R15" t="s">
        <v>8318</v>
      </c>
      <c r="S15" s="16">
        <f t="shared" si="1"/>
        <v>41975.842523148152</v>
      </c>
      <c r="T15" s="16">
        <f t="shared" si="2"/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>
        <f>ROUND(E16/D16*100,0)</f>
        <v>0</v>
      </c>
      <c r="P16" s="5">
        <f t="shared" si="0"/>
        <v>142</v>
      </c>
      <c r="Q16" s="11" t="s">
        <v>8317</v>
      </c>
      <c r="R16" t="s">
        <v>8318</v>
      </c>
      <c r="S16" s="16">
        <f t="shared" si="1"/>
        <v>42388.798252314817</v>
      </c>
      <c r="T16" s="16">
        <f t="shared" si="2"/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>
        <f>ROUND(E17/D17*100,0)</f>
        <v>0</v>
      </c>
      <c r="P17" s="5">
        <f t="shared" si="0"/>
        <v>53</v>
      </c>
      <c r="Q17" s="11" t="s">
        <v>8317</v>
      </c>
      <c r="R17" t="s">
        <v>8318</v>
      </c>
      <c r="S17" s="16">
        <f t="shared" si="1"/>
        <v>42192.816238425927</v>
      </c>
      <c r="T17" s="16">
        <f t="shared" si="2"/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>
        <f>ROUND(E18/D18*100,0)</f>
        <v>0</v>
      </c>
      <c r="P18" s="5">
        <f t="shared" si="0"/>
        <v>0</v>
      </c>
      <c r="Q18" s="11" t="s">
        <v>8317</v>
      </c>
      <c r="R18" t="s">
        <v>8318</v>
      </c>
      <c r="S18" s="16">
        <f t="shared" si="1"/>
        <v>42282.71629629629</v>
      </c>
      <c r="T18" s="16">
        <f t="shared" si="2"/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>
        <f>ROUND(E19/D19*100,0)</f>
        <v>0</v>
      </c>
      <c r="P19" s="5">
        <f t="shared" si="0"/>
        <v>38.44</v>
      </c>
      <c r="Q19" s="11" t="s">
        <v>8317</v>
      </c>
      <c r="R19" t="s">
        <v>8318</v>
      </c>
      <c r="S19" s="16">
        <f t="shared" si="1"/>
        <v>41963.050127314811</v>
      </c>
      <c r="T19" s="16">
        <f t="shared" si="2"/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>
        <f>ROUND(E20/D20*100,0)</f>
        <v>0</v>
      </c>
      <c r="P20" s="5">
        <f t="shared" si="0"/>
        <v>1</v>
      </c>
      <c r="Q20" s="11" t="s">
        <v>8317</v>
      </c>
      <c r="R20" t="s">
        <v>8318</v>
      </c>
      <c r="S20" s="16">
        <f t="shared" si="1"/>
        <v>42031.471666666665</v>
      </c>
      <c r="T20" s="16">
        <f t="shared" si="2"/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>
        <f>ROUND(E21/D21*100,0)</f>
        <v>0</v>
      </c>
      <c r="P21" s="5">
        <f t="shared" si="0"/>
        <v>10</v>
      </c>
      <c r="Q21" s="11" t="s">
        <v>8317</v>
      </c>
      <c r="R21" t="s">
        <v>8318</v>
      </c>
      <c r="S21" s="16">
        <f t="shared" si="1"/>
        <v>42450.589143518519</v>
      </c>
      <c r="T21" s="16">
        <f t="shared" si="2"/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>
        <f>ROUND(E22/D22*100,0)</f>
        <v>1</v>
      </c>
      <c r="P22" s="5">
        <f t="shared" si="0"/>
        <v>35</v>
      </c>
      <c r="Q22" s="11" t="s">
        <v>8317</v>
      </c>
      <c r="R22" t="s">
        <v>8318</v>
      </c>
      <c r="S22" s="16">
        <f t="shared" si="1"/>
        <v>41968.852118055554</v>
      </c>
      <c r="T22" s="16">
        <f t="shared" si="2"/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>
        <f>ROUND(E23/D23*100,0)</f>
        <v>0</v>
      </c>
      <c r="P23" s="5">
        <f t="shared" si="0"/>
        <v>1</v>
      </c>
      <c r="Q23" s="11" t="s">
        <v>8317</v>
      </c>
      <c r="R23" t="s">
        <v>8318</v>
      </c>
      <c r="S23" s="16">
        <f t="shared" si="1"/>
        <v>42605.908182870371</v>
      </c>
      <c r="T23" s="16">
        <f t="shared" si="2"/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>
        <f>ROUND(E24/D24*100,0)</f>
        <v>0</v>
      </c>
      <c r="P24" s="5">
        <f t="shared" si="0"/>
        <v>0</v>
      </c>
      <c r="Q24" s="11" t="s">
        <v>8317</v>
      </c>
      <c r="R24" t="s">
        <v>8318</v>
      </c>
      <c r="S24" s="16">
        <f t="shared" si="1"/>
        <v>42188.012777777782</v>
      </c>
      <c r="T24" s="16">
        <f t="shared" si="2"/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>
        <f>ROUND(E25/D25*100,0)</f>
        <v>0</v>
      </c>
      <c r="P25" s="5">
        <f t="shared" si="0"/>
        <v>0</v>
      </c>
      <c r="Q25" s="11" t="s">
        <v>8317</v>
      </c>
      <c r="R25" t="s">
        <v>8318</v>
      </c>
      <c r="S25" s="16">
        <f t="shared" si="1"/>
        <v>42055.739803240736</v>
      </c>
      <c r="T25" s="16">
        <f t="shared" si="2"/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>
        <f>ROUND(E26/D26*100,0)</f>
        <v>0</v>
      </c>
      <c r="P26" s="5">
        <f t="shared" si="0"/>
        <v>1</v>
      </c>
      <c r="Q26" s="11" t="s">
        <v>8317</v>
      </c>
      <c r="R26" t="s">
        <v>8318</v>
      </c>
      <c r="S26" s="16">
        <f t="shared" si="1"/>
        <v>42052.93850694444</v>
      </c>
      <c r="T26" s="16">
        <f t="shared" si="2"/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>
        <f>ROUND(E27/D27*100,0)</f>
        <v>1</v>
      </c>
      <c r="P27" s="5">
        <f t="shared" si="0"/>
        <v>5</v>
      </c>
      <c r="Q27" s="11" t="s">
        <v>8317</v>
      </c>
      <c r="R27" t="s">
        <v>8318</v>
      </c>
      <c r="S27" s="16">
        <f t="shared" si="1"/>
        <v>42049.716620370367</v>
      </c>
      <c r="T27" s="16">
        <f t="shared" si="2"/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>
        <f>ROUND(E28/D28*100,0)</f>
        <v>1</v>
      </c>
      <c r="P28" s="5">
        <f t="shared" si="0"/>
        <v>14</v>
      </c>
      <c r="Q28" s="11" t="s">
        <v>8317</v>
      </c>
      <c r="R28" t="s">
        <v>8318</v>
      </c>
      <c r="S28" s="16">
        <f t="shared" si="1"/>
        <v>42020.854247685187</v>
      </c>
      <c r="T28" s="16">
        <f t="shared" si="2"/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 s="5">
        <f t="shared" si="0"/>
        <v>1</v>
      </c>
      <c r="Q29" s="11" t="s">
        <v>8317</v>
      </c>
      <c r="R29" t="s">
        <v>8318</v>
      </c>
      <c r="S29" s="16">
        <f t="shared" si="1"/>
        <v>42178.614571759259</v>
      </c>
      <c r="T29" s="16">
        <f t="shared" si="2"/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>
        <f>ROUND(E30/D30*100,0)</f>
        <v>0</v>
      </c>
      <c r="P30" s="5">
        <f t="shared" si="0"/>
        <v>30.5</v>
      </c>
      <c r="Q30" s="11" t="s">
        <v>8317</v>
      </c>
      <c r="R30" t="s">
        <v>8318</v>
      </c>
      <c r="S30" s="16">
        <f t="shared" si="1"/>
        <v>42177.543171296296</v>
      </c>
      <c r="T30" s="16">
        <f t="shared" si="2"/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>
        <f>ROUND(E31/D31*100,0)</f>
        <v>3</v>
      </c>
      <c r="P31" s="5">
        <f t="shared" si="0"/>
        <v>250</v>
      </c>
      <c r="Q31" s="11" t="s">
        <v>8317</v>
      </c>
      <c r="R31" t="s">
        <v>8318</v>
      </c>
      <c r="S31" s="16">
        <f t="shared" si="1"/>
        <v>41946.232175925928</v>
      </c>
      <c r="T31" s="16">
        <f t="shared" si="2"/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>
        <f>ROUND(E32/D32*100,0)</f>
        <v>0</v>
      </c>
      <c r="P32" s="5">
        <f t="shared" si="0"/>
        <v>13</v>
      </c>
      <c r="Q32" s="11" t="s">
        <v>8317</v>
      </c>
      <c r="R32" t="s">
        <v>8318</v>
      </c>
      <c r="S32" s="16">
        <f t="shared" si="1"/>
        <v>42446.780162037037</v>
      </c>
      <c r="T32" s="16">
        <f t="shared" si="2"/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>
        <f>ROUND(E33/D33*100,0)</f>
        <v>0</v>
      </c>
      <c r="P33" s="5">
        <f t="shared" si="0"/>
        <v>53.25</v>
      </c>
      <c r="Q33" s="11" t="s">
        <v>8317</v>
      </c>
      <c r="R33" t="s">
        <v>8318</v>
      </c>
      <c r="S33" s="16">
        <f t="shared" si="1"/>
        <v>42083.069884259254</v>
      </c>
      <c r="T33" s="16">
        <f t="shared" si="2"/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>
        <f>ROUND(E34/D34*100,0)</f>
        <v>0</v>
      </c>
      <c r="P34" s="5">
        <f t="shared" si="0"/>
        <v>3</v>
      </c>
      <c r="Q34" s="11" t="s">
        <v>8317</v>
      </c>
      <c r="R34" t="s">
        <v>8318</v>
      </c>
      <c r="S34" s="16">
        <f t="shared" si="1"/>
        <v>42646.896898148145</v>
      </c>
      <c r="T34" s="16">
        <f t="shared" si="2"/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>
        <f>ROUND(E35/D35*100,0)</f>
        <v>0</v>
      </c>
      <c r="P35" s="5">
        <f t="shared" si="0"/>
        <v>10</v>
      </c>
      <c r="Q35" s="11" t="s">
        <v>8317</v>
      </c>
      <c r="R35" t="s">
        <v>8318</v>
      </c>
      <c r="S35" s="16">
        <f t="shared" si="1"/>
        <v>42545.705266203702</v>
      </c>
      <c r="T35" s="16">
        <f t="shared" si="2"/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>
        <f>ROUND(E36/D36*100,0)</f>
        <v>34</v>
      </c>
      <c r="P36" s="5">
        <f t="shared" si="0"/>
        <v>121.43</v>
      </c>
      <c r="Q36" s="11" t="s">
        <v>8317</v>
      </c>
      <c r="R36" t="s">
        <v>8318</v>
      </c>
      <c r="S36" s="16">
        <f t="shared" si="1"/>
        <v>41948.00209490741</v>
      </c>
      <c r="T36" s="16">
        <f t="shared" si="2"/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>
        <f>ROUND(E37/D37*100,0)</f>
        <v>0</v>
      </c>
      <c r="P37" s="5">
        <f t="shared" si="0"/>
        <v>15.5</v>
      </c>
      <c r="Q37" s="11" t="s">
        <v>8317</v>
      </c>
      <c r="R37" t="s">
        <v>8318</v>
      </c>
      <c r="S37" s="16">
        <f t="shared" si="1"/>
        <v>42047.812523148154</v>
      </c>
      <c r="T37" s="16">
        <f t="shared" si="2"/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>
        <f>ROUND(E38/D38*100,0)</f>
        <v>3</v>
      </c>
      <c r="P38" s="5">
        <f t="shared" si="0"/>
        <v>84.94</v>
      </c>
      <c r="Q38" s="11" t="s">
        <v>8317</v>
      </c>
      <c r="R38" t="s">
        <v>8319</v>
      </c>
      <c r="S38" s="16">
        <f t="shared" si="1"/>
        <v>41922.741655092592</v>
      </c>
      <c r="T38" s="16">
        <f t="shared" si="2"/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>
        <f>ROUND(E39/D39*100,0)</f>
        <v>1</v>
      </c>
      <c r="P39" s="5">
        <f t="shared" si="0"/>
        <v>10.56</v>
      </c>
      <c r="Q39" s="11" t="s">
        <v>8317</v>
      </c>
      <c r="R39" t="s">
        <v>8319</v>
      </c>
      <c r="S39" s="16">
        <f t="shared" si="1"/>
        <v>42636.645358796297</v>
      </c>
      <c r="T39" s="16">
        <f t="shared" si="2"/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>
        <f>ROUND(E40/D40*100,0)</f>
        <v>0</v>
      </c>
      <c r="P40" s="5">
        <f t="shared" si="0"/>
        <v>39</v>
      </c>
      <c r="Q40" s="11" t="s">
        <v>8317</v>
      </c>
      <c r="R40" t="s">
        <v>8319</v>
      </c>
      <c r="S40" s="16">
        <f t="shared" si="1"/>
        <v>41990.438043981485</v>
      </c>
      <c r="T40" s="16">
        <f t="shared" si="2"/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>
        <f>ROUND(E41/D41*100,0)</f>
        <v>8</v>
      </c>
      <c r="P41" s="5">
        <f t="shared" si="0"/>
        <v>31.17</v>
      </c>
      <c r="Q41" s="11" t="s">
        <v>8317</v>
      </c>
      <c r="R41" t="s">
        <v>8319</v>
      </c>
      <c r="S41" s="16">
        <f t="shared" si="1"/>
        <v>42077.666377314818</v>
      </c>
      <c r="T41" s="16">
        <f t="shared" si="2"/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>
        <f>ROUND(E42/D42*100,0)</f>
        <v>19</v>
      </c>
      <c r="P42" s="5">
        <f t="shared" si="0"/>
        <v>155.33000000000001</v>
      </c>
      <c r="Q42" s="11" t="s">
        <v>8317</v>
      </c>
      <c r="R42" t="s">
        <v>8319</v>
      </c>
      <c r="S42" s="16">
        <f t="shared" si="1"/>
        <v>42688.711354166662</v>
      </c>
      <c r="T42" s="16">
        <f t="shared" si="2"/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>
        <f>ROUND(E43/D43*100,0)</f>
        <v>0</v>
      </c>
      <c r="P43" s="5">
        <f t="shared" si="0"/>
        <v>2</v>
      </c>
      <c r="Q43" s="11" t="s">
        <v>8317</v>
      </c>
      <c r="R43" t="s">
        <v>8319</v>
      </c>
      <c r="S43" s="16">
        <f t="shared" si="1"/>
        <v>41838.832152777781</v>
      </c>
      <c r="T43" s="16">
        <f t="shared" si="2"/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>
        <f>ROUND(E44/D44*100,0)</f>
        <v>5</v>
      </c>
      <c r="P44" s="5">
        <f t="shared" si="0"/>
        <v>27.36</v>
      </c>
      <c r="Q44" s="11" t="s">
        <v>8317</v>
      </c>
      <c r="R44" t="s">
        <v>8319</v>
      </c>
      <c r="S44" s="16">
        <f t="shared" si="1"/>
        <v>42090.831273148149</v>
      </c>
      <c r="T44" s="16">
        <f t="shared" si="2"/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>
        <f>ROUND(E45/D45*100,0)</f>
        <v>39</v>
      </c>
      <c r="P45" s="5">
        <f t="shared" si="0"/>
        <v>788.53</v>
      </c>
      <c r="Q45" s="11" t="s">
        <v>8317</v>
      </c>
      <c r="R45" t="s">
        <v>8319</v>
      </c>
      <c r="S45" s="16">
        <f t="shared" si="1"/>
        <v>41984.692731481482</v>
      </c>
      <c r="T45" s="16">
        <f t="shared" si="2"/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>
        <f>ROUND(E46/D46*100,0)</f>
        <v>22</v>
      </c>
      <c r="P46" s="5">
        <f t="shared" si="0"/>
        <v>50.3</v>
      </c>
      <c r="Q46" s="11" t="s">
        <v>8317</v>
      </c>
      <c r="R46" t="s">
        <v>8319</v>
      </c>
      <c r="S46" s="16">
        <f t="shared" si="1"/>
        <v>41974.219490740739</v>
      </c>
      <c r="T46" s="16">
        <f t="shared" si="2"/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>
        <f>ROUND(E47/D47*100,0)</f>
        <v>0</v>
      </c>
      <c r="P47" s="5">
        <f t="shared" si="0"/>
        <v>68.33</v>
      </c>
      <c r="Q47" s="11" t="s">
        <v>8317</v>
      </c>
      <c r="R47" t="s">
        <v>8319</v>
      </c>
      <c r="S47" s="16">
        <f t="shared" si="1"/>
        <v>41838.840474537035</v>
      </c>
      <c r="T47" s="16">
        <f t="shared" si="2"/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>
        <f>ROUND(E48/D48*100,0)</f>
        <v>0</v>
      </c>
      <c r="P48" s="5">
        <f t="shared" si="0"/>
        <v>7.5</v>
      </c>
      <c r="Q48" s="11" t="s">
        <v>8317</v>
      </c>
      <c r="R48" t="s">
        <v>8319</v>
      </c>
      <c r="S48" s="16">
        <f t="shared" si="1"/>
        <v>41803.116053240738</v>
      </c>
      <c r="T48" s="16">
        <f t="shared" si="2"/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>
        <f>ROUND(E49/D49*100,0)</f>
        <v>15</v>
      </c>
      <c r="P49" s="5">
        <f t="shared" si="0"/>
        <v>34.270000000000003</v>
      </c>
      <c r="Q49" s="11" t="s">
        <v>8317</v>
      </c>
      <c r="R49" t="s">
        <v>8319</v>
      </c>
      <c r="S49" s="16">
        <f t="shared" si="1"/>
        <v>41975.930601851855</v>
      </c>
      <c r="T49" s="16">
        <f t="shared" si="2"/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>
        <f>ROUND(E50/D50*100,0)</f>
        <v>4</v>
      </c>
      <c r="P50" s="5">
        <f t="shared" si="0"/>
        <v>65.180000000000007</v>
      </c>
      <c r="Q50" s="11" t="s">
        <v>8317</v>
      </c>
      <c r="R50" t="s">
        <v>8319</v>
      </c>
      <c r="S50" s="16">
        <f t="shared" si="1"/>
        <v>42481.376597222217</v>
      </c>
      <c r="T50" s="16">
        <f t="shared" si="2"/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>
        <f>ROUND(E51/D51*100,0)</f>
        <v>15</v>
      </c>
      <c r="P51" s="5">
        <f t="shared" si="0"/>
        <v>93.9</v>
      </c>
      <c r="Q51" s="11" t="s">
        <v>8317</v>
      </c>
      <c r="R51" t="s">
        <v>8319</v>
      </c>
      <c r="S51" s="16">
        <f t="shared" si="1"/>
        <v>42556.695706018523</v>
      </c>
      <c r="T51" s="16">
        <f t="shared" si="2"/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>
        <f>ROUND(E52/D52*100,0)</f>
        <v>26</v>
      </c>
      <c r="P52" s="5">
        <f t="shared" si="0"/>
        <v>150.65</v>
      </c>
      <c r="Q52" s="11" t="s">
        <v>8317</v>
      </c>
      <c r="R52" t="s">
        <v>8319</v>
      </c>
      <c r="S52" s="16">
        <f t="shared" si="1"/>
        <v>41864.501516203702</v>
      </c>
      <c r="T52" s="16">
        <f t="shared" si="2"/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>
        <f>ROUND(E53/D53*100,0)</f>
        <v>0</v>
      </c>
      <c r="P53" s="5">
        <f t="shared" si="0"/>
        <v>1</v>
      </c>
      <c r="Q53" s="11" t="s">
        <v>8317</v>
      </c>
      <c r="R53" t="s">
        <v>8319</v>
      </c>
      <c r="S53" s="16">
        <f t="shared" si="1"/>
        <v>42639.805601851855</v>
      </c>
      <c r="T53" s="16">
        <f t="shared" si="2"/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>
        <f>ROUND(E54/D54*100,0)</f>
        <v>0</v>
      </c>
      <c r="P54" s="5">
        <f t="shared" si="0"/>
        <v>13.25</v>
      </c>
      <c r="Q54" s="11" t="s">
        <v>8317</v>
      </c>
      <c r="R54" t="s">
        <v>8319</v>
      </c>
      <c r="S54" s="16">
        <f t="shared" si="1"/>
        <v>42778.765300925923</v>
      </c>
      <c r="T54" s="16">
        <f t="shared" si="2"/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>
        <f>ROUND(E55/D55*100,0)</f>
        <v>1</v>
      </c>
      <c r="P55" s="5">
        <f t="shared" si="0"/>
        <v>99.33</v>
      </c>
      <c r="Q55" s="11" t="s">
        <v>8317</v>
      </c>
      <c r="R55" t="s">
        <v>8319</v>
      </c>
      <c r="S55" s="16">
        <f t="shared" si="1"/>
        <v>42634.900046296301</v>
      </c>
      <c r="T55" s="16">
        <f t="shared" si="2"/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>
        <f>ROUND(E56/D56*100,0)</f>
        <v>7</v>
      </c>
      <c r="P56" s="5">
        <f t="shared" si="0"/>
        <v>177.39</v>
      </c>
      <c r="Q56" s="11" t="s">
        <v>8317</v>
      </c>
      <c r="R56" t="s">
        <v>8319</v>
      </c>
      <c r="S56" s="16">
        <f t="shared" si="1"/>
        <v>41809.473275462966</v>
      </c>
      <c r="T56" s="16">
        <f t="shared" si="2"/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>
        <f>ROUND(E57/D57*100,0)</f>
        <v>28</v>
      </c>
      <c r="P57" s="5">
        <f t="shared" si="0"/>
        <v>55.3</v>
      </c>
      <c r="Q57" s="11" t="s">
        <v>8317</v>
      </c>
      <c r="R57" t="s">
        <v>8319</v>
      </c>
      <c r="S57" s="16">
        <f t="shared" si="1"/>
        <v>41971.866574074069</v>
      </c>
      <c r="T57" s="16">
        <f t="shared" si="2"/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>
        <f>ROUND(E58/D58*100,0)</f>
        <v>73</v>
      </c>
      <c r="P58" s="5">
        <f t="shared" si="0"/>
        <v>405.5</v>
      </c>
      <c r="Q58" s="11" t="s">
        <v>8317</v>
      </c>
      <c r="R58" t="s">
        <v>8319</v>
      </c>
      <c r="S58" s="16">
        <f t="shared" si="1"/>
        <v>42262.104780092588</v>
      </c>
      <c r="T58" s="16">
        <f t="shared" si="2"/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>
        <f>ROUND(E59/D59*100,0)</f>
        <v>58</v>
      </c>
      <c r="P59" s="5">
        <f t="shared" si="0"/>
        <v>343.15</v>
      </c>
      <c r="Q59" s="11" t="s">
        <v>8317</v>
      </c>
      <c r="R59" t="s">
        <v>8319</v>
      </c>
      <c r="S59" s="16">
        <f t="shared" si="1"/>
        <v>42675.66778935185</v>
      </c>
      <c r="T59" s="16">
        <f t="shared" si="2"/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>
        <f>ROUND(E60/D60*100,0)</f>
        <v>12</v>
      </c>
      <c r="P60" s="5">
        <f t="shared" si="0"/>
        <v>72.59</v>
      </c>
      <c r="Q60" s="11" t="s">
        <v>8317</v>
      </c>
      <c r="R60" t="s">
        <v>8319</v>
      </c>
      <c r="S60" s="16">
        <f t="shared" si="1"/>
        <v>42579.634733796294</v>
      </c>
      <c r="T60" s="16">
        <f t="shared" si="2"/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>
        <f>ROUND(E61/D61*100,0)</f>
        <v>1</v>
      </c>
      <c r="P61" s="5">
        <f t="shared" si="0"/>
        <v>26</v>
      </c>
      <c r="Q61" s="11" t="s">
        <v>8317</v>
      </c>
      <c r="R61" t="s">
        <v>8319</v>
      </c>
      <c r="S61" s="16">
        <f t="shared" si="1"/>
        <v>42158.028310185182</v>
      </c>
      <c r="T61" s="16">
        <f t="shared" si="2"/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>
        <f>ROUND(E62/D62*100,0)</f>
        <v>35</v>
      </c>
      <c r="P62" s="5">
        <f t="shared" si="0"/>
        <v>119.39</v>
      </c>
      <c r="Q62" s="11" t="s">
        <v>8317</v>
      </c>
      <c r="R62" t="s">
        <v>8319</v>
      </c>
      <c r="S62" s="16">
        <f t="shared" si="1"/>
        <v>42094.808182870373</v>
      </c>
      <c r="T62" s="16">
        <f t="shared" si="2"/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>
        <f>ROUND(E63/D63*100,0)</f>
        <v>0</v>
      </c>
      <c r="P63" s="5">
        <f t="shared" si="0"/>
        <v>84.29</v>
      </c>
      <c r="Q63" s="11" t="s">
        <v>8317</v>
      </c>
      <c r="R63" t="s">
        <v>8319</v>
      </c>
      <c r="S63" s="16">
        <f t="shared" si="1"/>
        <v>42737.663877314815</v>
      </c>
      <c r="T63" s="16">
        <f t="shared" si="2"/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>
        <f>ROUND(E64/D64*100,0)</f>
        <v>1</v>
      </c>
      <c r="P64" s="5">
        <f t="shared" si="0"/>
        <v>90.86</v>
      </c>
      <c r="Q64" s="11" t="s">
        <v>8317</v>
      </c>
      <c r="R64" t="s">
        <v>8319</v>
      </c>
      <c r="S64" s="16">
        <f t="shared" si="1"/>
        <v>41913.521064814813</v>
      </c>
      <c r="T64" s="16">
        <f t="shared" si="2"/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>
        <f>ROUND(E65/D65*100,0)</f>
        <v>15</v>
      </c>
      <c r="P65" s="5">
        <f t="shared" si="0"/>
        <v>530.69000000000005</v>
      </c>
      <c r="Q65" s="11" t="s">
        <v>8317</v>
      </c>
      <c r="R65" t="s">
        <v>8319</v>
      </c>
      <c r="S65" s="16">
        <f t="shared" si="1"/>
        <v>41866.931076388886</v>
      </c>
      <c r="T65" s="16">
        <f t="shared" si="2"/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>
        <f>ROUND(E66/D66*100,0)</f>
        <v>82</v>
      </c>
      <c r="P66" s="5">
        <f t="shared" ref="P66:P129" si="3">IFERROR(ROUND(E66/L66,2),0)</f>
        <v>120.39</v>
      </c>
      <c r="Q66" s="11" t="s">
        <v>8317</v>
      </c>
      <c r="R66" t="s">
        <v>8319</v>
      </c>
      <c r="S66" s="16">
        <f t="shared" ref="S66:S129" si="4">(((J66/60)/60)/24)+DATE(1970,1,1)</f>
        <v>41563.485509259262</v>
      </c>
      <c r="T66" s="16">
        <f t="shared" ref="T66:T129" si="5">(((I66/60)/60)/24)+DATE(1970,1,1)</f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>
        <f>ROUND(E67/D67*100,0)</f>
        <v>31</v>
      </c>
      <c r="P67" s="5">
        <f t="shared" si="3"/>
        <v>124.92</v>
      </c>
      <c r="Q67" s="11" t="s">
        <v>8317</v>
      </c>
      <c r="R67" t="s">
        <v>8319</v>
      </c>
      <c r="S67" s="16">
        <f t="shared" si="4"/>
        <v>42668.726701388892</v>
      </c>
      <c r="T67" s="16">
        <f t="shared" si="5"/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>
        <f>ROUND(E68/D68*100,0)</f>
        <v>6</v>
      </c>
      <c r="P68" s="5">
        <f t="shared" si="3"/>
        <v>119.57</v>
      </c>
      <c r="Q68" s="11" t="s">
        <v>8317</v>
      </c>
      <c r="R68" t="s">
        <v>8319</v>
      </c>
      <c r="S68" s="16">
        <f t="shared" si="4"/>
        <v>42711.950798611113</v>
      </c>
      <c r="T68" s="16">
        <f t="shared" si="5"/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>
        <f>ROUND(E69/D69*100,0)</f>
        <v>0</v>
      </c>
      <c r="P69" s="5">
        <f t="shared" si="3"/>
        <v>30.5</v>
      </c>
      <c r="Q69" s="11" t="s">
        <v>8317</v>
      </c>
      <c r="R69" t="s">
        <v>8319</v>
      </c>
      <c r="S69" s="16">
        <f t="shared" si="4"/>
        <v>41948.041192129633</v>
      </c>
      <c r="T69" s="16">
        <f t="shared" si="5"/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>
        <f>ROUND(E70/D70*100,0)</f>
        <v>0</v>
      </c>
      <c r="P70" s="5">
        <f t="shared" si="3"/>
        <v>26.25</v>
      </c>
      <c r="Q70" s="11" t="s">
        <v>8317</v>
      </c>
      <c r="R70" t="s">
        <v>8319</v>
      </c>
      <c r="S70" s="16">
        <f t="shared" si="4"/>
        <v>42384.680925925932</v>
      </c>
      <c r="T70" s="16">
        <f t="shared" si="5"/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>
        <f>ROUND(E71/D71*100,0)</f>
        <v>15</v>
      </c>
      <c r="P71" s="5">
        <f t="shared" si="3"/>
        <v>80.319999999999993</v>
      </c>
      <c r="Q71" s="11" t="s">
        <v>8317</v>
      </c>
      <c r="R71" t="s">
        <v>8319</v>
      </c>
      <c r="S71" s="16">
        <f t="shared" si="4"/>
        <v>42734.787986111114</v>
      </c>
      <c r="T71" s="16">
        <f t="shared" si="5"/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>
        <f>ROUND(E72/D72*100,0)</f>
        <v>5</v>
      </c>
      <c r="P72" s="5">
        <f t="shared" si="3"/>
        <v>115.75</v>
      </c>
      <c r="Q72" s="11" t="s">
        <v>8317</v>
      </c>
      <c r="R72" t="s">
        <v>8319</v>
      </c>
      <c r="S72" s="16">
        <f t="shared" si="4"/>
        <v>42273.090740740736</v>
      </c>
      <c r="T72" s="16">
        <f t="shared" si="5"/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>
        <f>ROUND(E73/D73*100,0)</f>
        <v>10</v>
      </c>
      <c r="P73" s="5">
        <f t="shared" si="3"/>
        <v>44.69</v>
      </c>
      <c r="Q73" s="11" t="s">
        <v>8317</v>
      </c>
      <c r="R73" t="s">
        <v>8319</v>
      </c>
      <c r="S73" s="16">
        <f t="shared" si="4"/>
        <v>41940.658645833333</v>
      </c>
      <c r="T73" s="16">
        <f t="shared" si="5"/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>
        <f>ROUND(E74/D74*100,0)</f>
        <v>0</v>
      </c>
      <c r="P74" s="5">
        <f t="shared" si="3"/>
        <v>76.25</v>
      </c>
      <c r="Q74" s="11" t="s">
        <v>8317</v>
      </c>
      <c r="R74" t="s">
        <v>8319</v>
      </c>
      <c r="S74" s="16">
        <f t="shared" si="4"/>
        <v>41857.854189814818</v>
      </c>
      <c r="T74" s="16">
        <f t="shared" si="5"/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>
        <f>ROUND(E75/D75*100,0)</f>
        <v>1</v>
      </c>
      <c r="P75" s="5">
        <f t="shared" si="3"/>
        <v>22.5</v>
      </c>
      <c r="Q75" s="11" t="s">
        <v>8317</v>
      </c>
      <c r="R75" t="s">
        <v>8319</v>
      </c>
      <c r="S75" s="16">
        <f t="shared" si="4"/>
        <v>42752.845451388886</v>
      </c>
      <c r="T75" s="16">
        <f t="shared" si="5"/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>
        <f>ROUND(E76/D76*100,0)</f>
        <v>1</v>
      </c>
      <c r="P76" s="5">
        <f t="shared" si="3"/>
        <v>19.399999999999999</v>
      </c>
      <c r="Q76" s="11" t="s">
        <v>8317</v>
      </c>
      <c r="R76" t="s">
        <v>8319</v>
      </c>
      <c r="S76" s="16">
        <f t="shared" si="4"/>
        <v>42409.040231481486</v>
      </c>
      <c r="T76" s="16">
        <f t="shared" si="5"/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>
        <f>ROUND(E77/D77*100,0)</f>
        <v>17</v>
      </c>
      <c r="P77" s="5">
        <f t="shared" si="3"/>
        <v>110.29</v>
      </c>
      <c r="Q77" s="11" t="s">
        <v>8317</v>
      </c>
      <c r="R77" t="s">
        <v>8319</v>
      </c>
      <c r="S77" s="16">
        <f t="shared" si="4"/>
        <v>42182.008402777778</v>
      </c>
      <c r="T77" s="16">
        <f t="shared" si="5"/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>
        <f>ROUND(E78/D78*100,0)</f>
        <v>2</v>
      </c>
      <c r="P78" s="5">
        <f t="shared" si="3"/>
        <v>37.450000000000003</v>
      </c>
      <c r="Q78" s="11" t="s">
        <v>8317</v>
      </c>
      <c r="R78" t="s">
        <v>8319</v>
      </c>
      <c r="S78" s="16">
        <f t="shared" si="4"/>
        <v>42746.096585648149</v>
      </c>
      <c r="T78" s="16">
        <f t="shared" si="5"/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>
        <f>ROUND(E79/D79*100,0)</f>
        <v>9</v>
      </c>
      <c r="P79" s="5">
        <f t="shared" si="3"/>
        <v>41.75</v>
      </c>
      <c r="Q79" s="11" t="s">
        <v>8317</v>
      </c>
      <c r="R79" t="s">
        <v>8319</v>
      </c>
      <c r="S79" s="16">
        <f t="shared" si="4"/>
        <v>42382.843287037031</v>
      </c>
      <c r="T79" s="16">
        <f t="shared" si="5"/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>
        <f>ROUND(E80/D80*100,0)</f>
        <v>10</v>
      </c>
      <c r="P80" s="5">
        <f t="shared" si="3"/>
        <v>24.08</v>
      </c>
      <c r="Q80" s="11" t="s">
        <v>8317</v>
      </c>
      <c r="R80" t="s">
        <v>8319</v>
      </c>
      <c r="S80" s="16">
        <f t="shared" si="4"/>
        <v>42673.66788194445</v>
      </c>
      <c r="T80" s="16">
        <f t="shared" si="5"/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>
        <f>ROUND(E81/D81*100,0)</f>
        <v>13</v>
      </c>
      <c r="P81" s="5">
        <f t="shared" si="3"/>
        <v>69.41</v>
      </c>
      <c r="Q81" s="11" t="s">
        <v>8317</v>
      </c>
      <c r="R81" t="s">
        <v>8319</v>
      </c>
      <c r="S81" s="16">
        <f t="shared" si="4"/>
        <v>42444.583912037036</v>
      </c>
      <c r="T81" s="16">
        <f t="shared" si="5"/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>
        <f>ROUND(E82/D82*100,0)</f>
        <v>2</v>
      </c>
      <c r="P82" s="5">
        <f t="shared" si="3"/>
        <v>57.2</v>
      </c>
      <c r="Q82" s="11" t="s">
        <v>8317</v>
      </c>
      <c r="R82" t="s">
        <v>8319</v>
      </c>
      <c r="S82" s="16">
        <f t="shared" si="4"/>
        <v>42592.750555555554</v>
      </c>
      <c r="T82" s="16">
        <f t="shared" si="5"/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>
        <f>ROUND(E83/D83*100,0)</f>
        <v>0</v>
      </c>
      <c r="P83" s="5">
        <f t="shared" si="3"/>
        <v>0</v>
      </c>
      <c r="Q83" s="11" t="s">
        <v>8317</v>
      </c>
      <c r="R83" t="s">
        <v>8319</v>
      </c>
      <c r="S83" s="16">
        <f t="shared" si="4"/>
        <v>42491.781319444446</v>
      </c>
      <c r="T83" s="16">
        <f t="shared" si="5"/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>
        <f>ROUND(E84/D84*100,0)</f>
        <v>38</v>
      </c>
      <c r="P84" s="5">
        <f t="shared" si="3"/>
        <v>158.63999999999999</v>
      </c>
      <c r="Q84" s="11" t="s">
        <v>8317</v>
      </c>
      <c r="R84" t="s">
        <v>8319</v>
      </c>
      <c r="S84" s="16">
        <f t="shared" si="4"/>
        <v>42480.653611111105</v>
      </c>
      <c r="T84" s="16">
        <f t="shared" si="5"/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>
        <f>ROUND(E85/D85*100,0)</f>
        <v>40</v>
      </c>
      <c r="P85" s="5">
        <f t="shared" si="3"/>
        <v>99.86</v>
      </c>
      <c r="Q85" s="11" t="s">
        <v>8317</v>
      </c>
      <c r="R85" t="s">
        <v>8319</v>
      </c>
      <c r="S85" s="16">
        <f t="shared" si="4"/>
        <v>42662.613564814819</v>
      </c>
      <c r="T85" s="16">
        <f t="shared" si="5"/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>
        <f>ROUND(E86/D86*100,0)</f>
        <v>1</v>
      </c>
      <c r="P86" s="5">
        <f t="shared" si="3"/>
        <v>25.2</v>
      </c>
      <c r="Q86" s="11" t="s">
        <v>8317</v>
      </c>
      <c r="R86" t="s">
        <v>8319</v>
      </c>
      <c r="S86" s="16">
        <f t="shared" si="4"/>
        <v>41999.164340277777</v>
      </c>
      <c r="T86" s="16">
        <f t="shared" si="5"/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>
        <f>ROUND(E87/D87*100,0)</f>
        <v>43</v>
      </c>
      <c r="P87" s="5">
        <f t="shared" si="3"/>
        <v>89.19</v>
      </c>
      <c r="Q87" s="11" t="s">
        <v>8317</v>
      </c>
      <c r="R87" t="s">
        <v>8319</v>
      </c>
      <c r="S87" s="16">
        <f t="shared" si="4"/>
        <v>42194.833784722221</v>
      </c>
      <c r="T87" s="16">
        <f t="shared" si="5"/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>
        <f>ROUND(E88/D88*100,0)</f>
        <v>6</v>
      </c>
      <c r="P88" s="5">
        <f t="shared" si="3"/>
        <v>182.62</v>
      </c>
      <c r="Q88" s="11" t="s">
        <v>8317</v>
      </c>
      <c r="R88" t="s">
        <v>8319</v>
      </c>
      <c r="S88" s="16">
        <f t="shared" si="4"/>
        <v>42586.295138888891</v>
      </c>
      <c r="T88" s="16">
        <f t="shared" si="5"/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>
        <f>ROUND(E89/D89*100,0)</f>
        <v>2</v>
      </c>
      <c r="P89" s="5">
        <f t="shared" si="3"/>
        <v>50.65</v>
      </c>
      <c r="Q89" s="11" t="s">
        <v>8317</v>
      </c>
      <c r="R89" t="s">
        <v>8319</v>
      </c>
      <c r="S89" s="16">
        <f t="shared" si="4"/>
        <v>42060.913877314815</v>
      </c>
      <c r="T89" s="16">
        <f t="shared" si="5"/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>
        <f>ROUND(E90/D90*100,0)</f>
        <v>2</v>
      </c>
      <c r="P90" s="5">
        <f t="shared" si="3"/>
        <v>33.29</v>
      </c>
      <c r="Q90" s="11" t="s">
        <v>8317</v>
      </c>
      <c r="R90" t="s">
        <v>8319</v>
      </c>
      <c r="S90" s="16">
        <f t="shared" si="4"/>
        <v>42660.552465277782</v>
      </c>
      <c r="T90" s="16">
        <f t="shared" si="5"/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>
        <f>ROUND(E91/D91*100,0)</f>
        <v>11</v>
      </c>
      <c r="P91" s="5">
        <f t="shared" si="3"/>
        <v>51.82</v>
      </c>
      <c r="Q91" s="11" t="s">
        <v>8317</v>
      </c>
      <c r="R91" t="s">
        <v>8319</v>
      </c>
      <c r="S91" s="16">
        <f t="shared" si="4"/>
        <v>42082.802812499998</v>
      </c>
      <c r="T91" s="16">
        <f t="shared" si="5"/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>
        <f>ROUND(E92/D92*100,0)</f>
        <v>39</v>
      </c>
      <c r="P92" s="5">
        <f t="shared" si="3"/>
        <v>113.63</v>
      </c>
      <c r="Q92" s="11" t="s">
        <v>8317</v>
      </c>
      <c r="R92" t="s">
        <v>8319</v>
      </c>
      <c r="S92" s="16">
        <f t="shared" si="4"/>
        <v>41993.174363425926</v>
      </c>
      <c r="T92" s="16">
        <f t="shared" si="5"/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>
        <f>ROUND(E93/D93*100,0)</f>
        <v>46</v>
      </c>
      <c r="P93" s="5">
        <f t="shared" si="3"/>
        <v>136.46</v>
      </c>
      <c r="Q93" s="11" t="s">
        <v>8317</v>
      </c>
      <c r="R93" t="s">
        <v>8319</v>
      </c>
      <c r="S93" s="16">
        <f t="shared" si="4"/>
        <v>42766.626793981486</v>
      </c>
      <c r="T93" s="16">
        <f t="shared" si="5"/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>
        <f>ROUND(E94/D94*100,0)</f>
        <v>42</v>
      </c>
      <c r="P94" s="5">
        <f t="shared" si="3"/>
        <v>364.35</v>
      </c>
      <c r="Q94" s="11" t="s">
        <v>8317</v>
      </c>
      <c r="R94" t="s">
        <v>8319</v>
      </c>
      <c r="S94" s="16">
        <f t="shared" si="4"/>
        <v>42740.693692129629</v>
      </c>
      <c r="T94" s="16">
        <f t="shared" si="5"/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>
        <f>ROUND(E95/D95*100,0)</f>
        <v>28</v>
      </c>
      <c r="P95" s="5">
        <f t="shared" si="3"/>
        <v>19.239999999999998</v>
      </c>
      <c r="Q95" s="11" t="s">
        <v>8317</v>
      </c>
      <c r="R95" t="s">
        <v>8319</v>
      </c>
      <c r="S95" s="16">
        <f t="shared" si="4"/>
        <v>42373.712418981479</v>
      </c>
      <c r="T95" s="16">
        <f t="shared" si="5"/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>
        <f>ROUND(E96/D96*100,0)</f>
        <v>1</v>
      </c>
      <c r="P96" s="5">
        <f t="shared" si="3"/>
        <v>41.89</v>
      </c>
      <c r="Q96" s="11" t="s">
        <v>8317</v>
      </c>
      <c r="R96" t="s">
        <v>8319</v>
      </c>
      <c r="S96" s="16">
        <f t="shared" si="4"/>
        <v>42625.635636574079</v>
      </c>
      <c r="T96" s="16">
        <f t="shared" si="5"/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>
        <f>ROUND(E97/D97*100,0)</f>
        <v>1</v>
      </c>
      <c r="P97" s="5">
        <f t="shared" si="3"/>
        <v>49.67</v>
      </c>
      <c r="Q97" s="11" t="s">
        <v>8317</v>
      </c>
      <c r="R97" t="s">
        <v>8319</v>
      </c>
      <c r="S97" s="16">
        <f t="shared" si="4"/>
        <v>42637.016736111109</v>
      </c>
      <c r="T97" s="16">
        <f t="shared" si="5"/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>
        <f>ROUND(E98/D98*100,0)</f>
        <v>15</v>
      </c>
      <c r="P98" s="5">
        <f t="shared" si="3"/>
        <v>59.2</v>
      </c>
      <c r="Q98" s="11" t="s">
        <v>8317</v>
      </c>
      <c r="R98" t="s">
        <v>8319</v>
      </c>
      <c r="S98" s="16">
        <f t="shared" si="4"/>
        <v>42619.635787037041</v>
      </c>
      <c r="T98" s="16">
        <f t="shared" si="5"/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>
        <f>ROUND(E99/D99*100,0)</f>
        <v>18</v>
      </c>
      <c r="P99" s="5">
        <f t="shared" si="3"/>
        <v>43.98</v>
      </c>
      <c r="Q99" s="11" t="s">
        <v>8317</v>
      </c>
      <c r="R99" t="s">
        <v>8319</v>
      </c>
      <c r="S99" s="16">
        <f t="shared" si="4"/>
        <v>42422.254328703704</v>
      </c>
      <c r="T99" s="16">
        <f t="shared" si="5"/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>
        <f>ROUND(E100/D100*100,0)</f>
        <v>1</v>
      </c>
      <c r="P100" s="5">
        <f t="shared" si="3"/>
        <v>26.5</v>
      </c>
      <c r="Q100" s="11" t="s">
        <v>8317</v>
      </c>
      <c r="R100" t="s">
        <v>8319</v>
      </c>
      <c r="S100" s="16">
        <f t="shared" si="4"/>
        <v>41836.847615740742</v>
      </c>
      <c r="T100" s="16">
        <f t="shared" si="5"/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>
        <f>ROUND(E101/D101*100,0)</f>
        <v>0</v>
      </c>
      <c r="P101" s="5">
        <f t="shared" si="3"/>
        <v>45.2</v>
      </c>
      <c r="Q101" s="11" t="s">
        <v>8317</v>
      </c>
      <c r="R101" t="s">
        <v>8319</v>
      </c>
      <c r="S101" s="16">
        <f t="shared" si="4"/>
        <v>42111.709027777775</v>
      </c>
      <c r="T101" s="16">
        <f t="shared" si="5"/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>
        <f>ROUND(E102/D102*100,0)</f>
        <v>35</v>
      </c>
      <c r="P102" s="5">
        <f t="shared" si="3"/>
        <v>153.88999999999999</v>
      </c>
      <c r="Q102" s="11" t="s">
        <v>8317</v>
      </c>
      <c r="R102" t="s">
        <v>8319</v>
      </c>
      <c r="S102" s="16">
        <f t="shared" si="4"/>
        <v>41856.865717592591</v>
      </c>
      <c r="T102" s="16">
        <f t="shared" si="5"/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>
        <f>ROUND(E103/D103*100,0)</f>
        <v>2</v>
      </c>
      <c r="P103" s="5">
        <f t="shared" si="3"/>
        <v>51.38</v>
      </c>
      <c r="Q103" s="11" t="s">
        <v>8317</v>
      </c>
      <c r="R103" t="s">
        <v>8319</v>
      </c>
      <c r="S103" s="16">
        <f t="shared" si="4"/>
        <v>42257.014965277776</v>
      </c>
      <c r="T103" s="16">
        <f t="shared" si="5"/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>
        <f>ROUND(E104/D104*100,0)</f>
        <v>1</v>
      </c>
      <c r="P104" s="5">
        <f t="shared" si="3"/>
        <v>93.33</v>
      </c>
      <c r="Q104" s="11" t="s">
        <v>8317</v>
      </c>
      <c r="R104" t="s">
        <v>8319</v>
      </c>
      <c r="S104" s="16">
        <f t="shared" si="4"/>
        <v>42424.749490740738</v>
      </c>
      <c r="T104" s="16">
        <f t="shared" si="5"/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>
        <f>ROUND(E105/D105*100,0)</f>
        <v>3</v>
      </c>
      <c r="P105" s="5">
        <f t="shared" si="3"/>
        <v>108.63</v>
      </c>
      <c r="Q105" s="11" t="s">
        <v>8317</v>
      </c>
      <c r="R105" t="s">
        <v>8319</v>
      </c>
      <c r="S105" s="16">
        <f t="shared" si="4"/>
        <v>42489.696585648147</v>
      </c>
      <c r="T105" s="16">
        <f t="shared" si="5"/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>
        <f>ROUND(E106/D106*100,0)</f>
        <v>83</v>
      </c>
      <c r="P106" s="5">
        <f t="shared" si="3"/>
        <v>301.94</v>
      </c>
      <c r="Q106" s="11" t="s">
        <v>8317</v>
      </c>
      <c r="R106" t="s">
        <v>8319</v>
      </c>
      <c r="S106" s="16">
        <f t="shared" si="4"/>
        <v>42506.416990740734</v>
      </c>
      <c r="T106" s="16">
        <f t="shared" si="5"/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>
        <f>ROUND(E107/D107*100,0)</f>
        <v>15</v>
      </c>
      <c r="P107" s="5">
        <f t="shared" si="3"/>
        <v>47.94</v>
      </c>
      <c r="Q107" s="11" t="s">
        <v>8317</v>
      </c>
      <c r="R107" t="s">
        <v>8319</v>
      </c>
      <c r="S107" s="16">
        <f t="shared" si="4"/>
        <v>41928.904189814813</v>
      </c>
      <c r="T107" s="16">
        <f t="shared" si="5"/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>
        <f>ROUND(E108/D108*100,0)</f>
        <v>0</v>
      </c>
      <c r="P108" s="5">
        <f t="shared" si="3"/>
        <v>2.75</v>
      </c>
      <c r="Q108" s="11" t="s">
        <v>8317</v>
      </c>
      <c r="R108" t="s">
        <v>8319</v>
      </c>
      <c r="S108" s="16">
        <f t="shared" si="4"/>
        <v>41830.947013888886</v>
      </c>
      <c r="T108" s="16">
        <f t="shared" si="5"/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>
        <f>ROUND(E109/D109*100,0)</f>
        <v>0</v>
      </c>
      <c r="P109" s="5">
        <f t="shared" si="3"/>
        <v>1</v>
      </c>
      <c r="Q109" s="11" t="s">
        <v>8317</v>
      </c>
      <c r="R109" t="s">
        <v>8319</v>
      </c>
      <c r="S109" s="16">
        <f t="shared" si="4"/>
        <v>42615.753310185188</v>
      </c>
      <c r="T109" s="16">
        <f t="shared" si="5"/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>
        <f>ROUND(E110/D110*100,0)</f>
        <v>1</v>
      </c>
      <c r="P110" s="5">
        <f t="shared" si="3"/>
        <v>35.33</v>
      </c>
      <c r="Q110" s="11" t="s">
        <v>8317</v>
      </c>
      <c r="R110" t="s">
        <v>8319</v>
      </c>
      <c r="S110" s="16">
        <f t="shared" si="4"/>
        <v>42061.11583333333</v>
      </c>
      <c r="T110" s="16">
        <f t="shared" si="5"/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f>ROUND(E111/D111*100,0)</f>
        <v>17</v>
      </c>
      <c r="P111" s="5">
        <f t="shared" si="3"/>
        <v>52.41</v>
      </c>
      <c r="Q111" s="11" t="s">
        <v>8317</v>
      </c>
      <c r="R111" t="s">
        <v>8319</v>
      </c>
      <c r="S111" s="16">
        <f t="shared" si="4"/>
        <v>42611.933969907404</v>
      </c>
      <c r="T111" s="16">
        <f t="shared" si="5"/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f>ROUND(E112/D112*100,0)</f>
        <v>0</v>
      </c>
      <c r="P112" s="5">
        <f t="shared" si="3"/>
        <v>13</v>
      </c>
      <c r="Q112" s="11" t="s">
        <v>8317</v>
      </c>
      <c r="R112" t="s">
        <v>8319</v>
      </c>
      <c r="S112" s="16">
        <f t="shared" si="4"/>
        <v>41855.784305555557</v>
      </c>
      <c r="T112" s="16">
        <f t="shared" si="5"/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>
        <f>ROUND(E113/D113*100,0)</f>
        <v>0</v>
      </c>
      <c r="P113" s="5">
        <f t="shared" si="3"/>
        <v>116.75</v>
      </c>
      <c r="Q113" s="11" t="s">
        <v>8317</v>
      </c>
      <c r="R113" t="s">
        <v>8319</v>
      </c>
      <c r="S113" s="16">
        <f t="shared" si="4"/>
        <v>42437.924988425926</v>
      </c>
      <c r="T113" s="16">
        <f t="shared" si="5"/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>
        <f>ROUND(E114/D114*100,0)</f>
        <v>25</v>
      </c>
      <c r="P114" s="5">
        <f t="shared" si="3"/>
        <v>89.6</v>
      </c>
      <c r="Q114" s="11" t="s">
        <v>8317</v>
      </c>
      <c r="R114" t="s">
        <v>8319</v>
      </c>
      <c r="S114" s="16">
        <f t="shared" si="4"/>
        <v>42652.964907407411</v>
      </c>
      <c r="T114" s="16">
        <f t="shared" si="5"/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>
        <f>ROUND(E115/D115*100,0)</f>
        <v>2</v>
      </c>
      <c r="P115" s="5">
        <f t="shared" si="3"/>
        <v>424.45</v>
      </c>
      <c r="Q115" s="11" t="s">
        <v>8317</v>
      </c>
      <c r="R115" t="s">
        <v>8319</v>
      </c>
      <c r="S115" s="16">
        <f t="shared" si="4"/>
        <v>41921.263078703705</v>
      </c>
      <c r="T115" s="16">
        <f t="shared" si="5"/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>
        <f>ROUND(E116/D116*100,0)</f>
        <v>7</v>
      </c>
      <c r="P116" s="5">
        <f t="shared" si="3"/>
        <v>80.67</v>
      </c>
      <c r="Q116" s="11" t="s">
        <v>8317</v>
      </c>
      <c r="R116" t="s">
        <v>8319</v>
      </c>
      <c r="S116" s="16">
        <f t="shared" si="4"/>
        <v>41947.940740740742</v>
      </c>
      <c r="T116" s="16">
        <f t="shared" si="5"/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>
        <f>ROUND(E117/D117*100,0)</f>
        <v>2</v>
      </c>
      <c r="P117" s="5">
        <f t="shared" si="3"/>
        <v>13</v>
      </c>
      <c r="Q117" s="11" t="s">
        <v>8317</v>
      </c>
      <c r="R117" t="s">
        <v>8319</v>
      </c>
      <c r="S117" s="16">
        <f t="shared" si="4"/>
        <v>41817.866435185184</v>
      </c>
      <c r="T117" s="16">
        <f t="shared" si="5"/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>
        <f>ROUND(E118/D118*100,0)</f>
        <v>1</v>
      </c>
      <c r="P118" s="5">
        <f t="shared" si="3"/>
        <v>8.1300000000000008</v>
      </c>
      <c r="Q118" s="11" t="s">
        <v>8317</v>
      </c>
      <c r="R118" t="s">
        <v>8319</v>
      </c>
      <c r="S118" s="16">
        <f t="shared" si="4"/>
        <v>41941.10297453704</v>
      </c>
      <c r="T118" s="16">
        <f t="shared" si="5"/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>
        <f>ROUND(E119/D119*100,0)</f>
        <v>47</v>
      </c>
      <c r="P119" s="5">
        <f t="shared" si="3"/>
        <v>34.1</v>
      </c>
      <c r="Q119" s="11" t="s">
        <v>8317</v>
      </c>
      <c r="R119" t="s">
        <v>8346</v>
      </c>
      <c r="S119" s="16">
        <f t="shared" si="4"/>
        <v>42702.770729166667</v>
      </c>
      <c r="T119" s="16">
        <f t="shared" si="5"/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>
        <f>ROUND(E120/D120*100,0)</f>
        <v>0</v>
      </c>
      <c r="P120" s="5">
        <f t="shared" si="3"/>
        <v>25</v>
      </c>
      <c r="Q120" s="11" t="s">
        <v>8317</v>
      </c>
      <c r="R120" t="s">
        <v>8346</v>
      </c>
      <c r="S120" s="16">
        <f t="shared" si="4"/>
        <v>42326.685428240744</v>
      </c>
      <c r="T120" s="16">
        <f t="shared" si="5"/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>
        <f>ROUND(E121/D121*100,0)</f>
        <v>0</v>
      </c>
      <c r="P121" s="5">
        <f t="shared" si="3"/>
        <v>10.5</v>
      </c>
      <c r="Q121" s="11" t="s">
        <v>8317</v>
      </c>
      <c r="R121" t="s">
        <v>8346</v>
      </c>
      <c r="S121" s="16">
        <f t="shared" si="4"/>
        <v>41859.925856481481</v>
      </c>
      <c r="T121" s="16">
        <f t="shared" si="5"/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>
        <f>ROUND(E122/D122*100,0)</f>
        <v>43</v>
      </c>
      <c r="P122" s="5">
        <f t="shared" si="3"/>
        <v>215.96</v>
      </c>
      <c r="Q122" s="11" t="s">
        <v>8317</v>
      </c>
      <c r="R122" t="s">
        <v>8346</v>
      </c>
      <c r="S122" s="16">
        <f t="shared" si="4"/>
        <v>42514.671099537038</v>
      </c>
      <c r="T122" s="16">
        <f t="shared" si="5"/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>
        <f>ROUND(E123/D123*100,0)</f>
        <v>0</v>
      </c>
      <c r="P123" s="5">
        <f t="shared" si="3"/>
        <v>21.25</v>
      </c>
      <c r="Q123" s="11" t="s">
        <v>8317</v>
      </c>
      <c r="R123" t="s">
        <v>8346</v>
      </c>
      <c r="S123" s="16">
        <f t="shared" si="4"/>
        <v>41767.587094907409</v>
      </c>
      <c r="T123" s="16">
        <f t="shared" si="5"/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>
        <f>ROUND(E124/D124*100,0)</f>
        <v>2</v>
      </c>
      <c r="P124" s="5">
        <f t="shared" si="3"/>
        <v>108.25</v>
      </c>
      <c r="Q124" s="11" t="s">
        <v>8317</v>
      </c>
      <c r="R124" t="s">
        <v>8346</v>
      </c>
      <c r="S124" s="16">
        <f t="shared" si="4"/>
        <v>42703.917824074073</v>
      </c>
      <c r="T124" s="16">
        <f t="shared" si="5"/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>
        <f>ROUND(E125/D125*100,0)</f>
        <v>14</v>
      </c>
      <c r="P125" s="5">
        <f t="shared" si="3"/>
        <v>129.97</v>
      </c>
      <c r="Q125" s="11" t="s">
        <v>8317</v>
      </c>
      <c r="R125" t="s">
        <v>8346</v>
      </c>
      <c r="S125" s="16">
        <f t="shared" si="4"/>
        <v>41905.429155092592</v>
      </c>
      <c r="T125" s="16">
        <f t="shared" si="5"/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>
        <f>ROUND(E126/D126*100,0)</f>
        <v>59</v>
      </c>
      <c r="P126" s="5">
        <f t="shared" si="3"/>
        <v>70.599999999999994</v>
      </c>
      <c r="Q126" s="11" t="s">
        <v>8317</v>
      </c>
      <c r="R126" t="s">
        <v>8346</v>
      </c>
      <c r="S126" s="16">
        <f t="shared" si="4"/>
        <v>42129.226388888885</v>
      </c>
      <c r="T126" s="16">
        <f t="shared" si="5"/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>
        <f>ROUND(E127/D127*100,0)</f>
        <v>9</v>
      </c>
      <c r="P127" s="5">
        <f t="shared" si="3"/>
        <v>30</v>
      </c>
      <c r="Q127" s="11" t="s">
        <v>8317</v>
      </c>
      <c r="R127" t="s">
        <v>8346</v>
      </c>
      <c r="S127" s="16">
        <f t="shared" si="4"/>
        <v>41929.174456018518</v>
      </c>
      <c r="T127" s="16">
        <f t="shared" si="5"/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>
        <f>ROUND(E128/D128*100,0)</f>
        <v>2</v>
      </c>
      <c r="P128" s="5">
        <f t="shared" si="3"/>
        <v>2</v>
      </c>
      <c r="Q128" s="11" t="s">
        <v>8317</v>
      </c>
      <c r="R128" t="s">
        <v>8346</v>
      </c>
      <c r="S128" s="16">
        <f t="shared" si="4"/>
        <v>41864.04886574074</v>
      </c>
      <c r="T128" s="16">
        <f t="shared" si="5"/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>
        <f>ROUND(E129/D129*100,0)</f>
        <v>1</v>
      </c>
      <c r="P129" s="5">
        <f t="shared" si="3"/>
        <v>17</v>
      </c>
      <c r="Q129" s="11" t="s">
        <v>8317</v>
      </c>
      <c r="R129" t="s">
        <v>8346</v>
      </c>
      <c r="S129" s="16">
        <f t="shared" si="4"/>
        <v>42656.717303240745</v>
      </c>
      <c r="T129" s="16">
        <f t="shared" si="5"/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>
        <f>ROUND(E130/D130*100,0)</f>
        <v>1</v>
      </c>
      <c r="P130" s="5">
        <f t="shared" ref="P130:P139" si="6">IFERROR(ROUND(E130/L130,2),0)</f>
        <v>28.89</v>
      </c>
      <c r="Q130" s="11" t="s">
        <v>8317</v>
      </c>
      <c r="R130" t="s">
        <v>8346</v>
      </c>
      <c r="S130" s="16">
        <f t="shared" ref="S130:S139" si="7">(((J130/60)/60)/24)+DATE(1970,1,1)</f>
        <v>41828.789942129632</v>
      </c>
      <c r="T130" s="16">
        <f t="shared" ref="T130:T139" si="8">(((I130/60)/60)/24)+DATE(1970,1,1)</f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>
        <f>ROUND(E131/D131*100,0)</f>
        <v>47</v>
      </c>
      <c r="P131" s="5">
        <f t="shared" si="6"/>
        <v>29.63</v>
      </c>
      <c r="Q131" s="11" t="s">
        <v>8317</v>
      </c>
      <c r="R131" t="s">
        <v>8346</v>
      </c>
      <c r="S131" s="16">
        <f t="shared" si="7"/>
        <v>42113.875567129624</v>
      </c>
      <c r="T131" s="16">
        <f t="shared" si="8"/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>
        <f>ROUND(E132/D132*100,0)</f>
        <v>1</v>
      </c>
      <c r="P132" s="5">
        <f t="shared" si="6"/>
        <v>15</v>
      </c>
      <c r="Q132" s="11" t="s">
        <v>8317</v>
      </c>
      <c r="R132" t="s">
        <v>8353</v>
      </c>
      <c r="S132" s="16">
        <f t="shared" si="7"/>
        <v>41880.827118055553</v>
      </c>
      <c r="T132" s="16">
        <f t="shared" si="8"/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>
        <f>ROUND(E133/D133*100,0)</f>
        <v>11</v>
      </c>
      <c r="P133" s="5">
        <f t="shared" si="6"/>
        <v>33.76</v>
      </c>
      <c r="Q133" s="11" t="s">
        <v>8317</v>
      </c>
      <c r="R133" t="s">
        <v>8354</v>
      </c>
      <c r="S133" s="16">
        <f t="shared" si="7"/>
        <v>41962.749027777783</v>
      </c>
      <c r="T133" s="16">
        <f t="shared" si="8"/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>
        <f>ROUND(E134/D134*100,0)</f>
        <v>33</v>
      </c>
      <c r="P134" s="5">
        <f t="shared" si="6"/>
        <v>70.62</v>
      </c>
      <c r="Q134" s="11" t="s">
        <v>8317</v>
      </c>
      <c r="R134" t="s">
        <v>8354</v>
      </c>
      <c r="S134" s="16">
        <f t="shared" si="7"/>
        <v>42344.884143518517</v>
      </c>
      <c r="T134" s="16">
        <f t="shared" si="8"/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>
        <f>ROUND(E135/D135*100,0)</f>
        <v>28</v>
      </c>
      <c r="P135" s="5">
        <f t="shared" si="6"/>
        <v>167.15</v>
      </c>
      <c r="Q135" s="11" t="s">
        <v>8317</v>
      </c>
      <c r="R135" t="s">
        <v>8354</v>
      </c>
      <c r="S135" s="16">
        <f t="shared" si="7"/>
        <v>41912.541655092595</v>
      </c>
      <c r="T135" s="16">
        <f t="shared" si="8"/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>
        <f>ROUND(E136/D136*100,0)</f>
        <v>63</v>
      </c>
      <c r="P136" s="5">
        <f t="shared" si="6"/>
        <v>128.62</v>
      </c>
      <c r="Q136" s="11" t="s">
        <v>8317</v>
      </c>
      <c r="R136" t="s">
        <v>8354</v>
      </c>
      <c r="S136" s="16">
        <f t="shared" si="7"/>
        <v>42529.632754629631</v>
      </c>
      <c r="T136" s="16">
        <f t="shared" si="8"/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>
        <f>ROUND(E137/D137*100,0)</f>
        <v>8</v>
      </c>
      <c r="P137" s="5">
        <f t="shared" si="6"/>
        <v>65.41</v>
      </c>
      <c r="Q137" s="11" t="s">
        <v>8317</v>
      </c>
      <c r="R137" t="s">
        <v>8354</v>
      </c>
      <c r="S137" s="16">
        <f t="shared" si="7"/>
        <v>41923.857511574075</v>
      </c>
      <c r="T137" s="16">
        <f t="shared" si="8"/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>
        <f>ROUND(E138/D138*100,0)</f>
        <v>18</v>
      </c>
      <c r="P138" s="5">
        <f t="shared" si="6"/>
        <v>126.48</v>
      </c>
      <c r="Q138" s="11" t="s">
        <v>8317</v>
      </c>
      <c r="R138" t="s">
        <v>8354</v>
      </c>
      <c r="S138" s="16">
        <f t="shared" si="7"/>
        <v>41793.029432870368</v>
      </c>
      <c r="T138" s="16">
        <f t="shared" si="8"/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>
        <f>ROUND(E139/D139*100,0)</f>
        <v>0</v>
      </c>
      <c r="P139" s="5">
        <f t="shared" si="6"/>
        <v>44</v>
      </c>
      <c r="Q139" s="11" t="s">
        <v>8317</v>
      </c>
      <c r="R139" t="s">
        <v>8354</v>
      </c>
      <c r="S139" s="16">
        <f t="shared" si="7"/>
        <v>42033.001087962963</v>
      </c>
      <c r="T139" s="16">
        <f t="shared" si="8"/>
        <v>42063.001087962963</v>
      </c>
    </row>
  </sheetData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conditionalFormatting sqref="F1:F139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139 O1:P1 R1:S1">
    <cfRule type="colorScale" priority="2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customWidth="1"/>
    <col min="5" max="5" width="18.285156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bestFit="1" customWidth="1"/>
    <col min="16" max="16" width="22.42578125" style="5" bestFit="1" customWidth="1"/>
    <col min="17" max="17" width="26.7109375" bestFit="1" customWidth="1"/>
    <col min="18" max="18" width="18.28515625" bestFit="1" customWidth="1"/>
    <col min="19" max="20" width="33.85546875" style="17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5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5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5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5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5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5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5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5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5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5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5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5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5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5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5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5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5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5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5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5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5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5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5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5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5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5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5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5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5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5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5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5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5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5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5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5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5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5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5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5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5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5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5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5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5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5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5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5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5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5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5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5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5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5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5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5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5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5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5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5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5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5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5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5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5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5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5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5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5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5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5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5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5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5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5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5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5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5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5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5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5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5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5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5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5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5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5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5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5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5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5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5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5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5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5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5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5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5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5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5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5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5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5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5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5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5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5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5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5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5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5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5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5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5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5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5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5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5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5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5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5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5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5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5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5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5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5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5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5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5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5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5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5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5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5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5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5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5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5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5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5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5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5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5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5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5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5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5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5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5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5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5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5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5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5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5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5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5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5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5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5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5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5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5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5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5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5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5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5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5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5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5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5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5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5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5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5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5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5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5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5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5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5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5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5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5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5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5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5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5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5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5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5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5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5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5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5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5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5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5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5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5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5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5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5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5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5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5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5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5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5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5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5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5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5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5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5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5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5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5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5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5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5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5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5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5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5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5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5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5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5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5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5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5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5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5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5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5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5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5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5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5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5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5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5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5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5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5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5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5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5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5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5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5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5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5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5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5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5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5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5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5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5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5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5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5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5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5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5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5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5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5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5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5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5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5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5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5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5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5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5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5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5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5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5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5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5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5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5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5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5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5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5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5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5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5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5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5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5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5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5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5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5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5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5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5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5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5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5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5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5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5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5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5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5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5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5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5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5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5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5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5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5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5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5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5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5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5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5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5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5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5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5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5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5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5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5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5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5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5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5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5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5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5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5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5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5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5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5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5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5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5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5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5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5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5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5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5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5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5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5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5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5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5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5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5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5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5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5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5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5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5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5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5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5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5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5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5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5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5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5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5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5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5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5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5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5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5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5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5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5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5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5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5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5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5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5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5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5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5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5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5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5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5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5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5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5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5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5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5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5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5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5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5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5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5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5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5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5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5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5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5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5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5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5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5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5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5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5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5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5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5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5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5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5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5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5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5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5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5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5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5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5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5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5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5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5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5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5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5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5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5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5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5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5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5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5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5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5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5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5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5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5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5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5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5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5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5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5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5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5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5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5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5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5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5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5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5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5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5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5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5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5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5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5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5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5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5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5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5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5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5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5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5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5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5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5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5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5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5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5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5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5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5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5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5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5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5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5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5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5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5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5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5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5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5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5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5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5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5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5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5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5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5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5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5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5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5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5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5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5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5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5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5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5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5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5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5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5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5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5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5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5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5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5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5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5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5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5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5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5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5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5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5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5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5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5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5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5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5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5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5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5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5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5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5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5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5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5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5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5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5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5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5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5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5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5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5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5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5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5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5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5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5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5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5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5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5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5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5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5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5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5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5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5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5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5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5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5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5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5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5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5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5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5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5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5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5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5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5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5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5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5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5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5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5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5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5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5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5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5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5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5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5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5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5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5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5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5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5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5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5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5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5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5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5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5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5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5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5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5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5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5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5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5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5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5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5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5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5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5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5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5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5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5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5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5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5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5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5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5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5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5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5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5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5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5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5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5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5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5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5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5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5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5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5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5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5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5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5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5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5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5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5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5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5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5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5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5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5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5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5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5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5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5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5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5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5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5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5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5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5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5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5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5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5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5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5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5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5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5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5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5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5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5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5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5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5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5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5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5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5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5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5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5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5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5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5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5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5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5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5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5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5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5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5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5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5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5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5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5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5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5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5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5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5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5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5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5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5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5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5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5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5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5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5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5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5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5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5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5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5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5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5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5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5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5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5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5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5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5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5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5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5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5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5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5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5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5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5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5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5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5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5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5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5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5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5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5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5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5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5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5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5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5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5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5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5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5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5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5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5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5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5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5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5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5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5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5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5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5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5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5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5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5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5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5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5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5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5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5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5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5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5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5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5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5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5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5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5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5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5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5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5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5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5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5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5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5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5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5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5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5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5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5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5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5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5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5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5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5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5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5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5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5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5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5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5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5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5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5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5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5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5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5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5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5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5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5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5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5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5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5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5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5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5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5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5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5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5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5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5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5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5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5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5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5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5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5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5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5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5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5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5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5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5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5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5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5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5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5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5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5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5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5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5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5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5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5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5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5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5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5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5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5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5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5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5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5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5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5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5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5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5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5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5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5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5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5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5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5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5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5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5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5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5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5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5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5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5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5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5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5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5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5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5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5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5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5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5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5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5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5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5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5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5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5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5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5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5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5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5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5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5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5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5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5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5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5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5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5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5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5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5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5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5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5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5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5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5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5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5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5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5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5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5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5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5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5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5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5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5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5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5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5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5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5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5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5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5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5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5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5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5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5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5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5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5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5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5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5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5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5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5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5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5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5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5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5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5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5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5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5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5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5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5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5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5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5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5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5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5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5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5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5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5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5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5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5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5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5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5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5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5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5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5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5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5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5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5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5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5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5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5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5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5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5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5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5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5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5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5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5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5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5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5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5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5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5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5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5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5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5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5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5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5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5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5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5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5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5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5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5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5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5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5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5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5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5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5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5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5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5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5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5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5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5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5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5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5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5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5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5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5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5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5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5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5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5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5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5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5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5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5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5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5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5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5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5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5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5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5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5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5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5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5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5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5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5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5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5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5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5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5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5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5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5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5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5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5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5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5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5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5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5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5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5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5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5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5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5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5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5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5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5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5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5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5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5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5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5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5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5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5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5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5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5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5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5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5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5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5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5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5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5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5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5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5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5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5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5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5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5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5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5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5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5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5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5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5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5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5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5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5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5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5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5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5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5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5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5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5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5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5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5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5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5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5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5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5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5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5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5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5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5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5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5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5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5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5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5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5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5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5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5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5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5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5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5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5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5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5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5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5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5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5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5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5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5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5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5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5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5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5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5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5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5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5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5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5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5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5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5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5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5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5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5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5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5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5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5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5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5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5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5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5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5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5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5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5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5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5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5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5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5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5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5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5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5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5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5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5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5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5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5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5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5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5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5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5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5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5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5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5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5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5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5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5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5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5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5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5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5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5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5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5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5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5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5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5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5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5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5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5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5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5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5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5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5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5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5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5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5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5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5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5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5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5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5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5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5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5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5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5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5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5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5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5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5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5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5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5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5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5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5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5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5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5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5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5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5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5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5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5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5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5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5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5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5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5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5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5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5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5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5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5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5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5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5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5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5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5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5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5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5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5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5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5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5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5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5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5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5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5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5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5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5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5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5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5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5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5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5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5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5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5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5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5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5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5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5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5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5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5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5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5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5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5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5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5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5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5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5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5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5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5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5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5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5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5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5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5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5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5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5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5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5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5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5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5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5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5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5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5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5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5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5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5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5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5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5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5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5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5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5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5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5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5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5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5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5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5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5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5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5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5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5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5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5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5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5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5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5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5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5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5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5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5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5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5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5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5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5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5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5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5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5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5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5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5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5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5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5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5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5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5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5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5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5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5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5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5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5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5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5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5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5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5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5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5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5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5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5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5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5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5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5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5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5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5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5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5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5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5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5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5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5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5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5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5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5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5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5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5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5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5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5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5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5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5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5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5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5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5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5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5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5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5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5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5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5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5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5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5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5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5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5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5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5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5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5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5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5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5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5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5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5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5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5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5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5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5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5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5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5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5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5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5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5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5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5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5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5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5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5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5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5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5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5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5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5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5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5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5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5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5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5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5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5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5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5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5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5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5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5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5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5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5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5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5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5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5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5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5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5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5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5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5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5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5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5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5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5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5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5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5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5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5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5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5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5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5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5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5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5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5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5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5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5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5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5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5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5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5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5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5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5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5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5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5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5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5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5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5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5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5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5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5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5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5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5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5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5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5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5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5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5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5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5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5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5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5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5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5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5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5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5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5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5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5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5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5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5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5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5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5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5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5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5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5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5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5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5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5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5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5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5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5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5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5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5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5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5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5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5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5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5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5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5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5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5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5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5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5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5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5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5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5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5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5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5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5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5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5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5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5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5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5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5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5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5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5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5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5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5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5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5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5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5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5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5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5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5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5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5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5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5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5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5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5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5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5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5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5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5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5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5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5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5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5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5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5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5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5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5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5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5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5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5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5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5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5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5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5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5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5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5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5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5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5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5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5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5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5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5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5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5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5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5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5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5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5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5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5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5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5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5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5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5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5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5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5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5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5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5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5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5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5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5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5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5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5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5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5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5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5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5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5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5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5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5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5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5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5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5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5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5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5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5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5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5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5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5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5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5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5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5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5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5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5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5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5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5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5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5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5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5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5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5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5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5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5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5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5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5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5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5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5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5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5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5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5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5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5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5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5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5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5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5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5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5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5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5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5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5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5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5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5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5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5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5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5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5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5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5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5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5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5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5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5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5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5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5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5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5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5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5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5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5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5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5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5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5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5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5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5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5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5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5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5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5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5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5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5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5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5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5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5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5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5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5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5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5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5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5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5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5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5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5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5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5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5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5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5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5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5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5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5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5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5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5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5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5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5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5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5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5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5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5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5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5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5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5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5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5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5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5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5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5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5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5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5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5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5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5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5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5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5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5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5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5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5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5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5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5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5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5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5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5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5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5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5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5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5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5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5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5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5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5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5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5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5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5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5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5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5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5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5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5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5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5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5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5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5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5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5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5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5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5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5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5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5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5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5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5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5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5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5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5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5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5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5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5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5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5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5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5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5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5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5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5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5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5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5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5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5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5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5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5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5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5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5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5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5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5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5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5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5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5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5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5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5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5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5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5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5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5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5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5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5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5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5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5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5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5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5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5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5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5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5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5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5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5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5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5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5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5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5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5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5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5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5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5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5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5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5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5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5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5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5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5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5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5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5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5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5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5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5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5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5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5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5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5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5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5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5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5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5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5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5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5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5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5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5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5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5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5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5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5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5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5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5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5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5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5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5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5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5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5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5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5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5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5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5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5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5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5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5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5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5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5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5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5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5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5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5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5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5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5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5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5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5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5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5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5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5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5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5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5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5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5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5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5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5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5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5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5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5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5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5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5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5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5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5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5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5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5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5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5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5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5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5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5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5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5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5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5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5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5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5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5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5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5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5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5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5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5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5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5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5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5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5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5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5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5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5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5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5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5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5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5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5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5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5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5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5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5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5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5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5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5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5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5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5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5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5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5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5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5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5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5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5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5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5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5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5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5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5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5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5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5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5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5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5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5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5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5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5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5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5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5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5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5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5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5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5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5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5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5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5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5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5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5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5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5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5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5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5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5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5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5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5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5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5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5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5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5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5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5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5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5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5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5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5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5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5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5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5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5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5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5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5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5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5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5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5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5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5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5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5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5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5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5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5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5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5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5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5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5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5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5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5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5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5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5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5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5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5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5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5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5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5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5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5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5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5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5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5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5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5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5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5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5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5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5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5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5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5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5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5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5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5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5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5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5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5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5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5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5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5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5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5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5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5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5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5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5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5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5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5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5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5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5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5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5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5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5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5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5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5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5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5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5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5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5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5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5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5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5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5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5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5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5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5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5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5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5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5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5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5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5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5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5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5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5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5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5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5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5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5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5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5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5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5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5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5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5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5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5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5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5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5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5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5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5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5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5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5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5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5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5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5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5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5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5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5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5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5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5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5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5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5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5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5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5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5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5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5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5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5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5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5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5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5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5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5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5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5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5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5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5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5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5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5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5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5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5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5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5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5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5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5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5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5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5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5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5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5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5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5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5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5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5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5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5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5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5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5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5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5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5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5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5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5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5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5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5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5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5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5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5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5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5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5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5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5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5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5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5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5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5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5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5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5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5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5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5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5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5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5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5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5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5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5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5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5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5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5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5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5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5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5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5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5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5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5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5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5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5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5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5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5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5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5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5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5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5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5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5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5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5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5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5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5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5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5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5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5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5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5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5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5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5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5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5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5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5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5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5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5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5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5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5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5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5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5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5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5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5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5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5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5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5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5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5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5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5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5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5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5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5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5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5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5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5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5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5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5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5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5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5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5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5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5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5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5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5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5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5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5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5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5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5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5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5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5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5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5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5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5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5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5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5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5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5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5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5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5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5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5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5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5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5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5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5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5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5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5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5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5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5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5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5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5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5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5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5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5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5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5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5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5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5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5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5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5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5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5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5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5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5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5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5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5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5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5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5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5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5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5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5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5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5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5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5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5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5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5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5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5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5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5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5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5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5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5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5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5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5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5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5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5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5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5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5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5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5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5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5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5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5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5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5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5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5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5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5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5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5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5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5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5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5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5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5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5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5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5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5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5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5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5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5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5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5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5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5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5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5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5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5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5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5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5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5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5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5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5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5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5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5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5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5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5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5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5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5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5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5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5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5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5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5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5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5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5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5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5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5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5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5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5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5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5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5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5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5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5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5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5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5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5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5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5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5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5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5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5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5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5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5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5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5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5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5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5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5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5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5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5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5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5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5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5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5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5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5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5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5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5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5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5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5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5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5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5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5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5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5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5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5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5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5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5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5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5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5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5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5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5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5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5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5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5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5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5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5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5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5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5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5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5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5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5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5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5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5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5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5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5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5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5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5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5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5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5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5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5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5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5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5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5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5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5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5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5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5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5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5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5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5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5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5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5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5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5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5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5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5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5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5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5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5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5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5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5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5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5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5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5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5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5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5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5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5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5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5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5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5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5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5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5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5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5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5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5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5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5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5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5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5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5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5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5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5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5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5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5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5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5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5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5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5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5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5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5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5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5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5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5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5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5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5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5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5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5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5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5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5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5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5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5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5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5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5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5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5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5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5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5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5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5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5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5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5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5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5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5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5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5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5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5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5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5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5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5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5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5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5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5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5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5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5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5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5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5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5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5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5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5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5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5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5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5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5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5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5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5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5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5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5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5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5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5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5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5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5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5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5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5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5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5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5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5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5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5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5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5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5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5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5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5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5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5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5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5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5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5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5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5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5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5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5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5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5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5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5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5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5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5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5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5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5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5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5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5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5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5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5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5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5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5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5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5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5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5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5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5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5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5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5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5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5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5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5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5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5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5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5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5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5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5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5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5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5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5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5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5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5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5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5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5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5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5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5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5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5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5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5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5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5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5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5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5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5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5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5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5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5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5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5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5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5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5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5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5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5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5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5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5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5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5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5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5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5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5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5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5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5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5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5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5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5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5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5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5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5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5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5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5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5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5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5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5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5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5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5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5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5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5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5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5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5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5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5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5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5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5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5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5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5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5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5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5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5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5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5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5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5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5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5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5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5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5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5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5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5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5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5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5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5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5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5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5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5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5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5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5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5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5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5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5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5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5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5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5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5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5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5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5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5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5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5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5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5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5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5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5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5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5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5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5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5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5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5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5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5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5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5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5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5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5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5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5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5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5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5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5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5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5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5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5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5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5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5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5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5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5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5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5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5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5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5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5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5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5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5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5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5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5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5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5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5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5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5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5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5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5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5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5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5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5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5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5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5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5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5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5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5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5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5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5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5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5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5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5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5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5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5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5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5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5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5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5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5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5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5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5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5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5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5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5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5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5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5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5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5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5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5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5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5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5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5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5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5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5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5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5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5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5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5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5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5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5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5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5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5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5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5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5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5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5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5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5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5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5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5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5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5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5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5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5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5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5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5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5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5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5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5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5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5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5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5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5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5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5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5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5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5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5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5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5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5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5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5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5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5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5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5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5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5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5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5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5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5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5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5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5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5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5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5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5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5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5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5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5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5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5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5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5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5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5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5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5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5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5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5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5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5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5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5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5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5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5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5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5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5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5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5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5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5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5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5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5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5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5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5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5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5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5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5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5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5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5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5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5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5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5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5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5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5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5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5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5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5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5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5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5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5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5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5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5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5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5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5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5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5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5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5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5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5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5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5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5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5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5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5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5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5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5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5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5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5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5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5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5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5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5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5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5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5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5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5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5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5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5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5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5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5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5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5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5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5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5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5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5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5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5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5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5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5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5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5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5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5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5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5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5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5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5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5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5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5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5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5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5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5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5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5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5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5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5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5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5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5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5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5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5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5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5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5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5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5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5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5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5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5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5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5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5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5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5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5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5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5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5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5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5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5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5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5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5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5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5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5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5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5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5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5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5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5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5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5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5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5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5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5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5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5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5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5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5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5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5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5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5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5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5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5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5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5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5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5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5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5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5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5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5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5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5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5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5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5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5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5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5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5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5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5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5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5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5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5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5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5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5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5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5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5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5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5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5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5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5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5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5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5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5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5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5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5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5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5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5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5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5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5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5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5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5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5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5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5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5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5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5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5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5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5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5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5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5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5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5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5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5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5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5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5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5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5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5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5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5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5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5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5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5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5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5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5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5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5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5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5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5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5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5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5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5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5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5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5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5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5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5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5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5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5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5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5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5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5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5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5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5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5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5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5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5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5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5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5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5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5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5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5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5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5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5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5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5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5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5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5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5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5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5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5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5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5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5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5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5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5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5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5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5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5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5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5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5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5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5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5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5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5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5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5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5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5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5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5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5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5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5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5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5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5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5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5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5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5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5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5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5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5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5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5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5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5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5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5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5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5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5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5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5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5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5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5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5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5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5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5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5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5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5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5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5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5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5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S1">
    <cfRule type="colorScale" priority="3">
      <colorScale>
        <cfvo type="min"/>
        <cfvo type="percentile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Kickstarters.</vt:lpstr>
      <vt:lpstr>Descriptive Statistics.</vt:lpstr>
      <vt:lpstr>Succesful Music</vt:lpstr>
      <vt:lpstr>Failed music</vt:lpstr>
      <vt:lpstr>Succesful tech</vt:lpstr>
      <vt:lpstr>Failed tech</vt:lpstr>
      <vt:lpstr>Kickstarter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Osio</cp:lastModifiedBy>
  <dcterms:created xsi:type="dcterms:W3CDTF">2017-04-20T15:17:24Z</dcterms:created>
  <dcterms:modified xsi:type="dcterms:W3CDTF">2021-10-11T01:13:59Z</dcterms:modified>
</cp:coreProperties>
</file>