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3b3e4cd997712e/Desktop/school/Module work/"/>
    </mc:Choice>
  </mc:AlternateContent>
  <xr:revisionPtr revIDLastSave="237" documentId="8_{9DAFF27E-0FA7-49DE-925A-8DAEAEE936F7}" xr6:coauthVersionLast="47" xr6:coauthVersionMax="47" xr10:uidLastSave="{0FE2EE27-ACC4-4FED-A543-923037DF2B3A}"/>
  <bookViews>
    <workbookView xWindow="-28920" yWindow="-165" windowWidth="29040" windowHeight="15840" firstSheet="4" activeTab="11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Edinburgh Research" sheetId="6" r:id="rId4"/>
    <sheet name="Descriptive Statistics." sheetId="9" r:id="rId5"/>
    <sheet name="Succesful Music" sheetId="11" state="hidden" r:id="rId6"/>
    <sheet name="Failed music" sheetId="12" state="hidden" r:id="rId7"/>
    <sheet name="Succesful tech" sheetId="13" state="hidden" r:id="rId8"/>
    <sheet name="Failed tech" sheetId="14" state="hidden" r:id="rId9"/>
    <sheet name="Theater Outcomes by Launch Date" sheetId="16" r:id="rId10"/>
    <sheet name="Outcomes Based on Goals" sheetId="17" r:id="rId11"/>
    <sheet name="Kickstarter" sheetId="1" r:id="rId12"/>
  </sheets>
  <definedNames>
    <definedName name="_xlnm._FilterDatabase" localSheetId="11" hidden="1">Kickstarter!$A$1:$T$4115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7" l="1"/>
  <c r="C12" i="17"/>
  <c r="G12" i="17" s="1"/>
  <c r="C11" i="17"/>
  <c r="G11" i="17" s="1"/>
  <c r="C10" i="17"/>
  <c r="G10" i="17" s="1"/>
  <c r="C9" i="17"/>
  <c r="G9" i="17" s="1"/>
  <c r="C8" i="17"/>
  <c r="G8" i="17" s="1"/>
  <c r="C7" i="17"/>
  <c r="G7" i="17" s="1"/>
  <c r="C6" i="17"/>
  <c r="G6" i="17" s="1"/>
  <c r="C5" i="17"/>
  <c r="G5" i="17" s="1"/>
  <c r="C4" i="17"/>
  <c r="G4" i="17" s="1"/>
  <c r="C3" i="17"/>
  <c r="G3" i="17" s="1"/>
  <c r="C2" i="17"/>
  <c r="G2" i="17" s="1"/>
  <c r="D13" i="17"/>
  <c r="H13" i="17" s="1"/>
  <c r="D12" i="17"/>
  <c r="H12" i="17" s="1"/>
  <c r="D11" i="17"/>
  <c r="H11" i="17" s="1"/>
  <c r="D10" i="17"/>
  <c r="H10" i="17" s="1"/>
  <c r="D9" i="17"/>
  <c r="H9" i="17" s="1"/>
  <c r="D8" i="17"/>
  <c r="H8" i="17" s="1"/>
  <c r="D7" i="17"/>
  <c r="H7" i="17" s="1"/>
  <c r="D6" i="17"/>
  <c r="H6" i="17" s="1"/>
  <c r="D5" i="17"/>
  <c r="H5" i="17" s="1"/>
  <c r="D4" i="17"/>
  <c r="H4" i="17" s="1"/>
  <c r="D3" i="17"/>
  <c r="H3" i="17" s="1"/>
  <c r="D2" i="17"/>
  <c r="H2" i="17" s="1"/>
  <c r="B13" i="17"/>
  <c r="E13" i="17" s="1"/>
  <c r="G13" i="17" s="1"/>
  <c r="B12" i="17"/>
  <c r="E12" i="17" s="1"/>
  <c r="B11" i="17"/>
  <c r="E11" i="17" s="1"/>
  <c r="B10" i="17"/>
  <c r="E10" i="17" s="1"/>
  <c r="B9" i="17"/>
  <c r="E9" i="17" s="1"/>
  <c r="B8" i="17"/>
  <c r="E8" i="17" s="1"/>
  <c r="B7" i="17"/>
  <c r="E7" i="17" s="1"/>
  <c r="B6" i="17"/>
  <c r="E6" i="17" s="1"/>
  <c r="B5" i="17"/>
  <c r="E5" i="17" s="1"/>
  <c r="B4" i="17"/>
  <c r="E4" i="17" s="1"/>
  <c r="B3" i="17"/>
  <c r="E3" i="17" s="1"/>
  <c r="B2" i="17"/>
  <c r="E2" i="17" s="1"/>
  <c r="B13" i="9"/>
  <c r="C13" i="9"/>
  <c r="B15" i="9"/>
  <c r="C15" i="9"/>
  <c r="C14" i="9"/>
  <c r="B14" i="9"/>
  <c r="C7" i="9"/>
  <c r="C6" i="9"/>
  <c r="C8" i="9" s="1"/>
  <c r="C5" i="9"/>
  <c r="B7" i="9"/>
  <c r="B6" i="9"/>
  <c r="B5" i="9"/>
  <c r="R12" i="9"/>
  <c r="R11" i="9"/>
  <c r="Q11" i="9"/>
  <c r="R4" i="9"/>
  <c r="R3" i="9"/>
  <c r="Q12" i="9"/>
  <c r="Q4" i="9"/>
  <c r="Q3" i="9"/>
  <c r="N12" i="9"/>
  <c r="N11" i="9"/>
  <c r="M3" i="9"/>
  <c r="N4" i="9"/>
  <c r="N3" i="9"/>
  <c r="M12" i="9"/>
  <c r="M11" i="9"/>
  <c r="M4" i="9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139" i="14"/>
  <c r="S139" i="14"/>
  <c r="P139" i="14"/>
  <c r="O139" i="14"/>
  <c r="T138" i="14"/>
  <c r="S138" i="14"/>
  <c r="P138" i="14"/>
  <c r="O138" i="14"/>
  <c r="T137" i="14"/>
  <c r="S137" i="14"/>
  <c r="P137" i="14"/>
  <c r="O137" i="14"/>
  <c r="T136" i="14"/>
  <c r="S136" i="14"/>
  <c r="P136" i="14"/>
  <c r="O136" i="14"/>
  <c r="T135" i="14"/>
  <c r="S135" i="14"/>
  <c r="P135" i="14"/>
  <c r="O135" i="14"/>
  <c r="T134" i="14"/>
  <c r="S134" i="14"/>
  <c r="P134" i="14"/>
  <c r="O134" i="14"/>
  <c r="T133" i="14"/>
  <c r="S133" i="14"/>
  <c r="P133" i="14"/>
  <c r="O133" i="14"/>
  <c r="T132" i="14"/>
  <c r="S132" i="14"/>
  <c r="P132" i="14"/>
  <c r="O132" i="14"/>
  <c r="T131" i="14"/>
  <c r="S131" i="14"/>
  <c r="P131" i="14"/>
  <c r="O131" i="14"/>
  <c r="T130" i="14"/>
  <c r="S130" i="14"/>
  <c r="P130" i="14"/>
  <c r="O130" i="14"/>
  <c r="T129" i="14"/>
  <c r="S129" i="14"/>
  <c r="P129" i="14"/>
  <c r="O129" i="14"/>
  <c r="T128" i="14"/>
  <c r="S128" i="14"/>
  <c r="P128" i="14"/>
  <c r="O128" i="14"/>
  <c r="T127" i="14"/>
  <c r="S127" i="14"/>
  <c r="P127" i="14"/>
  <c r="O127" i="14"/>
  <c r="T126" i="14"/>
  <c r="S126" i="14"/>
  <c r="P126" i="14"/>
  <c r="O126" i="14"/>
  <c r="T125" i="14"/>
  <c r="S125" i="14"/>
  <c r="P125" i="14"/>
  <c r="O125" i="14"/>
  <c r="T124" i="14"/>
  <c r="S124" i="14"/>
  <c r="P124" i="14"/>
  <c r="O124" i="14"/>
  <c r="T123" i="14"/>
  <c r="S123" i="14"/>
  <c r="P123" i="14"/>
  <c r="O123" i="14"/>
  <c r="T122" i="14"/>
  <c r="S122" i="14"/>
  <c r="P122" i="14"/>
  <c r="O122" i="14"/>
  <c r="T121" i="14"/>
  <c r="S121" i="14"/>
  <c r="P121" i="14"/>
  <c r="O121" i="14"/>
  <c r="T120" i="14"/>
  <c r="S120" i="14"/>
  <c r="P120" i="14"/>
  <c r="O120" i="14"/>
  <c r="T119" i="14"/>
  <c r="S119" i="14"/>
  <c r="P119" i="14"/>
  <c r="O119" i="14"/>
  <c r="T118" i="14"/>
  <c r="S118" i="14"/>
  <c r="P118" i="14"/>
  <c r="O118" i="14"/>
  <c r="T117" i="14"/>
  <c r="S117" i="14"/>
  <c r="P117" i="14"/>
  <c r="O117" i="14"/>
  <c r="T116" i="14"/>
  <c r="S116" i="14"/>
  <c r="P116" i="14"/>
  <c r="O116" i="14"/>
  <c r="T115" i="14"/>
  <c r="S115" i="14"/>
  <c r="P115" i="14"/>
  <c r="O115" i="14"/>
  <c r="T114" i="14"/>
  <c r="S114" i="14"/>
  <c r="P114" i="14"/>
  <c r="O114" i="14"/>
  <c r="T113" i="14"/>
  <c r="S113" i="14"/>
  <c r="P113" i="14"/>
  <c r="O113" i="14"/>
  <c r="T112" i="14"/>
  <c r="S112" i="14"/>
  <c r="P112" i="14"/>
  <c r="O112" i="14"/>
  <c r="T111" i="14"/>
  <c r="S111" i="14"/>
  <c r="P111" i="14"/>
  <c r="O111" i="14"/>
  <c r="T110" i="14"/>
  <c r="S110" i="14"/>
  <c r="P110" i="14"/>
  <c r="O110" i="14"/>
  <c r="T109" i="14"/>
  <c r="S109" i="14"/>
  <c r="P109" i="14"/>
  <c r="O109" i="14"/>
  <c r="T108" i="14"/>
  <c r="S108" i="14"/>
  <c r="P108" i="14"/>
  <c r="O108" i="14"/>
  <c r="T107" i="14"/>
  <c r="S107" i="14"/>
  <c r="P107" i="14"/>
  <c r="O107" i="14"/>
  <c r="T106" i="14"/>
  <c r="S106" i="14"/>
  <c r="P106" i="14"/>
  <c r="O106" i="14"/>
  <c r="T105" i="14"/>
  <c r="S105" i="14"/>
  <c r="P105" i="14"/>
  <c r="O105" i="14"/>
  <c r="T104" i="14"/>
  <c r="S104" i="14"/>
  <c r="P104" i="14"/>
  <c r="O104" i="14"/>
  <c r="T103" i="14"/>
  <c r="S103" i="14"/>
  <c r="P103" i="14"/>
  <c r="O103" i="14"/>
  <c r="T102" i="14"/>
  <c r="S102" i="14"/>
  <c r="P102" i="14"/>
  <c r="O102" i="14"/>
  <c r="T101" i="14"/>
  <c r="S101" i="14"/>
  <c r="P101" i="14"/>
  <c r="O101" i="14"/>
  <c r="T100" i="14"/>
  <c r="S100" i="14"/>
  <c r="P100" i="14"/>
  <c r="O100" i="14"/>
  <c r="T99" i="14"/>
  <c r="S99" i="14"/>
  <c r="P99" i="14"/>
  <c r="O99" i="14"/>
  <c r="T98" i="14"/>
  <c r="S98" i="14"/>
  <c r="P98" i="14"/>
  <c r="O98" i="14"/>
  <c r="T97" i="14"/>
  <c r="S97" i="14"/>
  <c r="P97" i="14"/>
  <c r="O97" i="14"/>
  <c r="T96" i="14"/>
  <c r="S96" i="14"/>
  <c r="P96" i="14"/>
  <c r="O96" i="14"/>
  <c r="T95" i="14"/>
  <c r="S95" i="14"/>
  <c r="P95" i="14"/>
  <c r="O95" i="14"/>
  <c r="T94" i="14"/>
  <c r="S94" i="14"/>
  <c r="P94" i="14"/>
  <c r="O94" i="14"/>
  <c r="T93" i="14"/>
  <c r="S93" i="14"/>
  <c r="P93" i="14"/>
  <c r="O93" i="14"/>
  <c r="T92" i="14"/>
  <c r="S92" i="14"/>
  <c r="P92" i="14"/>
  <c r="O92" i="14"/>
  <c r="T91" i="14"/>
  <c r="S91" i="14"/>
  <c r="P91" i="14"/>
  <c r="O91" i="14"/>
  <c r="T90" i="14"/>
  <c r="S90" i="14"/>
  <c r="P90" i="14"/>
  <c r="O90" i="14"/>
  <c r="T89" i="14"/>
  <c r="S89" i="14"/>
  <c r="P89" i="14"/>
  <c r="O89" i="14"/>
  <c r="T88" i="14"/>
  <c r="S88" i="14"/>
  <c r="P88" i="14"/>
  <c r="O88" i="14"/>
  <c r="T87" i="14"/>
  <c r="S87" i="14"/>
  <c r="P87" i="14"/>
  <c r="O87" i="14"/>
  <c r="T86" i="14"/>
  <c r="S86" i="14"/>
  <c r="P86" i="14"/>
  <c r="O86" i="14"/>
  <c r="T85" i="14"/>
  <c r="S85" i="14"/>
  <c r="P85" i="14"/>
  <c r="O85" i="14"/>
  <c r="T84" i="14"/>
  <c r="S84" i="14"/>
  <c r="P84" i="14"/>
  <c r="O84" i="14"/>
  <c r="T83" i="14"/>
  <c r="S83" i="14"/>
  <c r="P83" i="14"/>
  <c r="O83" i="14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T159" i="13"/>
  <c r="S159" i="13"/>
  <c r="P159" i="13"/>
  <c r="O159" i="13"/>
  <c r="T158" i="13"/>
  <c r="S158" i="13"/>
  <c r="P158" i="13"/>
  <c r="O158" i="13"/>
  <c r="T157" i="13"/>
  <c r="S157" i="13"/>
  <c r="P157" i="13"/>
  <c r="O157" i="13"/>
  <c r="T156" i="13"/>
  <c r="S156" i="13"/>
  <c r="P156" i="13"/>
  <c r="O156" i="13"/>
  <c r="T155" i="13"/>
  <c r="S155" i="13"/>
  <c r="P155" i="13"/>
  <c r="O155" i="13"/>
  <c r="T154" i="13"/>
  <c r="S154" i="13"/>
  <c r="P154" i="13"/>
  <c r="O154" i="13"/>
  <c r="T153" i="13"/>
  <c r="S153" i="13"/>
  <c r="P153" i="13"/>
  <c r="O153" i="13"/>
  <c r="T152" i="13"/>
  <c r="S152" i="13"/>
  <c r="P152" i="13"/>
  <c r="O152" i="13"/>
  <c r="T151" i="13"/>
  <c r="S151" i="13"/>
  <c r="P151" i="13"/>
  <c r="O151" i="13"/>
  <c r="T150" i="13"/>
  <c r="S150" i="13"/>
  <c r="P150" i="13"/>
  <c r="O150" i="13"/>
  <c r="T149" i="13"/>
  <c r="S149" i="13"/>
  <c r="P149" i="13"/>
  <c r="O149" i="13"/>
  <c r="T148" i="13"/>
  <c r="S148" i="13"/>
  <c r="P148" i="13"/>
  <c r="O148" i="13"/>
  <c r="T147" i="13"/>
  <c r="S147" i="13"/>
  <c r="P147" i="13"/>
  <c r="O147" i="13"/>
  <c r="T146" i="13"/>
  <c r="S146" i="13"/>
  <c r="P146" i="13"/>
  <c r="O146" i="13"/>
  <c r="T145" i="13"/>
  <c r="S145" i="13"/>
  <c r="P145" i="13"/>
  <c r="O145" i="13"/>
  <c r="T144" i="13"/>
  <c r="S144" i="13"/>
  <c r="P144" i="13"/>
  <c r="O144" i="13"/>
  <c r="T143" i="13"/>
  <c r="S143" i="13"/>
  <c r="P143" i="13"/>
  <c r="O143" i="13"/>
  <c r="T142" i="13"/>
  <c r="S142" i="13"/>
  <c r="P142" i="13"/>
  <c r="O142" i="13"/>
  <c r="T141" i="13"/>
  <c r="S141" i="13"/>
  <c r="P141" i="13"/>
  <c r="O141" i="13"/>
  <c r="T140" i="13"/>
  <c r="S140" i="13"/>
  <c r="P140" i="13"/>
  <c r="O140" i="13"/>
  <c r="T139" i="13"/>
  <c r="S139" i="13"/>
  <c r="P139" i="13"/>
  <c r="O139" i="13"/>
  <c r="T138" i="13"/>
  <c r="S138" i="13"/>
  <c r="P138" i="13"/>
  <c r="O138" i="13"/>
  <c r="T137" i="13"/>
  <c r="S137" i="13"/>
  <c r="P137" i="13"/>
  <c r="O137" i="13"/>
  <c r="T136" i="13"/>
  <c r="S136" i="13"/>
  <c r="P136" i="13"/>
  <c r="O136" i="13"/>
  <c r="T135" i="13"/>
  <c r="S135" i="13"/>
  <c r="P135" i="13"/>
  <c r="O135" i="13"/>
  <c r="T134" i="13"/>
  <c r="S134" i="13"/>
  <c r="P134" i="13"/>
  <c r="O134" i="13"/>
  <c r="T133" i="13"/>
  <c r="S133" i="13"/>
  <c r="P133" i="13"/>
  <c r="O133" i="13"/>
  <c r="T132" i="13"/>
  <c r="S132" i="13"/>
  <c r="P132" i="13"/>
  <c r="O132" i="13"/>
  <c r="T131" i="13"/>
  <c r="S131" i="13"/>
  <c r="P131" i="13"/>
  <c r="O131" i="13"/>
  <c r="T130" i="13"/>
  <c r="S130" i="13"/>
  <c r="P130" i="13"/>
  <c r="O130" i="13"/>
  <c r="T129" i="13"/>
  <c r="S129" i="13"/>
  <c r="P129" i="13"/>
  <c r="O129" i="13"/>
  <c r="T128" i="13"/>
  <c r="S128" i="13"/>
  <c r="P128" i="13"/>
  <c r="O128" i="13"/>
  <c r="T127" i="13"/>
  <c r="S127" i="13"/>
  <c r="P127" i="13"/>
  <c r="O127" i="13"/>
  <c r="T126" i="13"/>
  <c r="S126" i="13"/>
  <c r="P126" i="13"/>
  <c r="O126" i="13"/>
  <c r="T125" i="13"/>
  <c r="S125" i="13"/>
  <c r="P125" i="13"/>
  <c r="O125" i="13"/>
  <c r="T124" i="13"/>
  <c r="S124" i="13"/>
  <c r="P124" i="13"/>
  <c r="O124" i="13"/>
  <c r="T123" i="13"/>
  <c r="S123" i="13"/>
  <c r="P123" i="13"/>
  <c r="O123" i="13"/>
  <c r="T122" i="13"/>
  <c r="S122" i="13"/>
  <c r="P122" i="13"/>
  <c r="O122" i="13"/>
  <c r="T121" i="13"/>
  <c r="S121" i="13"/>
  <c r="P121" i="13"/>
  <c r="O121" i="13"/>
  <c r="T120" i="13"/>
  <c r="S120" i="13"/>
  <c r="P120" i="13"/>
  <c r="O120" i="13"/>
  <c r="T119" i="13"/>
  <c r="S119" i="13"/>
  <c r="P119" i="13"/>
  <c r="O119" i="13"/>
  <c r="T118" i="13"/>
  <c r="S118" i="13"/>
  <c r="P118" i="13"/>
  <c r="O118" i="13"/>
  <c r="T117" i="13"/>
  <c r="S117" i="13"/>
  <c r="P117" i="13"/>
  <c r="O117" i="13"/>
  <c r="T116" i="13"/>
  <c r="S116" i="13"/>
  <c r="P116" i="13"/>
  <c r="O116" i="13"/>
  <c r="T115" i="13"/>
  <c r="S115" i="13"/>
  <c r="P115" i="13"/>
  <c r="O115" i="13"/>
  <c r="T114" i="13"/>
  <c r="S114" i="13"/>
  <c r="P114" i="13"/>
  <c r="O114" i="13"/>
  <c r="T113" i="13"/>
  <c r="S113" i="13"/>
  <c r="P113" i="13"/>
  <c r="O113" i="13"/>
  <c r="T112" i="13"/>
  <c r="S112" i="13"/>
  <c r="P112" i="13"/>
  <c r="O112" i="13"/>
  <c r="T111" i="13"/>
  <c r="S111" i="13"/>
  <c r="P111" i="13"/>
  <c r="O111" i="13"/>
  <c r="T110" i="13"/>
  <c r="S110" i="13"/>
  <c r="P110" i="13"/>
  <c r="O110" i="13"/>
  <c r="T109" i="13"/>
  <c r="S109" i="13"/>
  <c r="P109" i="13"/>
  <c r="O109" i="13"/>
  <c r="T108" i="13"/>
  <c r="S108" i="13"/>
  <c r="P108" i="13"/>
  <c r="O108" i="13"/>
  <c r="T107" i="13"/>
  <c r="S107" i="13"/>
  <c r="P107" i="13"/>
  <c r="O107" i="13"/>
  <c r="T106" i="13"/>
  <c r="S106" i="13"/>
  <c r="P106" i="13"/>
  <c r="O106" i="13"/>
  <c r="T105" i="13"/>
  <c r="S105" i="13"/>
  <c r="P105" i="13"/>
  <c r="O105" i="13"/>
  <c r="T104" i="13"/>
  <c r="S104" i="13"/>
  <c r="P104" i="13"/>
  <c r="O104" i="13"/>
  <c r="T103" i="13"/>
  <c r="S103" i="13"/>
  <c r="P103" i="13"/>
  <c r="O103" i="13"/>
  <c r="T102" i="13"/>
  <c r="S102" i="13"/>
  <c r="P102" i="13"/>
  <c r="O102" i="13"/>
  <c r="T101" i="13"/>
  <c r="S101" i="13"/>
  <c r="P101" i="13"/>
  <c r="O101" i="13"/>
  <c r="T100" i="13"/>
  <c r="S100" i="13"/>
  <c r="P100" i="13"/>
  <c r="O100" i="13"/>
  <c r="T99" i="13"/>
  <c r="S99" i="13"/>
  <c r="P99" i="13"/>
  <c r="O99" i="13"/>
  <c r="T98" i="13"/>
  <c r="S98" i="13"/>
  <c r="P98" i="13"/>
  <c r="O98" i="13"/>
  <c r="T97" i="13"/>
  <c r="S97" i="13"/>
  <c r="P97" i="13"/>
  <c r="O97" i="13"/>
  <c r="T96" i="13"/>
  <c r="S96" i="13"/>
  <c r="P96" i="13"/>
  <c r="O96" i="13"/>
  <c r="T95" i="13"/>
  <c r="S95" i="13"/>
  <c r="P95" i="13"/>
  <c r="O95" i="13"/>
  <c r="T94" i="13"/>
  <c r="S94" i="13"/>
  <c r="P94" i="13"/>
  <c r="O94" i="13"/>
  <c r="T93" i="13"/>
  <c r="S93" i="13"/>
  <c r="P93" i="13"/>
  <c r="O93" i="13"/>
  <c r="T92" i="13"/>
  <c r="S92" i="13"/>
  <c r="P92" i="13"/>
  <c r="O92" i="13"/>
  <c r="T91" i="13"/>
  <c r="S91" i="13"/>
  <c r="P91" i="13"/>
  <c r="O91" i="13"/>
  <c r="T90" i="13"/>
  <c r="S90" i="13"/>
  <c r="P90" i="13"/>
  <c r="O90" i="13"/>
  <c r="T89" i="13"/>
  <c r="S89" i="13"/>
  <c r="P89" i="13"/>
  <c r="O89" i="13"/>
  <c r="T88" i="13"/>
  <c r="S88" i="13"/>
  <c r="P88" i="13"/>
  <c r="O88" i="13"/>
  <c r="T87" i="13"/>
  <c r="S87" i="13"/>
  <c r="P87" i="13"/>
  <c r="O87" i="13"/>
  <c r="T86" i="13"/>
  <c r="S86" i="13"/>
  <c r="P86" i="13"/>
  <c r="O86" i="13"/>
  <c r="T85" i="13"/>
  <c r="S85" i="13"/>
  <c r="P85" i="13"/>
  <c r="O85" i="13"/>
  <c r="T84" i="13"/>
  <c r="S84" i="13"/>
  <c r="P84" i="13"/>
  <c r="O84" i="13"/>
  <c r="T83" i="13"/>
  <c r="S83" i="13"/>
  <c r="P83" i="13"/>
  <c r="O83" i="13"/>
  <c r="T82" i="13"/>
  <c r="S82" i="13"/>
  <c r="P82" i="13"/>
  <c r="O82" i="13"/>
  <c r="T81" i="13"/>
  <c r="S81" i="13"/>
  <c r="P81" i="13"/>
  <c r="O81" i="13"/>
  <c r="T80" i="13"/>
  <c r="S80" i="13"/>
  <c r="P80" i="13"/>
  <c r="O80" i="13"/>
  <c r="T79" i="13"/>
  <c r="S79" i="13"/>
  <c r="P79" i="13"/>
  <c r="O79" i="13"/>
  <c r="T78" i="13"/>
  <c r="S78" i="13"/>
  <c r="P78" i="13"/>
  <c r="O78" i="13"/>
  <c r="T77" i="13"/>
  <c r="S77" i="13"/>
  <c r="P77" i="13"/>
  <c r="O77" i="13"/>
  <c r="T76" i="13"/>
  <c r="S76" i="13"/>
  <c r="P76" i="13"/>
  <c r="O76" i="13"/>
  <c r="T75" i="13"/>
  <c r="S75" i="13"/>
  <c r="P75" i="13"/>
  <c r="O75" i="13"/>
  <c r="T74" i="13"/>
  <c r="S74" i="13"/>
  <c r="P74" i="13"/>
  <c r="O74" i="13"/>
  <c r="T73" i="13"/>
  <c r="S73" i="13"/>
  <c r="P73" i="13"/>
  <c r="O73" i="13"/>
  <c r="T72" i="13"/>
  <c r="S72" i="13"/>
  <c r="P72" i="13"/>
  <c r="O72" i="13"/>
  <c r="T71" i="13"/>
  <c r="S71" i="13"/>
  <c r="P71" i="13"/>
  <c r="O71" i="13"/>
  <c r="T70" i="13"/>
  <c r="S70" i="13"/>
  <c r="P70" i="13"/>
  <c r="O70" i="13"/>
  <c r="T69" i="13"/>
  <c r="S69" i="13"/>
  <c r="P69" i="13"/>
  <c r="O69" i="13"/>
  <c r="T68" i="13"/>
  <c r="S68" i="13"/>
  <c r="P68" i="13"/>
  <c r="O68" i="13"/>
  <c r="T67" i="13"/>
  <c r="S67" i="13"/>
  <c r="P67" i="13"/>
  <c r="O67" i="13"/>
  <c r="T66" i="13"/>
  <c r="S66" i="13"/>
  <c r="P66" i="13"/>
  <c r="O66" i="13"/>
  <c r="T65" i="13"/>
  <c r="S65" i="13"/>
  <c r="P65" i="13"/>
  <c r="O65" i="13"/>
  <c r="T64" i="13"/>
  <c r="S64" i="13"/>
  <c r="P64" i="13"/>
  <c r="O64" i="13"/>
  <c r="T63" i="13"/>
  <c r="S63" i="13"/>
  <c r="P63" i="13"/>
  <c r="O63" i="13"/>
  <c r="T62" i="13"/>
  <c r="S62" i="13"/>
  <c r="P62" i="13"/>
  <c r="O62" i="13"/>
  <c r="T61" i="13"/>
  <c r="S61" i="13"/>
  <c r="P61" i="13"/>
  <c r="O61" i="13"/>
  <c r="T60" i="13"/>
  <c r="S60" i="13"/>
  <c r="P60" i="13"/>
  <c r="O60" i="13"/>
  <c r="T59" i="13"/>
  <c r="S59" i="13"/>
  <c r="P59" i="13"/>
  <c r="O59" i="13"/>
  <c r="T58" i="13"/>
  <c r="S58" i="13"/>
  <c r="P58" i="13"/>
  <c r="O58" i="13"/>
  <c r="T57" i="13"/>
  <c r="S57" i="13"/>
  <c r="P57" i="13"/>
  <c r="O57" i="13"/>
  <c r="T56" i="13"/>
  <c r="S56" i="13"/>
  <c r="P56" i="13"/>
  <c r="O56" i="13"/>
  <c r="T55" i="13"/>
  <c r="S55" i="13"/>
  <c r="P55" i="13"/>
  <c r="O55" i="13"/>
  <c r="T54" i="13"/>
  <c r="S54" i="13"/>
  <c r="P54" i="13"/>
  <c r="O54" i="13"/>
  <c r="T53" i="13"/>
  <c r="S53" i="13"/>
  <c r="P53" i="13"/>
  <c r="O53" i="13"/>
  <c r="T52" i="13"/>
  <c r="S52" i="13"/>
  <c r="P52" i="13"/>
  <c r="O52" i="13"/>
  <c r="T51" i="13"/>
  <c r="S51" i="13"/>
  <c r="P51" i="13"/>
  <c r="O51" i="13"/>
  <c r="T50" i="13"/>
  <c r="S50" i="13"/>
  <c r="P50" i="13"/>
  <c r="O50" i="13"/>
  <c r="T49" i="13"/>
  <c r="S49" i="13"/>
  <c r="P49" i="13"/>
  <c r="O49" i="13"/>
  <c r="T48" i="13"/>
  <c r="S48" i="13"/>
  <c r="P48" i="13"/>
  <c r="O48" i="13"/>
  <c r="T47" i="13"/>
  <c r="S47" i="13"/>
  <c r="P47" i="13"/>
  <c r="O47" i="13"/>
  <c r="T46" i="13"/>
  <c r="S46" i="13"/>
  <c r="P46" i="13"/>
  <c r="O46" i="13"/>
  <c r="T45" i="13"/>
  <c r="S45" i="13"/>
  <c r="P45" i="13"/>
  <c r="O45" i="13"/>
  <c r="T44" i="13"/>
  <c r="S44" i="13"/>
  <c r="P44" i="13"/>
  <c r="O44" i="13"/>
  <c r="T43" i="13"/>
  <c r="S43" i="13"/>
  <c r="P43" i="13"/>
  <c r="O43" i="13"/>
  <c r="T42" i="13"/>
  <c r="S42" i="13"/>
  <c r="P42" i="13"/>
  <c r="O42" i="13"/>
  <c r="T41" i="13"/>
  <c r="S41" i="13"/>
  <c r="P41" i="13"/>
  <c r="O41" i="13"/>
  <c r="T40" i="13"/>
  <c r="S40" i="13"/>
  <c r="P40" i="13"/>
  <c r="O40" i="13"/>
  <c r="T39" i="13"/>
  <c r="S39" i="13"/>
  <c r="P39" i="13"/>
  <c r="O39" i="13"/>
  <c r="T38" i="13"/>
  <c r="S38" i="13"/>
  <c r="P38" i="13"/>
  <c r="O38" i="13"/>
  <c r="T37" i="13"/>
  <c r="S37" i="13"/>
  <c r="P37" i="13"/>
  <c r="O37" i="13"/>
  <c r="T36" i="13"/>
  <c r="S36" i="13"/>
  <c r="P36" i="13"/>
  <c r="O36" i="13"/>
  <c r="T35" i="13"/>
  <c r="S35" i="13"/>
  <c r="P35" i="13"/>
  <c r="O35" i="13"/>
  <c r="T34" i="13"/>
  <c r="S34" i="13"/>
  <c r="P34" i="13"/>
  <c r="O34" i="13"/>
  <c r="T33" i="13"/>
  <c r="S33" i="13"/>
  <c r="P33" i="13"/>
  <c r="O33" i="13"/>
  <c r="T32" i="13"/>
  <c r="S32" i="13"/>
  <c r="P32" i="13"/>
  <c r="O32" i="13"/>
  <c r="T31" i="13"/>
  <c r="S31" i="13"/>
  <c r="P31" i="13"/>
  <c r="O31" i="13"/>
  <c r="T30" i="13"/>
  <c r="S30" i="13"/>
  <c r="P30" i="13"/>
  <c r="O30" i="13"/>
  <c r="T29" i="13"/>
  <c r="S29" i="13"/>
  <c r="P29" i="13"/>
  <c r="O29" i="13"/>
  <c r="T28" i="13"/>
  <c r="S28" i="13"/>
  <c r="P28" i="13"/>
  <c r="O28" i="13"/>
  <c r="T27" i="13"/>
  <c r="S27" i="13"/>
  <c r="P27" i="13"/>
  <c r="O27" i="13"/>
  <c r="T26" i="13"/>
  <c r="S26" i="13"/>
  <c r="P26" i="13"/>
  <c r="O26" i="13"/>
  <c r="T25" i="13"/>
  <c r="S25" i="13"/>
  <c r="P25" i="13"/>
  <c r="O25" i="13"/>
  <c r="T24" i="13"/>
  <c r="S24" i="13"/>
  <c r="P24" i="13"/>
  <c r="O24" i="13"/>
  <c r="T23" i="13"/>
  <c r="S23" i="13"/>
  <c r="P23" i="13"/>
  <c r="O23" i="13"/>
  <c r="T22" i="13"/>
  <c r="S22" i="13"/>
  <c r="P22" i="13"/>
  <c r="O22" i="13"/>
  <c r="T21" i="13"/>
  <c r="S21" i="13"/>
  <c r="P21" i="13"/>
  <c r="O21" i="13"/>
  <c r="T20" i="13"/>
  <c r="S20" i="13"/>
  <c r="P20" i="13"/>
  <c r="O20" i="13"/>
  <c r="T19" i="13"/>
  <c r="S19" i="13"/>
  <c r="P19" i="13"/>
  <c r="O19" i="13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C12" i="9"/>
  <c r="C11" i="9"/>
  <c r="C4" i="9"/>
  <c r="C3" i="9"/>
  <c r="B12" i="9"/>
  <c r="B11" i="9"/>
  <c r="B4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88" i="1"/>
  <c r="T2916" i="1"/>
  <c r="T2906" i="1"/>
  <c r="T2869" i="1"/>
  <c r="T4011" i="1"/>
  <c r="T4015" i="1"/>
  <c r="T3747" i="1"/>
  <c r="T4098" i="1"/>
  <c r="T2857" i="1"/>
  <c r="T4016" i="1"/>
  <c r="T3952" i="1"/>
  <c r="T3954" i="1"/>
  <c r="T4025" i="1"/>
  <c r="T2889" i="1"/>
  <c r="T2871" i="1"/>
  <c r="T3912" i="1"/>
  <c r="T4099" i="1"/>
  <c r="T2890" i="1"/>
  <c r="T3748" i="1"/>
  <c r="T3947" i="1"/>
  <c r="T2849" i="1"/>
  <c r="T4058" i="1"/>
  <c r="T4102" i="1"/>
  <c r="T3869" i="1"/>
  <c r="T3911" i="1"/>
  <c r="T3955" i="1"/>
  <c r="T3890" i="1"/>
  <c r="T4063" i="1"/>
  <c r="T4075" i="1"/>
  <c r="T3956" i="1"/>
  <c r="T4030" i="1"/>
  <c r="T3913" i="1"/>
  <c r="T3891" i="1"/>
  <c r="T3957" i="1"/>
  <c r="T4076" i="1"/>
  <c r="T4112" i="1"/>
  <c r="T3996" i="1"/>
  <c r="T3914" i="1"/>
  <c r="T4053" i="1"/>
  <c r="T4055" i="1"/>
  <c r="T3989" i="1"/>
  <c r="T2880" i="1"/>
  <c r="T4031" i="1"/>
  <c r="T4101" i="1"/>
  <c r="T2855" i="1"/>
  <c r="T2847" i="1"/>
  <c r="T3915" i="1"/>
  <c r="T4090" i="1"/>
  <c r="T3916" i="1"/>
  <c r="T3749" i="1"/>
  <c r="T4032" i="1"/>
  <c r="T3990" i="1"/>
  <c r="T3958" i="1"/>
  <c r="T4103" i="1"/>
  <c r="T2858" i="1"/>
  <c r="T3917" i="1"/>
  <c r="T4056" i="1"/>
  <c r="T4012" i="1"/>
  <c r="T4033" i="1"/>
  <c r="T3991" i="1"/>
  <c r="T2881" i="1"/>
  <c r="T4113" i="1"/>
  <c r="T3959" i="1"/>
  <c r="T2917" i="1"/>
  <c r="T3938" i="1"/>
  <c r="T3997" i="1"/>
  <c r="T3892" i="1"/>
  <c r="T4027" i="1"/>
  <c r="T4114" i="1"/>
  <c r="T4091" i="1"/>
  <c r="T3744" i="1"/>
  <c r="T4062" i="1"/>
  <c r="T4034" i="1"/>
  <c r="T4086" i="1"/>
  <c r="T2891" i="1"/>
  <c r="T3745" i="1"/>
  <c r="T3843" i="1"/>
  <c r="T3960" i="1"/>
  <c r="T2872" i="1"/>
  <c r="T389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4077" i="1"/>
  <c r="T3961" i="1"/>
  <c r="T2892" i="1"/>
  <c r="T3992" i="1"/>
  <c r="T2886" i="1"/>
  <c r="T2918" i="1"/>
  <c r="T2919" i="1"/>
  <c r="T2844" i="1"/>
  <c r="T2920" i="1"/>
  <c r="T2877" i="1"/>
  <c r="T2921" i="1"/>
  <c r="T3948" i="1"/>
  <c r="T3844" i="1"/>
  <c r="T4078" i="1"/>
  <c r="T3962" i="1"/>
  <c r="T3866" i="1"/>
  <c r="T2907" i="1"/>
  <c r="T2843" i="1"/>
  <c r="T4022" i="1"/>
  <c r="T38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4035" i="1"/>
  <c r="T3963" i="1"/>
  <c r="T3964" i="1"/>
  <c r="T4029" i="1"/>
  <c r="T4100" i="1"/>
  <c r="T4005" i="1"/>
  <c r="T4050" i="1"/>
  <c r="T4059" i="1"/>
  <c r="T4092" i="1"/>
  <c r="T2893" i="1"/>
  <c r="T3895" i="1"/>
  <c r="T4036" i="1"/>
  <c r="T4110" i="1"/>
  <c r="T4051" i="1"/>
  <c r="T2894" i="1"/>
  <c r="T3965" i="1"/>
  <c r="T3966" i="1"/>
  <c r="T2859" i="1"/>
  <c r="T3896" i="1"/>
  <c r="T3998" i="1"/>
  <c r="T3845" i="1"/>
  <c r="T4013" i="1"/>
  <c r="T3999" i="1"/>
  <c r="T3967" i="1"/>
  <c r="T3868" i="1"/>
  <c r="T3846" i="1"/>
  <c r="T384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48" i="1"/>
  <c r="T4017" i="1"/>
  <c r="T4064" i="1"/>
  <c r="T2884" i="1"/>
  <c r="T2895" i="1"/>
  <c r="T4104" i="1"/>
  <c r="T4065" i="1"/>
  <c r="T2896" i="1"/>
  <c r="T3739" i="1"/>
  <c r="T3897" i="1"/>
  <c r="T3898" i="1"/>
  <c r="T4037" i="1"/>
  <c r="T3899" i="1"/>
  <c r="T3918" i="1"/>
  <c r="T3919" i="1"/>
  <c r="T2922" i="1"/>
  <c r="T4038" i="1"/>
  <c r="T3730" i="1"/>
  <c r="T3731" i="1"/>
  <c r="T2897" i="1"/>
  <c r="T2882" i="1"/>
  <c r="T4106" i="1"/>
  <c r="T4000" i="1"/>
  <c r="T4018" i="1"/>
  <c r="T4066" i="1"/>
  <c r="T4039" i="1"/>
  <c r="T3900" i="1"/>
  <c r="T3732" i="1"/>
  <c r="T3849" i="1"/>
  <c r="T3939" i="1"/>
  <c r="T4107" i="1"/>
  <c r="T3968" i="1"/>
  <c r="T3901" i="1"/>
  <c r="T3920" i="1"/>
  <c r="T2883" i="1"/>
  <c r="T4054" i="1"/>
  <c r="T4067" i="1"/>
  <c r="T2845" i="1"/>
  <c r="T3969" i="1"/>
  <c r="T3902" i="1"/>
  <c r="T3970" i="1"/>
  <c r="T4079" i="1"/>
  <c r="T4040" i="1"/>
  <c r="T4019" i="1"/>
  <c r="T4057" i="1"/>
  <c r="T4006" i="1"/>
  <c r="T3971" i="1"/>
  <c r="T3921" i="1"/>
  <c r="T4080" i="1"/>
  <c r="T3910" i="1"/>
  <c r="T3936" i="1"/>
  <c r="T3972" i="1"/>
  <c r="T3973" i="1"/>
  <c r="T3993" i="1"/>
  <c r="T2908" i="1"/>
  <c r="T3974" i="1"/>
  <c r="T3975" i="1"/>
  <c r="T3850" i="1"/>
  <c r="T4001" i="1"/>
  <c r="T3922" i="1"/>
  <c r="T4093" i="1"/>
  <c r="T4041" i="1"/>
  <c r="T3949" i="1"/>
  <c r="T4115" i="1"/>
  <c r="T4088" i="1"/>
  <c r="T4073" i="1"/>
  <c r="T4087" i="1"/>
  <c r="T3743" i="1"/>
  <c r="T3994" i="1"/>
  <c r="T4089" i="1"/>
  <c r="T3851" i="1"/>
  <c r="T2909" i="1"/>
  <c r="T3923" i="1"/>
  <c r="T3976" i="1"/>
  <c r="T2915" i="1"/>
  <c r="T4042" i="1"/>
  <c r="T3852" i="1"/>
  <c r="T3853" i="1"/>
  <c r="T4014" i="1"/>
  <c r="T3742" i="1"/>
  <c r="T3977" i="1"/>
  <c r="T3909" i="1"/>
  <c r="T4068" i="1"/>
  <c r="T4061" i="1"/>
  <c r="T2898" i="1"/>
  <c r="T3978" i="1"/>
  <c r="T2899" i="1"/>
  <c r="T2876" i="1"/>
  <c r="T2914" i="1"/>
  <c r="T4109" i="1"/>
  <c r="T3854" i="1"/>
  <c r="T4002" i="1"/>
  <c r="T3903" i="1"/>
  <c r="T4094" i="1"/>
  <c r="T2887" i="1"/>
  <c r="T4052" i="1"/>
  <c r="T3733" i="1"/>
  <c r="T3855" i="1"/>
  <c r="T3979" i="1"/>
  <c r="T2856" i="1"/>
  <c r="T3734" i="1"/>
  <c r="T3924" i="1"/>
  <c r="T3741" i="1"/>
  <c r="T2860" i="1"/>
  <c r="T4043" i="1"/>
  <c r="T4105" i="1"/>
  <c r="T3856" i="1"/>
  <c r="T2848" i="1"/>
  <c r="T3925" i="1"/>
  <c r="T3926" i="1"/>
  <c r="T2911" i="1"/>
  <c r="T4007" i="1"/>
  <c r="T4020" i="1"/>
  <c r="T2910" i="1"/>
  <c r="T2912" i="1"/>
  <c r="T3857" i="1"/>
  <c r="T2861" i="1"/>
  <c r="T3927" i="1"/>
  <c r="T4095" i="1"/>
  <c r="T3858" i="1"/>
  <c r="T2900" i="1"/>
  <c r="T3746" i="1"/>
  <c r="T4010" i="1"/>
  <c r="T2850" i="1"/>
  <c r="T2870" i="1"/>
  <c r="T3859" i="1"/>
  <c r="T4024" i="1"/>
  <c r="T4008" i="1"/>
  <c r="T2862" i="1"/>
  <c r="T4044" i="1"/>
  <c r="T3735" i="1"/>
  <c r="T3940" i="1"/>
  <c r="T2873" i="1"/>
  <c r="T4069" i="1"/>
  <c r="T4074" i="1"/>
  <c r="T4009" i="1"/>
  <c r="T2885" i="1"/>
  <c r="T3980" i="1"/>
  <c r="T3950" i="1"/>
  <c r="T3928" i="1"/>
  <c r="T3860" i="1"/>
  <c r="T4081" i="1"/>
  <c r="T3904" i="1"/>
  <c r="T3981" i="1"/>
  <c r="T4004" i="1"/>
  <c r="T4085" i="1"/>
  <c r="T4060" i="1"/>
  <c r="T4045" i="1"/>
  <c r="T4003" i="1"/>
  <c r="T2878" i="1"/>
  <c r="T3905" i="1"/>
  <c r="T2863" i="1"/>
  <c r="T4021" i="1"/>
  <c r="T3982" i="1"/>
  <c r="T4046" i="1"/>
  <c r="T2853" i="1"/>
  <c r="T2874" i="1"/>
  <c r="T3983" i="1"/>
  <c r="T3995" i="1"/>
  <c r="T3984" i="1"/>
  <c r="T4072" i="1"/>
  <c r="T4082" i="1"/>
  <c r="T3736" i="1"/>
  <c r="T2864" i="1"/>
  <c r="T3929" i="1"/>
  <c r="T2865" i="1"/>
  <c r="T4023" i="1"/>
  <c r="T3985" i="1"/>
  <c r="T3737" i="1"/>
  <c r="T3941" i="1"/>
  <c r="T3946" i="1"/>
  <c r="T4047" i="1"/>
  <c r="T4048" i="1"/>
  <c r="T2868" i="1"/>
  <c r="T4083" i="1"/>
  <c r="T4026" i="1"/>
  <c r="T3861" i="1"/>
  <c r="T3951" i="1"/>
  <c r="T4070" i="1"/>
  <c r="T3986" i="1"/>
  <c r="T3937" i="1"/>
  <c r="T2913" i="1"/>
  <c r="T2901" i="1"/>
  <c r="T4084" i="1"/>
  <c r="T2902" i="1"/>
  <c r="T3942" i="1"/>
  <c r="T3908" i="1"/>
  <c r="T3862" i="1"/>
  <c r="T2879" i="1"/>
  <c r="T4071" i="1"/>
  <c r="T2851" i="1"/>
  <c r="T3930" i="1"/>
  <c r="T3931" i="1"/>
  <c r="T3867" i="1"/>
  <c r="T2846" i="1"/>
  <c r="T3943" i="1"/>
  <c r="T3932" i="1"/>
  <c r="T3944" i="1"/>
  <c r="T2903" i="1"/>
  <c r="T4028" i="1"/>
  <c r="T3863" i="1"/>
  <c r="T3987" i="1"/>
  <c r="T2904" i="1"/>
  <c r="T3740" i="1"/>
  <c r="T4111" i="1"/>
  <c r="T3906" i="1"/>
  <c r="T3864" i="1"/>
  <c r="T4096" i="1"/>
  <c r="T3945" i="1"/>
  <c r="T4049" i="1"/>
  <c r="T4108" i="1"/>
  <c r="T3953" i="1"/>
  <c r="T2852" i="1"/>
  <c r="T2875" i="1"/>
  <c r="T2866" i="1"/>
  <c r="T2905" i="1"/>
  <c r="T3933" i="1"/>
  <c r="T4097" i="1"/>
  <c r="T3988" i="1"/>
  <c r="T3865" i="1"/>
  <c r="T3934" i="1"/>
  <c r="T2867" i="1"/>
  <c r="T2854" i="1"/>
  <c r="T3935" i="1"/>
  <c r="T3907" i="1"/>
  <c r="T373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S3579" i="1"/>
  <c r="S3444" i="1"/>
  <c r="S3580" i="1"/>
  <c r="S3519" i="1"/>
  <c r="S3722" i="1"/>
  <c r="S3257" i="1"/>
  <c r="S3691" i="1"/>
  <c r="S3241" i="1"/>
  <c r="S3242" i="1"/>
  <c r="S3518" i="1"/>
  <c r="S3541" i="1"/>
  <c r="S3692" i="1"/>
  <c r="S3317" i="1"/>
  <c r="S3810" i="1"/>
  <c r="S3318" i="1"/>
  <c r="S3510" i="1"/>
  <c r="S3319" i="1"/>
  <c r="S3581" i="1"/>
  <c r="S2798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S3321" i="1"/>
  <c r="S3258" i="1"/>
  <c r="S1286" i="1"/>
  <c r="S3542" i="1"/>
  <c r="S3259" i="1"/>
  <c r="S3520" i="1"/>
  <c r="S3445" i="1"/>
  <c r="S3305" i="1"/>
  <c r="S3811" i="1"/>
  <c r="S2799" i="1"/>
  <c r="S3392" i="1"/>
  <c r="S3162" i="1"/>
  <c r="S3822" i="1"/>
  <c r="S3322" i="1"/>
  <c r="S3521" i="1"/>
  <c r="S3446" i="1"/>
  <c r="S3323" i="1"/>
  <c r="S3393" i="1"/>
  <c r="S3522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S3170" i="1"/>
  <c r="S3171" i="1"/>
  <c r="S3656" i="1"/>
  <c r="U2786" i="1" s="1"/>
  <c r="S3582" i="1"/>
  <c r="S3394" i="1"/>
  <c r="S3172" i="1"/>
  <c r="S3324" i="1"/>
  <c r="S3447" i="1"/>
  <c r="S3448" i="1"/>
  <c r="S3325" i="1"/>
  <c r="S3326" i="1"/>
  <c r="S3693" i="1"/>
  <c r="S524" i="1"/>
  <c r="S2971" i="1"/>
  <c r="S3151" i="1"/>
  <c r="U2798" i="1" s="1"/>
  <c r="S3675" i="1"/>
  <c r="U2799" i="1" s="1"/>
  <c r="S3583" i="1"/>
  <c r="S3584" i="1"/>
  <c r="S3173" i="1"/>
  <c r="S2800" i="1"/>
  <c r="S3449" i="1"/>
  <c r="S3694" i="1"/>
  <c r="S3174" i="1"/>
  <c r="S2794" i="1"/>
  <c r="S3450" i="1"/>
  <c r="S3585" i="1"/>
  <c r="S3568" i="1"/>
  <c r="S3395" i="1"/>
  <c r="S3396" i="1"/>
  <c r="S3695" i="1"/>
  <c r="S3586" i="1"/>
  <c r="S3438" i="1"/>
  <c r="S3260" i="1"/>
  <c r="U2816" i="1" s="1"/>
  <c r="S1287" i="1"/>
  <c r="S3451" i="1"/>
  <c r="S2842" i="1"/>
  <c r="S3696" i="1"/>
  <c r="S3587" i="1"/>
  <c r="S534" i="1"/>
  <c r="U2822" i="1" s="1"/>
  <c r="S3175" i="1"/>
  <c r="S3657" i="1"/>
  <c r="S527" i="1"/>
  <c r="S2968" i="1"/>
  <c r="S3452" i="1"/>
  <c r="S3327" i="1"/>
  <c r="U2828" i="1" s="1"/>
  <c r="S3328" i="1"/>
  <c r="S3688" i="1"/>
  <c r="S3397" i="1"/>
  <c r="S3453" i="1"/>
  <c r="S3454" i="1"/>
  <c r="S3398" i="1"/>
  <c r="U2834" i="1" s="1"/>
  <c r="S3434" i="1"/>
  <c r="S3152" i="1"/>
  <c r="S3176" i="1"/>
  <c r="S2797" i="1"/>
  <c r="S3163" i="1"/>
  <c r="S3329" i="1"/>
  <c r="U2840" i="1" s="1"/>
  <c r="S3523" i="1"/>
  <c r="S3399" i="1"/>
  <c r="S2888" i="1"/>
  <c r="S2916" i="1"/>
  <c r="S2906" i="1"/>
  <c r="S2869" i="1"/>
  <c r="U2846" i="1" s="1"/>
  <c r="S4011" i="1"/>
  <c r="S4015" i="1"/>
  <c r="S3747" i="1"/>
  <c r="S4098" i="1"/>
  <c r="S2857" i="1"/>
  <c r="S4016" i="1"/>
  <c r="U2852" i="1" s="1"/>
  <c r="S3952" i="1"/>
  <c r="S3954" i="1"/>
  <c r="S4025" i="1"/>
  <c r="S2889" i="1"/>
  <c r="S2871" i="1"/>
  <c r="U2857" i="1" s="1"/>
  <c r="S3912" i="1"/>
  <c r="S4099" i="1"/>
  <c r="S2890" i="1"/>
  <c r="S3748" i="1"/>
  <c r="S3947" i="1"/>
  <c r="S2849" i="1"/>
  <c r="S4058" i="1"/>
  <c r="U2864" i="1" s="1"/>
  <c r="S4102" i="1"/>
  <c r="S3869" i="1"/>
  <c r="S3911" i="1"/>
  <c r="S3955" i="1"/>
  <c r="S3890" i="1"/>
  <c r="S4063" i="1"/>
  <c r="U2870" i="1" s="1"/>
  <c r="S4075" i="1"/>
  <c r="S3956" i="1"/>
  <c r="S4030" i="1"/>
  <c r="S3913" i="1"/>
  <c r="S3891" i="1"/>
  <c r="S3957" i="1"/>
  <c r="S4076" i="1"/>
  <c r="S4112" i="1"/>
  <c r="S3996" i="1"/>
  <c r="S3914" i="1"/>
  <c r="S4053" i="1"/>
  <c r="S4055" i="1"/>
  <c r="U2882" i="1" s="1"/>
  <c r="S3989" i="1"/>
  <c r="S2880" i="1"/>
  <c r="S4031" i="1"/>
  <c r="S4101" i="1"/>
  <c r="S2855" i="1"/>
  <c r="S2847" i="1"/>
  <c r="S3915" i="1"/>
  <c r="S4090" i="1"/>
  <c r="U2890" i="1" s="1"/>
  <c r="S3916" i="1"/>
  <c r="S3749" i="1"/>
  <c r="S4032" i="1"/>
  <c r="S3990" i="1"/>
  <c r="S3958" i="1"/>
  <c r="S4103" i="1"/>
  <c r="S2858" i="1"/>
  <c r="S3917" i="1"/>
  <c r="S4056" i="1"/>
  <c r="S4012" i="1"/>
  <c r="S4033" i="1"/>
  <c r="S3991" i="1"/>
  <c r="S2881" i="1"/>
  <c r="S4113" i="1"/>
  <c r="S3959" i="1"/>
  <c r="S2917" i="1"/>
  <c r="S3938" i="1"/>
  <c r="S3997" i="1"/>
  <c r="S3892" i="1"/>
  <c r="S4027" i="1"/>
  <c r="S4114" i="1"/>
  <c r="S4091" i="1"/>
  <c r="S3744" i="1"/>
  <c r="S4062" i="1"/>
  <c r="S4034" i="1"/>
  <c r="S4086" i="1"/>
  <c r="U2916" i="1" s="1"/>
  <c r="S2891" i="1"/>
  <c r="S3745" i="1"/>
  <c r="U2918" i="1" s="1"/>
  <c r="S3843" i="1"/>
  <c r="S3960" i="1"/>
  <c r="S2872" i="1"/>
  <c r="S3893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S3177" i="1"/>
  <c r="S3697" i="1"/>
  <c r="S3589" i="1"/>
  <c r="S3261" i="1"/>
  <c r="S3698" i="1"/>
  <c r="S3590" i="1"/>
  <c r="S3524" i="1"/>
  <c r="S3178" i="1"/>
  <c r="S3658" i="1"/>
  <c r="S3507" i="1"/>
  <c r="S3330" i="1"/>
  <c r="S3591" i="1"/>
  <c r="S3592" i="1"/>
  <c r="S3676" i="1"/>
  <c r="S526" i="1"/>
  <c r="S3455" i="1"/>
  <c r="S2979" i="1"/>
  <c r="S3593" i="1"/>
  <c r="S3456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S3309" i="1"/>
  <c r="S3253" i="1"/>
  <c r="S3525" i="1"/>
  <c r="U3152" i="1" s="1"/>
  <c r="S3526" i="1"/>
  <c r="S3388" i="1"/>
  <c r="S3457" i="1"/>
  <c r="S3667" i="1"/>
  <c r="S3594" i="1"/>
  <c r="S3627" i="1"/>
  <c r="U3158" i="1" s="1"/>
  <c r="S3543" i="1"/>
  <c r="S3595" i="1"/>
  <c r="S3262" i="1"/>
  <c r="S3569" i="1"/>
  <c r="S3331" i="1"/>
  <c r="S3544" i="1"/>
  <c r="S3728" i="1"/>
  <c r="S3400" i="1"/>
  <c r="S2980" i="1"/>
  <c r="S3835" i="1"/>
  <c r="S3458" i="1"/>
  <c r="S3401" i="1"/>
  <c r="U3170" i="1" s="1"/>
  <c r="S3677" i="1"/>
  <c r="S3332" i="1"/>
  <c r="S3668" i="1"/>
  <c r="S3333" i="1"/>
  <c r="S3699" i="1"/>
  <c r="S3459" i="1"/>
  <c r="S3596" i="1"/>
  <c r="S3315" i="1"/>
  <c r="S3402" i="1"/>
  <c r="S3263" i="1"/>
  <c r="S3565" i="1"/>
  <c r="S3243" i="1"/>
  <c r="S2801" i="1"/>
  <c r="S3669" i="1"/>
  <c r="S3403" i="1"/>
  <c r="S3566" i="1"/>
  <c r="S3179" i="1"/>
  <c r="S3508" i="1"/>
  <c r="S3812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S3689" i="1"/>
  <c r="S3460" i="1"/>
  <c r="U3212" i="1" s="1"/>
  <c r="S3829" i="1"/>
  <c r="S3545" i="1"/>
  <c r="S3659" i="1"/>
  <c r="S3723" i="1"/>
  <c r="S3836" i="1"/>
  <c r="S3334" i="1"/>
  <c r="S3570" i="1"/>
  <c r="S3724" i="1"/>
  <c r="S3824" i="1"/>
  <c r="S3813" i="1"/>
  <c r="S3546" i="1"/>
  <c r="S3404" i="1"/>
  <c r="U3224" i="1" s="1"/>
  <c r="S3506" i="1"/>
  <c r="S3832" i="1"/>
  <c r="S3335" i="1"/>
  <c r="S3244" i="1"/>
  <c r="S3245" i="1"/>
  <c r="S3670" i="1"/>
  <c r="S3825" i="1"/>
  <c r="S3432" i="1"/>
  <c r="S3180" i="1"/>
  <c r="S3181" i="1"/>
  <c r="S3598" i="1"/>
  <c r="S3547" i="1"/>
  <c r="S3814" i="1"/>
  <c r="S3826" i="1"/>
  <c r="S3837" i="1"/>
  <c r="S3439" i="1"/>
  <c r="S3655" i="1"/>
  <c r="S3461" i="1"/>
  <c r="U3242" i="1" s="1"/>
  <c r="S3686" i="1"/>
  <c r="S3700" i="1"/>
  <c r="S3678" i="1"/>
  <c r="S3300" i="1"/>
  <c r="S3828" i="1"/>
  <c r="S3701" i="1"/>
  <c r="S3405" i="1"/>
  <c r="S3725" i="1"/>
  <c r="S3628" i="1"/>
  <c r="S3831" i="1"/>
  <c r="S3264" i="1"/>
  <c r="S3390" i="1"/>
  <c r="S3827" i="1"/>
  <c r="S3729" i="1"/>
  <c r="S1300" i="1"/>
  <c r="S3702" i="1"/>
  <c r="S3336" i="1"/>
  <c r="U3259" i="1" s="1"/>
  <c r="S3671" i="1"/>
  <c r="U3260" i="1" s="1"/>
  <c r="S3830" i="1"/>
  <c r="S3599" i="1"/>
  <c r="S3511" i="1"/>
  <c r="S3727" i="1"/>
  <c r="S3406" i="1"/>
  <c r="S3407" i="1"/>
  <c r="U3266" i="1" s="1"/>
  <c r="S3435" i="1"/>
  <c r="S3660" i="1"/>
  <c r="S3815" i="1"/>
  <c r="S3337" i="1"/>
  <c r="S3679" i="1"/>
  <c r="S3310" i="1"/>
  <c r="U3272" i="1" s="1"/>
  <c r="S3265" i="1"/>
  <c r="S3703" i="1"/>
  <c r="S3548" i="1"/>
  <c r="S3821" i="1"/>
  <c r="S3311" i="1"/>
  <c r="S3571" i="1"/>
  <c r="S3600" i="1"/>
  <c r="S3408" i="1"/>
  <c r="S3653" i="1"/>
  <c r="S3338" i="1"/>
  <c r="S3601" i="1"/>
  <c r="S3834" i="1"/>
  <c r="S3153" i="1"/>
  <c r="S3462" i="1"/>
  <c r="S3577" i="1"/>
  <c r="S3816" i="1"/>
  <c r="S3409" i="1"/>
  <c r="S3704" i="1"/>
  <c r="S2802" i="1"/>
  <c r="S3339" i="1"/>
  <c r="S2803" i="1"/>
  <c r="S531" i="1"/>
  <c r="S3572" i="1"/>
  <c r="S2963" i="1"/>
  <c r="S2972" i="1"/>
  <c r="S3266" i="1"/>
  <c r="S3629" i="1"/>
  <c r="S3705" i="1"/>
  <c r="U3300" i="1" s="1"/>
  <c r="S3463" i="1"/>
  <c r="S3464" i="1"/>
  <c r="S3465" i="1"/>
  <c r="S3685" i="1"/>
  <c r="S3312" i="1"/>
  <c r="U3305" i="1" s="1"/>
  <c r="S3817" i="1"/>
  <c r="S3549" i="1"/>
  <c r="S3267" i="1"/>
  <c r="S3182" i="1"/>
  <c r="S3527" i="1"/>
  <c r="S2789" i="1"/>
  <c r="S3666" i="1"/>
  <c r="S3410" i="1"/>
  <c r="S3411" i="1"/>
  <c r="S3340" i="1"/>
  <c r="S3154" i="1"/>
  <c r="S3550" i="1"/>
  <c r="S3721" i="1"/>
  <c r="S3237" i="1"/>
  <c r="S3341" i="1"/>
  <c r="U3320" i="1" s="1"/>
  <c r="S2804" i="1"/>
  <c r="U3321" i="1" s="1"/>
  <c r="S3412" i="1"/>
  <c r="S2805" i="1"/>
  <c r="S3512" i="1"/>
  <c r="S3183" i="1"/>
  <c r="S3268" i="1"/>
  <c r="U3326" i="1" s="1"/>
  <c r="S2795" i="1"/>
  <c r="S3680" i="1"/>
  <c r="S3155" i="1"/>
  <c r="S3313" i="1"/>
  <c r="S3184" i="1"/>
  <c r="S3269" i="1"/>
  <c r="U3332" i="1" s="1"/>
  <c r="S3602" i="1"/>
  <c r="S3661" i="1"/>
  <c r="S3528" i="1"/>
  <c r="S3540" i="1"/>
  <c r="S3603" i="1"/>
  <c r="S1288" i="1"/>
  <c r="S3413" i="1"/>
  <c r="S3818" i="1"/>
  <c r="S3681" i="1"/>
  <c r="S3466" i="1"/>
  <c r="S3515" i="1"/>
  <c r="S3662" i="1"/>
  <c r="S2973" i="1"/>
  <c r="S3573" i="1"/>
  <c r="S2806" i="1"/>
  <c r="S3270" i="1"/>
  <c r="S3342" i="1"/>
  <c r="S3650" i="1"/>
  <c r="U3350" i="1" s="1"/>
  <c r="S3185" i="1"/>
  <c r="S3529" i="1"/>
  <c r="S3604" i="1"/>
  <c r="S3605" i="1"/>
  <c r="S2807" i="1"/>
  <c r="S3467" i="1"/>
  <c r="S3307" i="1"/>
  <c r="S3271" i="1"/>
  <c r="S3343" i="1"/>
  <c r="S3706" i="1"/>
  <c r="S3551" i="1"/>
  <c r="S3687" i="1"/>
  <c r="S3606" i="1"/>
  <c r="S2808" i="1"/>
  <c r="S3674" i="1"/>
  <c r="S3468" i="1"/>
  <c r="S3414" i="1"/>
  <c r="S2809" i="1"/>
  <c r="U3368" i="1" s="1"/>
  <c r="S2981" i="1"/>
  <c r="S3186" i="1"/>
  <c r="S3607" i="1"/>
  <c r="S3272" i="1"/>
  <c r="S535" i="1"/>
  <c r="S3187" i="1"/>
  <c r="S3344" i="1"/>
  <c r="S3530" i="1"/>
  <c r="S3469" i="1"/>
  <c r="S3682" i="1"/>
  <c r="S3683" i="1"/>
  <c r="S2839" i="1"/>
  <c r="S3345" i="1"/>
  <c r="S3470" i="1"/>
  <c r="S3552" i="1"/>
  <c r="S3531" i="1"/>
  <c r="S3308" i="1"/>
  <c r="S3663" i="1"/>
  <c r="U3386" i="1" s="1"/>
  <c r="S3346" i="1"/>
  <c r="S3347" i="1"/>
  <c r="S3471" i="1"/>
  <c r="S3273" i="1"/>
  <c r="S3707" i="1"/>
  <c r="S3274" i="1"/>
  <c r="U3392" i="1" s="1"/>
  <c r="S2810" i="1"/>
  <c r="S2811" i="1"/>
  <c r="S3275" i="1"/>
  <c r="S2840" i="1"/>
  <c r="S2812" i="1"/>
  <c r="S3276" i="1"/>
  <c r="U3398" i="1" s="1"/>
  <c r="S1289" i="1"/>
  <c r="S3553" i="1"/>
  <c r="S3246" i="1"/>
  <c r="S3708" i="1"/>
  <c r="S3443" i="1"/>
  <c r="S3819" i="1"/>
  <c r="U3404" i="1" s="1"/>
  <c r="S3348" i="1"/>
  <c r="U3405" i="1" s="1"/>
  <c r="S2813" i="1"/>
  <c r="S2790" i="1"/>
  <c r="S3709" i="1"/>
  <c r="S3349" i="1"/>
  <c r="U3409" i="1" s="1"/>
  <c r="S2814" i="1"/>
  <c r="U3410" i="1" s="1"/>
  <c r="S2815" i="1"/>
  <c r="S3472" i="1"/>
  <c r="U3412" i="1" s="1"/>
  <c r="S3820" i="1"/>
  <c r="S3473" i="1"/>
  <c r="S2816" i="1"/>
  <c r="S3474" i="1"/>
  <c r="S536" i="1"/>
  <c r="S3554" i="1"/>
  <c r="S3306" i="1"/>
  <c r="S3555" i="1"/>
  <c r="S3436" i="1"/>
  <c r="S2974" i="1"/>
  <c r="U3422" i="1" s="1"/>
  <c r="S3710" i="1"/>
  <c r="S3475" i="1"/>
  <c r="S1290" i="1"/>
  <c r="S3664" i="1"/>
  <c r="S3833" i="1"/>
  <c r="S3538" i="1"/>
  <c r="U3428" i="1" s="1"/>
  <c r="S3277" i="1"/>
  <c r="S3350" i="1"/>
  <c r="S532" i="1"/>
  <c r="S3351" i="1"/>
  <c r="S3352" i="1"/>
  <c r="S3353" i="1"/>
  <c r="S3690" i="1"/>
  <c r="U3435" i="1" s="1"/>
  <c r="S3711" i="1"/>
  <c r="S3188" i="1"/>
  <c r="S3608" i="1"/>
  <c r="S3476" i="1"/>
  <c r="S3415" i="1"/>
  <c r="S3247" i="1"/>
  <c r="S3609" i="1"/>
  <c r="S3416" i="1"/>
  <c r="S1291" i="1"/>
  <c r="S3189" i="1"/>
  <c r="S1301" i="1"/>
  <c r="U3446" i="1" s="1"/>
  <c r="S3354" i="1"/>
  <c r="S3210" i="1"/>
  <c r="S3211" i="1"/>
  <c r="S3385" i="1"/>
  <c r="S3156" i="1"/>
  <c r="S2817" i="1"/>
  <c r="U3452" i="1" s="1"/>
  <c r="S2969" i="1"/>
  <c r="S3212" i="1"/>
  <c r="S1302" i="1"/>
  <c r="S2975" i="1"/>
  <c r="S3712" i="1"/>
  <c r="S3477" i="1"/>
  <c r="U3458" i="1" s="1"/>
  <c r="S3355" i="1"/>
  <c r="S3169" i="1"/>
  <c r="S2818" i="1"/>
  <c r="S2819" i="1"/>
  <c r="S2820" i="1"/>
  <c r="S1292" i="1"/>
  <c r="S3713" i="1"/>
  <c r="S3610" i="1"/>
  <c r="S3356" i="1"/>
  <c r="S3532" i="1"/>
  <c r="S3478" i="1"/>
  <c r="S3714" i="1"/>
  <c r="U3470" i="1" s="1"/>
  <c r="S3440" i="1"/>
  <c r="S1293" i="1"/>
  <c r="S2821" i="1"/>
  <c r="S3357" i="1"/>
  <c r="S3576" i="1"/>
  <c r="S3358" i="1"/>
  <c r="U3476" i="1" s="1"/>
  <c r="S1303" i="1"/>
  <c r="S1304" i="1"/>
  <c r="S3314" i="1"/>
  <c r="S3359" i="1"/>
  <c r="S3278" i="1"/>
  <c r="S3279" i="1"/>
  <c r="U3482" i="1" s="1"/>
  <c r="S3715" i="1"/>
  <c r="S3479" i="1"/>
  <c r="S3516" i="1"/>
  <c r="S3417" i="1"/>
  <c r="S3302" i="1"/>
  <c r="S3480" i="1"/>
  <c r="S3360" i="1"/>
  <c r="S3481" i="1"/>
  <c r="S3611" i="1"/>
  <c r="S3213" i="1"/>
  <c r="S2822" i="1"/>
  <c r="S3539" i="1"/>
  <c r="S3280" i="1"/>
  <c r="S2796" i="1"/>
  <c r="S3612" i="1"/>
  <c r="S3482" i="1"/>
  <c r="S3299" i="1"/>
  <c r="S3303" i="1"/>
  <c r="U3500" i="1" s="1"/>
  <c r="S3361" i="1"/>
  <c r="S3214" i="1"/>
  <c r="S3281" i="1"/>
  <c r="S3556" i="1"/>
  <c r="S3418" i="1"/>
  <c r="S3215" i="1"/>
  <c r="S3419" i="1"/>
  <c r="S3483" i="1"/>
  <c r="S3716" i="1"/>
  <c r="S528" i="1"/>
  <c r="S3484" i="1"/>
  <c r="S3165" i="1"/>
  <c r="U3512" i="1" s="1"/>
  <c r="S3282" i="1"/>
  <c r="S3216" i="1"/>
  <c r="S3441" i="1"/>
  <c r="S2823" i="1"/>
  <c r="S3485" i="1"/>
  <c r="S3420" i="1"/>
  <c r="S3557" i="1"/>
  <c r="U3519" i="1" s="1"/>
  <c r="S3283" i="1"/>
  <c r="S3362" i="1"/>
  <c r="U3521" i="1" s="1"/>
  <c r="S3363" i="1"/>
  <c r="S2791" i="1"/>
  <c r="S3256" i="1"/>
  <c r="U3524" i="1" s="1"/>
  <c r="S3558" i="1"/>
  <c r="S3717" i="1"/>
  <c r="S2824" i="1"/>
  <c r="S3513" i="1"/>
  <c r="S3665" i="1"/>
  <c r="S3304" i="1"/>
  <c r="U3530" i="1" s="1"/>
  <c r="S2825" i="1"/>
  <c r="S3437" i="1"/>
  <c r="S3217" i="1"/>
  <c r="S3168" i="1"/>
  <c r="S2826" i="1"/>
  <c r="S3613" i="1"/>
  <c r="S3364" i="1"/>
  <c r="S533" i="1"/>
  <c r="S2970" i="1"/>
  <c r="S3365" i="1"/>
  <c r="U3540" i="1" s="1"/>
  <c r="S2964" i="1"/>
  <c r="S1305" i="1"/>
  <c r="U3542" i="1" s="1"/>
  <c r="S3248" i="1"/>
  <c r="U3543" i="1" s="1"/>
  <c r="S3651" i="1"/>
  <c r="S3284" i="1"/>
  <c r="S3421" i="1"/>
  <c r="S1294" i="1"/>
  <c r="S3239" i="1"/>
  <c r="S3838" i="1"/>
  <c r="S3386" i="1"/>
  <c r="S3218" i="1"/>
  <c r="S3422" i="1"/>
  <c r="S3285" i="1"/>
  <c r="S3150" i="1"/>
  <c r="S3652" i="1"/>
  <c r="S3614" i="1"/>
  <c r="S3391" i="1"/>
  <c r="S3389" i="1"/>
  <c r="S3841" i="1"/>
  <c r="S2792" i="1"/>
  <c r="U3560" i="1" s="1"/>
  <c r="S3219" i="1"/>
  <c r="S3509" i="1"/>
  <c r="S3423" i="1"/>
  <c r="S2787" i="1"/>
  <c r="S2827" i="1"/>
  <c r="U3565" i="1" s="1"/>
  <c r="S3220" i="1"/>
  <c r="U3566" i="1" s="1"/>
  <c r="S3166" i="1"/>
  <c r="S3366" i="1"/>
  <c r="S3221" i="1"/>
  <c r="S3222" i="1"/>
  <c r="S3615" i="1"/>
  <c r="S3367" i="1"/>
  <c r="U3572" i="1" s="1"/>
  <c r="S3286" i="1"/>
  <c r="S2828" i="1"/>
  <c r="S3486" i="1"/>
  <c r="S3654" i="1"/>
  <c r="S3718" i="1"/>
  <c r="S529" i="1"/>
  <c r="U3578" i="1" s="1"/>
  <c r="S2965" i="1"/>
  <c r="S3287" i="1"/>
  <c r="S2829" i="1"/>
  <c r="S3167" i="1"/>
  <c r="S3288" i="1"/>
  <c r="S3223" i="1"/>
  <c r="S3487" i="1"/>
  <c r="S3488" i="1"/>
  <c r="S3517" i="1"/>
  <c r="S3672" i="1"/>
  <c r="S2830" i="1"/>
  <c r="S537" i="1"/>
  <c r="S3559" i="1"/>
  <c r="S3616" i="1"/>
  <c r="S2976" i="1"/>
  <c r="S3368" i="1"/>
  <c r="S3489" i="1"/>
  <c r="S3301" i="1"/>
  <c r="S3433" i="1"/>
  <c r="S3240" i="1"/>
  <c r="S3424" i="1"/>
  <c r="S3224" i="1"/>
  <c r="S2831" i="1"/>
  <c r="S523" i="1"/>
  <c r="S3369" i="1"/>
  <c r="S3560" i="1"/>
  <c r="S3289" i="1"/>
  <c r="S3490" i="1"/>
  <c r="S1295" i="1"/>
  <c r="S3491" i="1"/>
  <c r="U3608" i="1" s="1"/>
  <c r="S2841" i="1"/>
  <c r="S3157" i="1"/>
  <c r="U3610" i="1" s="1"/>
  <c r="S3316" i="1"/>
  <c r="U3611" i="1" s="1"/>
  <c r="S3225" i="1"/>
  <c r="S3425" i="1"/>
  <c r="S3617" i="1"/>
  <c r="U3614" i="1" s="1"/>
  <c r="S3254" i="1"/>
  <c r="S3426" i="1"/>
  <c r="U3616" i="1" s="1"/>
  <c r="S3427" i="1"/>
  <c r="S3428" i="1"/>
  <c r="S2978" i="1"/>
  <c r="S3370" i="1"/>
  <c r="S3226" i="1"/>
  <c r="S3720" i="1"/>
  <c r="S3492" i="1"/>
  <c r="S3227" i="1"/>
  <c r="S3429" i="1"/>
  <c r="S3493" i="1"/>
  <c r="S3494" i="1"/>
  <c r="S3561" i="1"/>
  <c r="S3371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S2982" i="1"/>
  <c r="S2832" i="1"/>
  <c r="S2833" i="1"/>
  <c r="U3653" i="1" s="1"/>
  <c r="S2783" i="1"/>
  <c r="S3372" i="1"/>
  <c r="S3290" i="1"/>
  <c r="U3656" i="1" s="1"/>
  <c r="S3618" i="1"/>
  <c r="S3619" i="1"/>
  <c r="S3373" i="1"/>
  <c r="U3659" i="1" s="1"/>
  <c r="S3291" i="1"/>
  <c r="S3495" i="1"/>
  <c r="S1296" i="1"/>
  <c r="S3496" i="1"/>
  <c r="S3684" i="1"/>
  <c r="S541" i="1"/>
  <c r="S3158" i="1"/>
  <c r="S2967" i="1"/>
  <c r="S3249" i="1"/>
  <c r="S3497" i="1"/>
  <c r="S3228" i="1"/>
  <c r="S3229" i="1"/>
  <c r="S540" i="1"/>
  <c r="U3672" i="1" s="1"/>
  <c r="S3533" i="1"/>
  <c r="S3498" i="1"/>
  <c r="S3562" i="1"/>
  <c r="U3675" i="1" s="1"/>
  <c r="S3574" i="1"/>
  <c r="S525" i="1"/>
  <c r="S3159" i="1"/>
  <c r="S3726" i="1"/>
  <c r="S3374" i="1"/>
  <c r="U3680" i="1" s="1"/>
  <c r="S3375" i="1"/>
  <c r="S3499" i="1"/>
  <c r="S3230" i="1"/>
  <c r="S3500" i="1"/>
  <c r="S3534" i="1"/>
  <c r="S3149" i="1"/>
  <c r="S3620" i="1"/>
  <c r="S2793" i="1"/>
  <c r="U3688" i="1" s="1"/>
  <c r="S3621" i="1"/>
  <c r="S3501" i="1"/>
  <c r="S3502" i="1"/>
  <c r="U3691" i="1" s="1"/>
  <c r="S3292" i="1"/>
  <c r="U3692" i="1" s="1"/>
  <c r="S3840" i="1"/>
  <c r="S3231" i="1"/>
  <c r="S2788" i="1"/>
  <c r="U3695" i="1" s="1"/>
  <c r="S3535" i="1"/>
  <c r="U3696" i="1" s="1"/>
  <c r="S3563" i="1"/>
  <c r="S3376" i="1"/>
  <c r="U3698" i="1" s="1"/>
  <c r="S3377" i="1"/>
  <c r="S3622" i="1"/>
  <c r="U3700" i="1" s="1"/>
  <c r="S3430" i="1"/>
  <c r="S2834" i="1"/>
  <c r="S3293" i="1"/>
  <c r="S3503" i="1"/>
  <c r="U3704" i="1" s="1"/>
  <c r="S3238" i="1"/>
  <c r="S2784" i="1"/>
  <c r="S3442" i="1"/>
  <c r="S3294" i="1"/>
  <c r="U3708" i="1" s="1"/>
  <c r="S3232" i="1"/>
  <c r="S2977" i="1"/>
  <c r="S3233" i="1"/>
  <c r="S3255" i="1"/>
  <c r="S2835" i="1"/>
  <c r="S3673" i="1"/>
  <c r="S3378" i="1"/>
  <c r="S3719" i="1"/>
  <c r="S3536" i="1"/>
  <c r="S3160" i="1"/>
  <c r="S3564" i="1"/>
  <c r="S2836" i="1"/>
  <c r="S538" i="1"/>
  <c r="S3514" i="1"/>
  <c r="S3623" i="1"/>
  <c r="S3295" i="1"/>
  <c r="S3575" i="1"/>
  <c r="S3567" i="1"/>
  <c r="S2785" i="1"/>
  <c r="S3164" i="1"/>
  <c r="S3379" i="1"/>
  <c r="S4077" i="1"/>
  <c r="S3961" i="1"/>
  <c r="S2892" i="1"/>
  <c r="S3992" i="1"/>
  <c r="S2886" i="1"/>
  <c r="U3734" i="1" s="1"/>
  <c r="S2918" i="1"/>
  <c r="S2919" i="1"/>
  <c r="S2844" i="1"/>
  <c r="S2920" i="1"/>
  <c r="S2877" i="1"/>
  <c r="S2921" i="1"/>
  <c r="U3740" i="1" s="1"/>
  <c r="S3948" i="1"/>
  <c r="S3844" i="1"/>
  <c r="S4078" i="1"/>
  <c r="S3962" i="1"/>
  <c r="S3866" i="1"/>
  <c r="S2907" i="1"/>
  <c r="U3746" i="1" s="1"/>
  <c r="S2843" i="1"/>
  <c r="S4022" i="1"/>
  <c r="S3894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S3380" i="1"/>
  <c r="S3296" i="1"/>
  <c r="S1297" i="1"/>
  <c r="S3381" i="1"/>
  <c r="S3387" i="1"/>
  <c r="S3297" i="1"/>
  <c r="S3235" i="1"/>
  <c r="S3298" i="1"/>
  <c r="U3818" i="1" s="1"/>
  <c r="S3382" i="1"/>
  <c r="S1298" i="1"/>
  <c r="S3236" i="1"/>
  <c r="S2786" i="1"/>
  <c r="S3537" i="1"/>
  <c r="S3624" i="1"/>
  <c r="S3431" i="1"/>
  <c r="U3825" i="1" s="1"/>
  <c r="S1299" i="1"/>
  <c r="U3826" i="1" s="1"/>
  <c r="S3625" i="1"/>
  <c r="S2966" i="1"/>
  <c r="S3504" i="1"/>
  <c r="S3626" i="1"/>
  <c r="S2837" i="1"/>
  <c r="S530" i="1"/>
  <c r="U3832" i="1" s="1"/>
  <c r="S2838" i="1"/>
  <c r="S3250" i="1"/>
  <c r="S3251" i="1"/>
  <c r="S3505" i="1"/>
  <c r="U3836" i="1" s="1"/>
  <c r="S539" i="1"/>
  <c r="S3161" i="1"/>
  <c r="S3383" i="1"/>
  <c r="S3842" i="1"/>
  <c r="S3384" i="1"/>
  <c r="S522" i="1"/>
  <c r="U3842" i="1" s="1"/>
  <c r="S4035" i="1"/>
  <c r="U3843" i="1" s="1"/>
  <c r="S3963" i="1"/>
  <c r="U3844" i="1" s="1"/>
  <c r="S3964" i="1"/>
  <c r="S4029" i="1"/>
  <c r="S4100" i="1"/>
  <c r="S4005" i="1"/>
  <c r="S4050" i="1"/>
  <c r="S4059" i="1"/>
  <c r="S4092" i="1"/>
  <c r="S2893" i="1"/>
  <c r="S3895" i="1"/>
  <c r="S4036" i="1"/>
  <c r="S4110" i="1"/>
  <c r="S4051" i="1"/>
  <c r="S2894" i="1"/>
  <c r="S3965" i="1"/>
  <c r="S3966" i="1"/>
  <c r="S2859" i="1"/>
  <c r="U3860" i="1" s="1"/>
  <c r="S3896" i="1"/>
  <c r="S3998" i="1"/>
  <c r="S3845" i="1"/>
  <c r="S4013" i="1"/>
  <c r="S3999" i="1"/>
  <c r="S3967" i="1"/>
  <c r="U3866" i="1" s="1"/>
  <c r="S3868" i="1"/>
  <c r="S3846" i="1"/>
  <c r="S3847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48" i="1"/>
  <c r="U3890" i="1" s="1"/>
  <c r="S4017" i="1"/>
  <c r="S4064" i="1"/>
  <c r="S2884" i="1"/>
  <c r="U3893" i="1" s="1"/>
  <c r="S2895" i="1"/>
  <c r="S4104" i="1"/>
  <c r="U3895" i="1" s="1"/>
  <c r="S4065" i="1"/>
  <c r="U3896" i="1" s="1"/>
  <c r="S2896" i="1"/>
  <c r="S3739" i="1"/>
  <c r="S3897" i="1"/>
  <c r="S3898" i="1"/>
  <c r="S4037" i="1"/>
  <c r="S3899" i="1"/>
  <c r="S3918" i="1"/>
  <c r="S3919" i="1"/>
  <c r="S2922" i="1"/>
  <c r="S4038" i="1"/>
  <c r="S3730" i="1"/>
  <c r="S3731" i="1"/>
  <c r="S2897" i="1"/>
  <c r="S2882" i="1"/>
  <c r="S4106" i="1"/>
  <c r="U3911" i="1" s="1"/>
  <c r="S4000" i="1"/>
  <c r="S4018" i="1"/>
  <c r="S4066" i="1"/>
  <c r="U3914" i="1" s="1"/>
  <c r="S4039" i="1"/>
  <c r="U3915" i="1" s="1"/>
  <c r="S3900" i="1"/>
  <c r="S3732" i="1"/>
  <c r="U3917" i="1" s="1"/>
  <c r="S3849" i="1"/>
  <c r="S3939" i="1"/>
  <c r="S4107" i="1"/>
  <c r="S3968" i="1"/>
  <c r="S3901" i="1"/>
  <c r="S3920" i="1"/>
  <c r="S2883" i="1"/>
  <c r="S4054" i="1"/>
  <c r="S4067" i="1"/>
  <c r="U3926" i="1" s="1"/>
  <c r="S2845" i="1"/>
  <c r="S3969" i="1"/>
  <c r="S3902" i="1"/>
  <c r="S3970" i="1"/>
  <c r="S4079" i="1"/>
  <c r="S4040" i="1"/>
  <c r="U3932" i="1" s="1"/>
  <c r="S4019" i="1"/>
  <c r="S4057" i="1"/>
  <c r="S4006" i="1"/>
  <c r="S3971" i="1"/>
  <c r="S3921" i="1"/>
  <c r="S4080" i="1"/>
  <c r="U3938" i="1" s="1"/>
  <c r="S3910" i="1"/>
  <c r="S3936" i="1"/>
  <c r="S3972" i="1"/>
  <c r="S3973" i="1"/>
  <c r="S3993" i="1"/>
  <c r="S2908" i="1"/>
  <c r="U3944" i="1" s="1"/>
  <c r="S3974" i="1"/>
  <c r="S3975" i="1"/>
  <c r="S3850" i="1"/>
  <c r="U3947" i="1" s="1"/>
  <c r="S4001" i="1"/>
  <c r="S3922" i="1"/>
  <c r="S4093" i="1"/>
  <c r="S4041" i="1"/>
  <c r="S3949" i="1"/>
  <c r="S4115" i="1"/>
  <c r="S4088" i="1"/>
  <c r="U3954" i="1" s="1"/>
  <c r="S4073" i="1"/>
  <c r="S4087" i="1"/>
  <c r="U3956" i="1" s="1"/>
  <c r="S3743" i="1"/>
  <c r="S3994" i="1"/>
  <c r="S4089" i="1"/>
  <c r="S3851" i="1"/>
  <c r="U3960" i="1" s="1"/>
  <c r="S2909" i="1"/>
  <c r="S3923" i="1"/>
  <c r="U3962" i="1" s="1"/>
  <c r="S3976" i="1"/>
  <c r="U3963" i="1" s="1"/>
  <c r="S2915" i="1"/>
  <c r="S4042" i="1"/>
  <c r="U3965" i="1" s="1"/>
  <c r="S3852" i="1"/>
  <c r="S3853" i="1"/>
  <c r="S4014" i="1"/>
  <c r="U3968" i="1" s="1"/>
  <c r="S3742" i="1"/>
  <c r="S3977" i="1"/>
  <c r="S3909" i="1"/>
  <c r="U3971" i="1" s="1"/>
  <c r="S4068" i="1"/>
  <c r="S4061" i="1"/>
  <c r="S2898" i="1"/>
  <c r="U3974" i="1" s="1"/>
  <c r="S3978" i="1"/>
  <c r="S2899" i="1"/>
  <c r="S2876" i="1"/>
  <c r="U3977" i="1" s="1"/>
  <c r="S2914" i="1"/>
  <c r="S4109" i="1"/>
  <c r="S3854" i="1"/>
  <c r="U3980" i="1" s="1"/>
  <c r="S4002" i="1"/>
  <c r="S3903" i="1"/>
  <c r="S4094" i="1"/>
  <c r="S2887" i="1"/>
  <c r="S4052" i="1"/>
  <c r="S3733" i="1"/>
  <c r="U3986" i="1" s="1"/>
  <c r="S3855" i="1"/>
  <c r="S3979" i="1"/>
  <c r="S2856" i="1"/>
  <c r="S3734" i="1"/>
  <c r="S3924" i="1"/>
  <c r="U3991" i="1" s="1"/>
  <c r="S3741" i="1"/>
  <c r="U3992" i="1" s="1"/>
  <c r="S2860" i="1"/>
  <c r="S4043" i="1"/>
  <c r="U3994" i="1" s="1"/>
  <c r="S4105" i="1"/>
  <c r="S3856" i="1"/>
  <c r="S2848" i="1"/>
  <c r="U3997" i="1" s="1"/>
  <c r="S3925" i="1"/>
  <c r="U3998" i="1" s="1"/>
  <c r="S3926" i="1"/>
  <c r="S2911" i="1"/>
  <c r="S4007" i="1"/>
  <c r="U4001" i="1" s="1"/>
  <c r="S4020" i="1"/>
  <c r="S2910" i="1"/>
  <c r="S2912" i="1"/>
  <c r="S3857" i="1"/>
  <c r="S2861" i="1"/>
  <c r="S3927" i="1"/>
  <c r="U4007" i="1" s="1"/>
  <c r="S4095" i="1"/>
  <c r="S3858" i="1"/>
  <c r="S2900" i="1"/>
  <c r="U4010" i="1" s="1"/>
  <c r="S3746" i="1"/>
  <c r="U4011" i="1" s="1"/>
  <c r="S4010" i="1"/>
  <c r="S2850" i="1"/>
  <c r="U4013" i="1" s="1"/>
  <c r="S2870" i="1"/>
  <c r="S3859" i="1"/>
  <c r="U4015" i="1" s="1"/>
  <c r="S4024" i="1"/>
  <c r="U4016" i="1" s="1"/>
  <c r="S4008" i="1"/>
  <c r="U4017" i="1" s="1"/>
  <c r="S2862" i="1"/>
  <c r="S4044" i="1"/>
  <c r="S3735" i="1"/>
  <c r="U4020" i="1" s="1"/>
  <c r="S3940" i="1"/>
  <c r="S2873" i="1"/>
  <c r="U4022" i="1" s="1"/>
  <c r="S4069" i="1"/>
  <c r="S4074" i="1"/>
  <c r="S4009" i="1"/>
  <c r="U4025" i="1" s="1"/>
  <c r="S2885" i="1"/>
  <c r="S3980" i="1"/>
  <c r="S3950" i="1"/>
  <c r="U4028" i="1" s="1"/>
  <c r="S3928" i="1"/>
  <c r="S3860" i="1"/>
  <c r="S4081" i="1"/>
  <c r="U4031" i="1" s="1"/>
  <c r="S3904" i="1"/>
  <c r="S3981" i="1"/>
  <c r="S4004" i="1"/>
  <c r="S4085" i="1"/>
  <c r="U4035" i="1" s="1"/>
  <c r="S4060" i="1"/>
  <c r="S4045" i="1"/>
  <c r="S4003" i="1"/>
  <c r="U4038" i="1" s="1"/>
  <c r="S2878" i="1"/>
  <c r="S3905" i="1"/>
  <c r="U4040" i="1" s="1"/>
  <c r="S2863" i="1"/>
  <c r="U4041" i="1" s="1"/>
  <c r="S4021" i="1"/>
  <c r="S3982" i="1"/>
  <c r="U4043" i="1" s="1"/>
  <c r="S4046" i="1"/>
  <c r="S2853" i="1"/>
  <c r="S2874" i="1"/>
  <c r="U4046" i="1" s="1"/>
  <c r="S3983" i="1"/>
  <c r="S3995" i="1"/>
  <c r="S3984" i="1"/>
  <c r="S4072" i="1"/>
  <c r="S4082" i="1"/>
  <c r="U4051" i="1" s="1"/>
  <c r="S3736" i="1"/>
  <c r="U4052" i="1" s="1"/>
  <c r="S2864" i="1"/>
  <c r="S3929" i="1"/>
  <c r="S2865" i="1"/>
  <c r="S4023" i="1"/>
  <c r="S3985" i="1"/>
  <c r="U4057" i="1" s="1"/>
  <c r="S3737" i="1"/>
  <c r="U4058" i="1" s="1"/>
  <c r="S3941" i="1"/>
  <c r="U4059" i="1" s="1"/>
  <c r="S3946" i="1"/>
  <c r="U4060" i="1" s="1"/>
  <c r="S4047" i="1"/>
  <c r="S4048" i="1"/>
  <c r="U4062" i="1" s="1"/>
  <c r="S2868" i="1"/>
  <c r="S4083" i="1"/>
  <c r="U4064" i="1" s="1"/>
  <c r="S4026" i="1"/>
  <c r="S3861" i="1"/>
  <c r="S3951" i="1"/>
  <c r="S4070" i="1"/>
  <c r="U4068" i="1" s="1"/>
  <c r="S3986" i="1"/>
  <c r="S3937" i="1"/>
  <c r="U4070" i="1" s="1"/>
  <c r="S2913" i="1"/>
  <c r="S2901" i="1"/>
  <c r="S4084" i="1"/>
  <c r="S2902" i="1"/>
  <c r="U4074" i="1" s="1"/>
  <c r="S3942" i="1"/>
  <c r="S3908" i="1"/>
  <c r="U4076" i="1" s="1"/>
  <c r="S3862" i="1"/>
  <c r="U4077" i="1" s="1"/>
  <c r="S2879" i="1"/>
  <c r="S4071" i="1"/>
  <c r="S2851" i="1"/>
  <c r="S3930" i="1"/>
  <c r="S3931" i="1"/>
  <c r="U4082" i="1" s="1"/>
  <c r="S3867" i="1"/>
  <c r="S2846" i="1"/>
  <c r="S3943" i="1"/>
  <c r="S3932" i="1"/>
  <c r="U4086" i="1" s="1"/>
  <c r="S3944" i="1"/>
  <c r="S2903" i="1"/>
  <c r="U4088" i="1" s="1"/>
  <c r="S4028" i="1"/>
  <c r="S3863" i="1"/>
  <c r="U4090" i="1" s="1"/>
  <c r="S3987" i="1"/>
  <c r="S2904" i="1"/>
  <c r="S3740" i="1"/>
  <c r="S4111" i="1"/>
  <c r="S3906" i="1"/>
  <c r="S3864" i="1"/>
  <c r="S4096" i="1"/>
  <c r="S3945" i="1"/>
  <c r="U4098" i="1" s="1"/>
  <c r="S4049" i="1"/>
  <c r="S4108" i="1"/>
  <c r="U4100" i="1" s="1"/>
  <c r="S3953" i="1"/>
  <c r="U4101" i="1" s="1"/>
  <c r="S2852" i="1"/>
  <c r="S2875" i="1"/>
  <c r="U4103" i="1" s="1"/>
  <c r="S2866" i="1"/>
  <c r="S2905" i="1"/>
  <c r="S3933" i="1"/>
  <c r="S4097" i="1"/>
  <c r="S3988" i="1"/>
  <c r="S3865" i="1"/>
  <c r="S3934" i="1"/>
  <c r="S2867" i="1"/>
  <c r="S2854" i="1"/>
  <c r="U4112" i="1" s="1"/>
  <c r="S3935" i="1"/>
  <c r="U4113" i="1" s="1"/>
  <c r="S3907" i="1"/>
  <c r="S3738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E4" i="6" s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E6" i="6" s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E5" i="6" s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E2" i="6" s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E3" i="6" s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2" i="1"/>
  <c r="O1960" i="1"/>
  <c r="O3841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835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840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839" i="1"/>
  <c r="O2047" i="1"/>
  <c r="O963" i="1"/>
  <c r="O1523" i="1"/>
  <c r="O3838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837" i="1"/>
  <c r="O1000" i="1"/>
  <c r="O3836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834" i="1"/>
  <c r="O2717" i="1"/>
  <c r="O3038" i="1"/>
  <c r="O252" i="1"/>
  <c r="O2300" i="1"/>
  <c r="O273" i="1"/>
  <c r="O1536" i="1"/>
  <c r="O2733" i="1"/>
  <c r="O2019" i="1"/>
  <c r="O1114" i="1"/>
  <c r="O3833" i="1"/>
  <c r="O45" i="1"/>
  <c r="O1520" i="1"/>
  <c r="O985" i="1"/>
  <c r="O2461" i="1"/>
  <c r="O3832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829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831" i="1"/>
  <c r="O361" i="1"/>
  <c r="O317" i="1"/>
  <c r="O1097" i="1"/>
  <c r="O653" i="1"/>
  <c r="O2986" i="1"/>
  <c r="O2234" i="1"/>
  <c r="O1339" i="1"/>
  <c r="O517" i="1"/>
  <c r="O2254" i="1"/>
  <c r="O309" i="1"/>
  <c r="O3830" i="1"/>
  <c r="O1277" i="1"/>
  <c r="O2226" i="1"/>
  <c r="O1519" i="1"/>
  <c r="O1534" i="1"/>
  <c r="O1965" i="1"/>
  <c r="O686" i="1"/>
  <c r="O1026" i="1"/>
  <c r="O2459" i="1"/>
  <c r="O3823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822" i="1"/>
  <c r="O3828" i="1"/>
  <c r="O2170" i="1"/>
  <c r="O2623" i="1"/>
  <c r="O1195" i="1"/>
  <c r="O3041" i="1"/>
  <c r="O2093" i="1"/>
  <c r="O277" i="1"/>
  <c r="O1511" i="1"/>
  <c r="O1539" i="1"/>
  <c r="O3825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827" i="1"/>
  <c r="O2540" i="1"/>
  <c r="O1353" i="1"/>
  <c r="O23" i="1"/>
  <c r="O299" i="1"/>
  <c r="O393" i="1"/>
  <c r="O3826" i="1"/>
  <c r="O727" i="1"/>
  <c r="O1830" i="1"/>
  <c r="O61" i="1"/>
  <c r="O3824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812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819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821" i="1"/>
  <c r="O3810" i="1"/>
  <c r="O3015" i="1"/>
  <c r="O3817" i="1"/>
  <c r="O1961" i="1"/>
  <c r="O1513" i="1"/>
  <c r="O797" i="1"/>
  <c r="O2318" i="1"/>
  <c r="O3781" i="1"/>
  <c r="O367" i="1"/>
  <c r="O1633" i="1"/>
  <c r="O1222" i="1"/>
  <c r="O3820" i="1"/>
  <c r="O1210" i="1"/>
  <c r="O1220" i="1"/>
  <c r="O3814" i="1"/>
  <c r="O3703" i="1"/>
  <c r="O303" i="1"/>
  <c r="O700" i="1"/>
  <c r="O3811" i="1"/>
  <c r="O3818" i="1"/>
  <c r="O1856" i="1"/>
  <c r="O3815" i="1"/>
  <c r="O59" i="1"/>
  <c r="O1794" i="1"/>
  <c r="O248" i="1"/>
  <c r="O3816" i="1"/>
  <c r="O2452" i="1"/>
  <c r="O1832" i="1"/>
  <c r="O1463" i="1"/>
  <c r="O2340" i="1"/>
  <c r="O3813" i="1"/>
  <c r="O3581" i="1"/>
  <c r="O834" i="1"/>
  <c r="O3048" i="1"/>
  <c r="O2238" i="1"/>
  <c r="O244" i="1"/>
  <c r="O3" i="1"/>
  <c r="O690" i="1"/>
  <c r="O1609" i="1"/>
  <c r="O3728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729" i="1"/>
  <c r="O3046" i="1"/>
  <c r="O1967" i="1"/>
  <c r="O1207" i="1"/>
  <c r="O370" i="1"/>
  <c r="O269" i="1"/>
  <c r="O399" i="1"/>
  <c r="O1311" i="1"/>
  <c r="O82" i="1"/>
  <c r="O615" i="1"/>
  <c r="O3702" i="1"/>
  <c r="O755" i="1"/>
  <c r="O3694" i="1"/>
  <c r="O679" i="1"/>
  <c r="O3007" i="1"/>
  <c r="O3700" i="1"/>
  <c r="O310" i="1"/>
  <c r="O2724" i="1"/>
  <c r="O3727" i="1"/>
  <c r="O827" i="1"/>
  <c r="O4074" i="1"/>
  <c r="O1315" i="1"/>
  <c r="O1403" i="1"/>
  <c r="O1751" i="1"/>
  <c r="O1845" i="1"/>
  <c r="O2044" i="1"/>
  <c r="O3726" i="1"/>
  <c r="O3692" i="1"/>
  <c r="O3026" i="1"/>
  <c r="O3723" i="1"/>
  <c r="O3724" i="1"/>
  <c r="O1765" i="1"/>
  <c r="O3714" i="1"/>
  <c r="O362" i="1"/>
  <c r="O2987" i="1"/>
  <c r="O2048" i="1"/>
  <c r="O2608" i="1"/>
  <c r="O3725" i="1"/>
  <c r="O30" i="1"/>
  <c r="O842" i="1"/>
  <c r="O18" i="1"/>
  <c r="O351" i="1"/>
  <c r="O1515" i="1"/>
  <c r="O51" i="1"/>
  <c r="O3722" i="1"/>
  <c r="O364" i="1"/>
  <c r="O2718" i="1"/>
  <c r="O2279" i="1"/>
  <c r="O219" i="1"/>
  <c r="O1782" i="1"/>
  <c r="O3715" i="1"/>
  <c r="O673" i="1"/>
  <c r="O1836" i="1"/>
  <c r="O657" i="1"/>
  <c r="O3721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673" i="1"/>
  <c r="O2637" i="1"/>
  <c r="O1272" i="1"/>
  <c r="O1319" i="1"/>
  <c r="O3707" i="1"/>
  <c r="O3092" i="1"/>
  <c r="O2253" i="1"/>
  <c r="O1399" i="1"/>
  <c r="O2105" i="1"/>
  <c r="O3698" i="1"/>
  <c r="O1401" i="1"/>
  <c r="O738" i="1"/>
  <c r="O3689" i="1"/>
  <c r="O2257" i="1"/>
  <c r="O251" i="1"/>
  <c r="O1948" i="1"/>
  <c r="O402" i="1"/>
  <c r="O3081" i="1"/>
  <c r="O1224" i="1"/>
  <c r="O1031" i="1"/>
  <c r="O1381" i="1"/>
  <c r="O3701" i="1"/>
  <c r="O71" i="1"/>
  <c r="O57" i="1"/>
  <c r="O1941" i="1"/>
  <c r="O3693" i="1"/>
  <c r="O3720" i="1"/>
  <c r="O2675" i="1"/>
  <c r="O2723" i="1"/>
  <c r="O1646" i="1"/>
  <c r="O1797" i="1"/>
  <c r="O2202" i="1"/>
  <c r="O674" i="1"/>
  <c r="O397" i="1"/>
  <c r="O2266" i="1"/>
  <c r="O2451" i="1"/>
  <c r="O4104" i="1"/>
  <c r="O1033" i="1"/>
  <c r="O2616" i="1"/>
  <c r="O2232" i="1"/>
  <c r="O3697" i="1"/>
  <c r="O2449" i="1"/>
  <c r="O658" i="1"/>
  <c r="O736" i="1"/>
  <c r="O262" i="1"/>
  <c r="O1632" i="1"/>
  <c r="O3696" i="1"/>
  <c r="O751" i="1"/>
  <c r="O1893" i="1"/>
  <c r="O3711" i="1"/>
  <c r="O1023" i="1"/>
  <c r="O331" i="1"/>
  <c r="O419" i="1"/>
  <c r="O1375" i="1"/>
  <c r="O3716" i="1"/>
  <c r="O2298" i="1"/>
  <c r="O2053" i="1"/>
  <c r="O1618" i="1"/>
  <c r="O5" i="1"/>
  <c r="O2999" i="1"/>
  <c r="O1935" i="1"/>
  <c r="O3713" i="1"/>
  <c r="O369" i="1"/>
  <c r="O350" i="1"/>
  <c r="O3699" i="1"/>
  <c r="O3706" i="1"/>
  <c r="O60" i="1"/>
  <c r="O1753" i="1"/>
  <c r="O3768" i="1"/>
  <c r="O1395" i="1"/>
  <c r="O3719" i="1"/>
  <c r="O1619" i="1"/>
  <c r="O1351" i="1"/>
  <c r="O2480" i="1"/>
  <c r="O2474" i="1"/>
  <c r="O3705" i="1"/>
  <c r="O3717" i="1"/>
  <c r="O798" i="1"/>
  <c r="O3718" i="1"/>
  <c r="O336" i="1"/>
  <c r="O3710" i="1"/>
  <c r="O56" i="1"/>
  <c r="O2932" i="1"/>
  <c r="O3024" i="1"/>
  <c r="O3691" i="1"/>
  <c r="O1676" i="1"/>
  <c r="O1752" i="1"/>
  <c r="O1280" i="1"/>
  <c r="O3457" i="1"/>
  <c r="O3712" i="1"/>
  <c r="O304" i="1"/>
  <c r="O2057" i="1"/>
  <c r="O1693" i="1"/>
  <c r="O3708" i="1"/>
  <c r="O3709" i="1"/>
  <c r="O3695" i="1"/>
  <c r="O3704" i="1"/>
  <c r="O2541" i="1"/>
  <c r="O1838" i="1"/>
  <c r="O723" i="1"/>
  <c r="O1635" i="1"/>
  <c r="O2992" i="1"/>
  <c r="O1139" i="1"/>
  <c r="O2738" i="1"/>
  <c r="O3686" i="1"/>
  <c r="O307" i="1"/>
  <c r="O1470" i="1"/>
  <c r="O1191" i="1"/>
  <c r="O1268" i="1"/>
  <c r="O3688" i="1"/>
  <c r="O3690" i="1"/>
  <c r="O741" i="1"/>
  <c r="O1368" i="1"/>
  <c r="O1785" i="1"/>
  <c r="O1802" i="1"/>
  <c r="O1749" i="1"/>
  <c r="O3594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68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591" i="1"/>
  <c r="O1938" i="1"/>
  <c r="O337" i="1"/>
  <c r="O1686" i="1"/>
  <c r="O3633" i="1"/>
  <c r="O3018" i="1"/>
  <c r="O1655" i="1"/>
  <c r="O3685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681" i="1"/>
  <c r="O3050" i="1"/>
  <c r="O487" i="1"/>
  <c r="O1944" i="1"/>
  <c r="O2235" i="1"/>
  <c r="O2535" i="1"/>
  <c r="O1762" i="1"/>
  <c r="O2598" i="1"/>
  <c r="O3677" i="1"/>
  <c r="O2941" i="1"/>
  <c r="O3678" i="1"/>
  <c r="O3675" i="1"/>
  <c r="O1664" i="1"/>
  <c r="O1670" i="1"/>
  <c r="O3672" i="1"/>
  <c r="O1807" i="1"/>
  <c r="O1436" i="1"/>
  <c r="O2262" i="1"/>
  <c r="O2931" i="1"/>
  <c r="O1466" i="1"/>
  <c r="O1264" i="1"/>
  <c r="O2017" i="1"/>
  <c r="O3679" i="1"/>
  <c r="O3684" i="1"/>
  <c r="O3680" i="1"/>
  <c r="O2223" i="1"/>
  <c r="O2501" i="1"/>
  <c r="O1663" i="1"/>
  <c r="O1628" i="1"/>
  <c r="O2443" i="1"/>
  <c r="O3683" i="1"/>
  <c r="O1608" i="1"/>
  <c r="O1066" i="1"/>
  <c r="O2129" i="1"/>
  <c r="O2122" i="1"/>
  <c r="O2243" i="1"/>
  <c r="O818" i="1"/>
  <c r="O1829" i="1"/>
  <c r="O421" i="1"/>
  <c r="O2527" i="1"/>
  <c r="O845" i="1"/>
  <c r="O3676" i="1"/>
  <c r="O1188" i="1"/>
  <c r="O3682" i="1"/>
  <c r="O375" i="1"/>
  <c r="O1747" i="1"/>
  <c r="O3767" i="1"/>
  <c r="O1660" i="1"/>
  <c r="O730" i="1"/>
  <c r="O3109" i="1"/>
  <c r="O3667" i="1"/>
  <c r="O3660" i="1"/>
  <c r="O306" i="1"/>
  <c r="O1332" i="1"/>
  <c r="O3674" i="1"/>
  <c r="O376" i="1"/>
  <c r="O896" i="1"/>
  <c r="O2731" i="1"/>
  <c r="O3613" i="1"/>
  <c r="O2263" i="1"/>
  <c r="O1307" i="1"/>
  <c r="O793" i="1"/>
  <c r="O2463" i="1"/>
  <c r="O482" i="1"/>
  <c r="O1283" i="1"/>
  <c r="O1029" i="1"/>
  <c r="O366" i="1"/>
  <c r="O358" i="1"/>
  <c r="O109" i="1"/>
  <c r="O3572" i="1"/>
  <c r="O104" i="1"/>
  <c r="O134" i="1"/>
  <c r="O1273" i="1"/>
  <c r="O2526" i="1"/>
  <c r="O3668" i="1"/>
  <c r="O3004" i="1"/>
  <c r="O2615" i="1"/>
  <c r="O1363" i="1"/>
  <c r="O3027" i="1"/>
  <c r="O3146" i="1"/>
  <c r="O485" i="1"/>
  <c r="O67" i="1"/>
  <c r="O1658" i="1"/>
  <c r="O1367" i="1"/>
  <c r="O2250" i="1"/>
  <c r="O4099" i="1"/>
  <c r="O1373" i="1"/>
  <c r="O2042" i="1"/>
  <c r="O1767" i="1"/>
  <c r="O63" i="1"/>
  <c r="O2087" i="1"/>
  <c r="O2740" i="1"/>
  <c r="O726" i="1"/>
  <c r="O3671" i="1"/>
  <c r="O1079" i="1"/>
  <c r="O2115" i="1"/>
  <c r="O2737" i="1"/>
  <c r="O2726" i="1"/>
  <c r="O2296" i="1"/>
  <c r="O2714" i="1"/>
  <c r="O3617" i="1"/>
  <c r="O1348" i="1"/>
  <c r="O836" i="1"/>
  <c r="O1540" i="1"/>
  <c r="O3073" i="1"/>
  <c r="O3670" i="1"/>
  <c r="O371" i="1"/>
  <c r="O3656" i="1"/>
  <c r="O788" i="1"/>
  <c r="O3669" i="1"/>
  <c r="O2305" i="1"/>
  <c r="O115" i="1"/>
  <c r="O3022" i="1"/>
  <c r="O1624" i="1"/>
  <c r="O3665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653" i="1"/>
  <c r="O989" i="1"/>
  <c r="O2549" i="1"/>
  <c r="O1011" i="1"/>
  <c r="O2552" i="1"/>
  <c r="O473" i="1"/>
  <c r="O2721" i="1"/>
  <c r="O1746" i="1"/>
  <c r="O956" i="1"/>
  <c r="O1899" i="1"/>
  <c r="O3666" i="1"/>
  <c r="O1036" i="1"/>
  <c r="O2532" i="1"/>
  <c r="O341" i="1"/>
  <c r="O1398" i="1"/>
  <c r="O2311" i="1"/>
  <c r="O88" i="1"/>
  <c r="O2631" i="1"/>
  <c r="O1090" i="1"/>
  <c r="O1568" i="1"/>
  <c r="O2286" i="1"/>
  <c r="O1211" i="1"/>
  <c r="O3658" i="1"/>
  <c r="O390" i="1"/>
  <c r="O4063" i="1"/>
  <c r="O2178" i="1"/>
  <c r="O733" i="1"/>
  <c r="O3585" i="1"/>
  <c r="O3104" i="1"/>
  <c r="O2531" i="1"/>
  <c r="O276" i="1"/>
  <c r="O1645" i="1"/>
  <c r="O1631" i="1"/>
  <c r="O1358" i="1"/>
  <c r="O3664" i="1"/>
  <c r="O1526" i="1"/>
  <c r="O3655" i="1"/>
  <c r="O852" i="1"/>
  <c r="O1936" i="1"/>
  <c r="O3654" i="1"/>
  <c r="O1203" i="1"/>
  <c r="O4085" i="1"/>
  <c r="O1320" i="1"/>
  <c r="O739" i="1"/>
  <c r="O703" i="1"/>
  <c r="O2550" i="1"/>
  <c r="O1253" i="1"/>
  <c r="O835" i="1"/>
  <c r="O3662" i="1"/>
  <c r="O410" i="1"/>
  <c r="O804" i="1"/>
  <c r="O3601" i="1"/>
  <c r="O2094" i="1"/>
  <c r="O1257" i="1"/>
  <c r="O2699" i="1"/>
  <c r="O1623" i="1"/>
  <c r="O16" i="1"/>
  <c r="O2320" i="1"/>
  <c r="O2306" i="1"/>
  <c r="O1607" i="1"/>
  <c r="O1860" i="1"/>
  <c r="O2191" i="1"/>
  <c r="O3580" i="1"/>
  <c r="O1202" i="1"/>
  <c r="O3752" i="1"/>
  <c r="O1745" i="1"/>
  <c r="O13" i="1"/>
  <c r="O2100" i="1"/>
  <c r="O847" i="1"/>
  <c r="O1323" i="1"/>
  <c r="O3659" i="1"/>
  <c r="O293" i="1"/>
  <c r="O3663" i="1"/>
  <c r="O2498" i="1"/>
  <c r="O3657" i="1"/>
  <c r="O3661" i="1"/>
  <c r="O47" i="1"/>
  <c r="O264" i="1"/>
  <c r="O1350" i="1"/>
  <c r="O3598" i="1"/>
  <c r="O2065" i="1"/>
  <c r="O266" i="1"/>
  <c r="O2251" i="1"/>
  <c r="O278" i="1"/>
  <c r="O1816" i="1"/>
  <c r="O2655" i="1"/>
  <c r="O1182" i="1"/>
  <c r="O1034" i="1"/>
  <c r="O3091" i="1"/>
  <c r="O3652" i="1"/>
  <c r="O3584" i="1"/>
  <c r="O841" i="1"/>
  <c r="O846" i="1"/>
  <c r="O3618" i="1"/>
  <c r="O1759" i="1"/>
  <c r="O3628" i="1"/>
  <c r="O1309" i="1"/>
  <c r="O3477" i="1"/>
  <c r="O1369" i="1"/>
  <c r="O3595" i="1"/>
  <c r="O3590" i="1"/>
  <c r="O924" i="1"/>
  <c r="O3606" i="1"/>
  <c r="O3614" i="1"/>
  <c r="O1346" i="1"/>
  <c r="O3586" i="1"/>
  <c r="O382" i="1"/>
  <c r="O1758" i="1"/>
  <c r="O120" i="1"/>
  <c r="O2166" i="1"/>
  <c r="O3611" i="1"/>
  <c r="O321" i="1"/>
  <c r="O3651" i="1"/>
  <c r="O2659" i="1"/>
  <c r="O1934" i="1"/>
  <c r="O3577" i="1"/>
  <c r="O3627" i="1"/>
  <c r="O15" i="1"/>
  <c r="O754" i="1"/>
  <c r="O828" i="1"/>
  <c r="O647" i="1"/>
  <c r="O270" i="1"/>
  <c r="O2409" i="1"/>
  <c r="O267" i="1"/>
  <c r="O1647" i="1"/>
  <c r="O1370" i="1"/>
  <c r="O2197" i="1"/>
  <c r="O3622" i="1"/>
  <c r="O3650" i="1"/>
  <c r="O3774" i="1"/>
  <c r="O2460" i="1"/>
  <c r="O2275" i="1"/>
  <c r="O3629" i="1"/>
  <c r="O3624" i="1"/>
  <c r="O806" i="1"/>
  <c r="O2240" i="1"/>
  <c r="O3588" i="1"/>
  <c r="O3596" i="1"/>
  <c r="O725" i="1"/>
  <c r="O1389" i="1"/>
  <c r="O3599" i="1"/>
  <c r="O329" i="1"/>
  <c r="O1806" i="1"/>
  <c r="O729" i="1"/>
  <c r="O1612" i="1"/>
  <c r="O2322" i="1"/>
  <c r="O1433" i="1"/>
  <c r="O3600" i="1"/>
  <c r="O1784" i="1"/>
  <c r="O2280" i="1"/>
  <c r="O3775" i="1"/>
  <c r="O113" i="1"/>
  <c r="O2289" i="1"/>
  <c r="O2063" i="1"/>
  <c r="O1805" i="1"/>
  <c r="O275" i="1"/>
  <c r="O49" i="1"/>
  <c r="O3799" i="1"/>
  <c r="O3605" i="1"/>
  <c r="O3540" i="1"/>
  <c r="O35" i="1"/>
  <c r="O2182" i="1"/>
  <c r="O3516" i="1"/>
  <c r="O1383" i="1"/>
  <c r="O3612" i="1"/>
  <c r="O2175" i="1"/>
  <c r="O1761" i="1"/>
  <c r="O3113" i="1"/>
  <c r="O274" i="1"/>
  <c r="O1887" i="1"/>
  <c r="O3047" i="1"/>
  <c r="O1274" i="1"/>
  <c r="O1537" i="1"/>
  <c r="O3608" i="1"/>
  <c r="O3619" i="1"/>
  <c r="O3620" i="1"/>
  <c r="O3625" i="1"/>
  <c r="O405" i="1"/>
  <c r="O3609" i="1"/>
  <c r="O94" i="1"/>
  <c r="O396" i="1"/>
  <c r="O3571" i="1"/>
  <c r="O3148" i="1"/>
  <c r="O3587" i="1"/>
  <c r="O1649" i="1"/>
  <c r="O2116" i="1"/>
  <c r="O3582" i="1"/>
  <c r="O2653" i="1"/>
  <c r="O3579" i="1"/>
  <c r="O3602" i="1"/>
  <c r="O731" i="1"/>
  <c r="O1251" i="1"/>
  <c r="O3023" i="1"/>
  <c r="O3570" i="1"/>
  <c r="O1702" i="1"/>
  <c r="O1352" i="1"/>
  <c r="O114" i="1"/>
  <c r="O1003" i="1"/>
  <c r="O3607" i="1"/>
  <c r="O247" i="1"/>
  <c r="O3750" i="1"/>
  <c r="O3597" i="1"/>
  <c r="O3755" i="1"/>
  <c r="O2983" i="1"/>
  <c r="O2663" i="1"/>
  <c r="O1616" i="1"/>
  <c r="O3610" i="1"/>
  <c r="O746" i="1"/>
  <c r="O3578" i="1"/>
  <c r="O2984" i="1"/>
  <c r="O3592" i="1"/>
  <c r="O3559" i="1"/>
  <c r="O761" i="1"/>
  <c r="O2264" i="1"/>
  <c r="O3544" i="1"/>
  <c r="O2107" i="1"/>
  <c r="O2082" i="1"/>
  <c r="O3583" i="1"/>
  <c r="O3593" i="1"/>
  <c r="O843" i="1"/>
  <c r="O1038" i="1"/>
  <c r="O3604" i="1"/>
  <c r="O2164" i="1"/>
  <c r="O1068" i="1"/>
  <c r="O2055" i="1"/>
  <c r="O3762" i="1"/>
  <c r="O3545" i="1"/>
  <c r="O838" i="1"/>
  <c r="O2534" i="1"/>
  <c r="O2546" i="1"/>
  <c r="O3623" i="1"/>
  <c r="O3589" i="1"/>
  <c r="O108" i="1"/>
  <c r="O3615" i="1"/>
  <c r="O3603" i="1"/>
  <c r="O3621" i="1"/>
  <c r="O669" i="1"/>
  <c r="O3616" i="1"/>
  <c r="O801" i="1"/>
  <c r="O2476" i="1"/>
  <c r="O102" i="1"/>
  <c r="O296" i="1"/>
  <c r="O2524" i="1"/>
  <c r="O3765" i="1"/>
  <c r="O3626" i="1"/>
  <c r="O1037" i="1"/>
  <c r="O1337" i="1"/>
  <c r="O1911" i="1"/>
  <c r="O3783" i="1"/>
  <c r="O1326" i="1"/>
  <c r="O478" i="1"/>
  <c r="O3576" i="1"/>
  <c r="O2213" i="1"/>
  <c r="O481" i="1"/>
  <c r="O2278" i="1"/>
  <c r="O1787" i="1"/>
  <c r="O1400" i="1"/>
  <c r="O1254" i="1"/>
  <c r="O2268" i="1"/>
  <c r="O292" i="1"/>
  <c r="O851" i="1"/>
  <c r="O3565" i="1"/>
  <c r="O3554" i="1"/>
  <c r="O1025" i="1"/>
  <c r="O140" i="1"/>
  <c r="O3014" i="1"/>
  <c r="O2491" i="1"/>
  <c r="O1385" i="1"/>
  <c r="O996" i="1"/>
  <c r="O1873" i="1"/>
  <c r="O1638" i="1"/>
  <c r="O3480" i="1"/>
  <c r="O62" i="1"/>
  <c r="O64" i="1"/>
  <c r="O2455" i="1"/>
  <c r="O3115" i="1"/>
  <c r="O923" i="1"/>
  <c r="O704" i="1"/>
  <c r="O3566" i="1"/>
  <c r="O3575" i="1"/>
  <c r="O3504" i="1"/>
  <c r="O3569" i="1"/>
  <c r="O2147" i="1"/>
  <c r="O3573" i="1"/>
  <c r="O3522" i="1"/>
  <c r="O752" i="1"/>
  <c r="O3758" i="1"/>
  <c r="O3558" i="1"/>
  <c r="O3562" i="1"/>
  <c r="O1654" i="1"/>
  <c r="O1527" i="1"/>
  <c r="O119" i="1"/>
  <c r="O2533" i="1"/>
  <c r="O2528" i="1"/>
  <c r="O2483" i="1"/>
  <c r="O3568" i="1"/>
  <c r="O2499" i="1"/>
  <c r="O810" i="1"/>
  <c r="O3574" i="1"/>
  <c r="O185" i="1"/>
  <c r="O2212" i="1"/>
  <c r="O3532" i="1"/>
  <c r="O3553" i="1"/>
  <c r="O3435" i="1"/>
  <c r="O3761" i="1"/>
  <c r="O3567" i="1"/>
  <c r="O3550" i="1"/>
  <c r="O3035" i="1"/>
  <c r="O253" i="1"/>
  <c r="O7" i="1"/>
  <c r="O2619" i="1"/>
  <c r="O2068" i="1"/>
  <c r="O3445" i="1"/>
  <c r="O628" i="1"/>
  <c r="O1386" i="1"/>
  <c r="O1464" i="1"/>
  <c r="O3521" i="1"/>
  <c r="O2293" i="1"/>
  <c r="O469" i="1"/>
  <c r="O1669" i="1"/>
  <c r="O2667" i="1"/>
  <c r="O2060" i="1"/>
  <c r="O3770" i="1"/>
  <c r="O1922" i="1"/>
  <c r="O3548" i="1"/>
  <c r="O2530" i="1"/>
  <c r="O817" i="1"/>
  <c r="O3527" i="1"/>
  <c r="O1249" i="1"/>
  <c r="O2111" i="1"/>
  <c r="O3551" i="1"/>
  <c r="O3451" i="1"/>
  <c r="O2173" i="1"/>
  <c r="O3020" i="1"/>
  <c r="O2741" i="1"/>
  <c r="O2096" i="1"/>
  <c r="O3556" i="1"/>
  <c r="O809" i="1"/>
  <c r="O1798" i="1"/>
  <c r="O861" i="1"/>
  <c r="O1667" i="1"/>
  <c r="O2486" i="1"/>
  <c r="O3795" i="1"/>
  <c r="O3500" i="1"/>
  <c r="O1267" i="1"/>
  <c r="O1890" i="1"/>
  <c r="O811" i="1"/>
  <c r="O3479" i="1"/>
  <c r="O3466" i="1"/>
  <c r="O1275" i="1"/>
  <c r="O3546" i="1"/>
  <c r="O1533" i="1"/>
  <c r="O2323" i="1"/>
  <c r="O305" i="1"/>
  <c r="O2176" i="1"/>
  <c r="O1405" i="1"/>
  <c r="O1593" i="1"/>
  <c r="O3552" i="1"/>
  <c r="O2529" i="1"/>
  <c r="O3464" i="1"/>
  <c r="O3549" i="1"/>
  <c r="O2336" i="1"/>
  <c r="O3561" i="1"/>
  <c r="O1380" i="1"/>
  <c r="O4029" i="1"/>
  <c r="O1634" i="1"/>
  <c r="O2940" i="1"/>
  <c r="O3538" i="1"/>
  <c r="O32" i="1"/>
  <c r="O3517" i="1"/>
  <c r="O3446" i="1"/>
  <c r="O1505" i="1"/>
  <c r="O3543" i="1"/>
  <c r="O77" i="1"/>
  <c r="O1630" i="1"/>
  <c r="O3555" i="1"/>
  <c r="O3564" i="1"/>
  <c r="O2088" i="1"/>
  <c r="O1668" i="1"/>
  <c r="O800" i="1"/>
  <c r="O3542" i="1"/>
  <c r="O3547" i="1"/>
  <c r="O2083" i="1"/>
  <c r="O3563" i="1"/>
  <c r="O3465" i="1"/>
  <c r="O3560" i="1"/>
  <c r="O84" i="1"/>
  <c r="O3539" i="1"/>
  <c r="O3541" i="1"/>
  <c r="O3557" i="1"/>
  <c r="O3051" i="1"/>
  <c r="O1781" i="1"/>
  <c r="O246" i="1"/>
  <c r="O118" i="1"/>
  <c r="O747" i="1"/>
  <c r="O2101" i="1"/>
  <c r="O1861" i="1"/>
  <c r="O2713" i="1"/>
  <c r="O2304" i="1"/>
  <c r="O1397" i="1"/>
  <c r="O2548" i="1"/>
  <c r="O3491" i="1"/>
  <c r="O2547" i="1"/>
  <c r="O3978" i="1"/>
  <c r="O3510" i="1"/>
  <c r="O3523" i="1"/>
  <c r="O3534" i="1"/>
  <c r="O4052" i="1"/>
  <c r="O1529" i="1"/>
  <c r="O316" i="1"/>
  <c r="O1651" i="1"/>
  <c r="O3519" i="1"/>
  <c r="O3520" i="1"/>
  <c r="O3759" i="1"/>
  <c r="O1250" i="1"/>
  <c r="O2030" i="1"/>
  <c r="O553" i="1"/>
  <c r="O2553" i="1"/>
  <c r="O3460" i="1"/>
  <c r="O3535" i="1"/>
  <c r="O1262" i="1"/>
  <c r="O2928" i="1"/>
  <c r="O2543" i="1"/>
  <c r="O2308" i="1"/>
  <c r="O343" i="1"/>
  <c r="O3482" i="1"/>
  <c r="O3530" i="1"/>
  <c r="O3524" i="1"/>
  <c r="O31" i="1"/>
  <c r="O110" i="1"/>
  <c r="O4045" i="1"/>
  <c r="O2556" i="1"/>
  <c r="O854" i="1"/>
  <c r="O3518" i="1"/>
  <c r="O3528" i="1"/>
  <c r="O3537" i="1"/>
  <c r="O3529" i="1"/>
  <c r="O2287" i="1"/>
  <c r="O356" i="1"/>
  <c r="O3481" i="1"/>
  <c r="O90" i="1"/>
  <c r="O93" i="1"/>
  <c r="O778" i="1"/>
  <c r="O3536" i="1"/>
  <c r="O824" i="1"/>
  <c r="O3438" i="1"/>
  <c r="O969" i="1"/>
  <c r="O753" i="1"/>
  <c r="O689" i="1"/>
  <c r="O3502" i="1"/>
  <c r="O2222" i="1"/>
  <c r="O3525" i="1"/>
  <c r="O2937" i="1"/>
  <c r="O3988" i="1"/>
  <c r="O3533" i="1"/>
  <c r="O3531" i="1"/>
  <c r="O3526" i="1"/>
  <c r="O272" i="1"/>
  <c r="O3017" i="1"/>
  <c r="O3471" i="1"/>
  <c r="O10" i="1"/>
  <c r="O103" i="1"/>
  <c r="O1681" i="1"/>
  <c r="O833" i="1"/>
  <c r="O651" i="1"/>
  <c r="O3463" i="1"/>
  <c r="O3458" i="1"/>
  <c r="O3509" i="1"/>
  <c r="O2602" i="1"/>
  <c r="O2167" i="1"/>
  <c r="O2090" i="1"/>
  <c r="O3488" i="1"/>
  <c r="O1678" i="1"/>
  <c r="O1883" i="1"/>
  <c r="O3514" i="1"/>
  <c r="O2704" i="1"/>
  <c r="O3444" i="1"/>
  <c r="O1926" i="1"/>
  <c r="O1606" i="1"/>
  <c r="O1333" i="1"/>
  <c r="O2679" i="1"/>
  <c r="O1570" i="1"/>
  <c r="O1076" i="1"/>
  <c r="O3455" i="1"/>
  <c r="O3991" i="1"/>
  <c r="O100" i="1"/>
  <c r="O3425" i="1"/>
  <c r="O121" i="1"/>
  <c r="O2617" i="1"/>
  <c r="O3506" i="1"/>
  <c r="O36" i="1"/>
  <c r="O2698" i="1"/>
  <c r="O3490" i="1"/>
  <c r="O2117" i="1"/>
  <c r="O3499" i="1"/>
  <c r="O1884" i="1"/>
  <c r="O1823" i="1"/>
  <c r="O1476" i="1"/>
  <c r="O3513" i="1"/>
  <c r="O3450" i="1"/>
  <c r="O2478" i="1"/>
  <c r="O380" i="1"/>
  <c r="O3515" i="1"/>
  <c r="O3512" i="1"/>
  <c r="O1360" i="1"/>
  <c r="O1889" i="1"/>
  <c r="O3496" i="1"/>
  <c r="O2464" i="1"/>
  <c r="O3454" i="1"/>
  <c r="O2674" i="1"/>
  <c r="O3489" i="1"/>
  <c r="O748" i="1"/>
  <c r="O1341" i="1"/>
  <c r="O3511" i="1"/>
  <c r="O3441" i="1"/>
  <c r="O2603" i="1"/>
  <c r="O2165" i="1"/>
  <c r="O1096" i="1"/>
  <c r="O3492" i="1"/>
  <c r="O55" i="1"/>
  <c r="O3456" i="1"/>
  <c r="O3501" i="1"/>
  <c r="O3503" i="1"/>
  <c r="O3475" i="1"/>
  <c r="O3505" i="1"/>
  <c r="O3508" i="1"/>
  <c r="O2934" i="1"/>
  <c r="O2446" i="1"/>
  <c r="O3472" i="1"/>
  <c r="O3487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507" i="1"/>
  <c r="O2490" i="1"/>
  <c r="O1181" i="1"/>
  <c r="O898" i="1"/>
  <c r="O2554" i="1"/>
  <c r="O3484" i="1"/>
  <c r="O1022" i="1"/>
  <c r="O3636" i="1"/>
  <c r="O3468" i="1"/>
  <c r="O3440" i="1"/>
  <c r="O1986" i="1"/>
  <c r="O414" i="1"/>
  <c r="O2642" i="1"/>
  <c r="O3448" i="1"/>
  <c r="O2632" i="1"/>
  <c r="O2657" i="1"/>
  <c r="O807" i="1"/>
  <c r="O3493" i="1"/>
  <c r="O3439" i="1"/>
  <c r="O2994" i="1"/>
  <c r="O3470" i="1"/>
  <c r="O1278" i="1"/>
  <c r="O1689" i="1"/>
  <c r="O1754" i="1"/>
  <c r="O3404" i="1"/>
  <c r="O3428" i="1"/>
  <c r="O3474" i="1"/>
  <c r="O3401" i="1"/>
  <c r="O1312" i="1"/>
  <c r="O116" i="1"/>
  <c r="O3452" i="1"/>
  <c r="O3376" i="1"/>
  <c r="O3497" i="1"/>
  <c r="O3486" i="1"/>
  <c r="O3433" i="1"/>
  <c r="O3485" i="1"/>
  <c r="O3494" i="1"/>
  <c r="O1357" i="1"/>
  <c r="O2183" i="1"/>
  <c r="O3495" i="1"/>
  <c r="O1666" i="1"/>
  <c r="O1016" i="1"/>
  <c r="O3467" i="1"/>
  <c r="O3449" i="1"/>
  <c r="O1392" i="1"/>
  <c r="O3462" i="1"/>
  <c r="O3498" i="1"/>
  <c r="O3986" i="1"/>
  <c r="O3483" i="1"/>
  <c r="O839" i="1"/>
  <c r="O407" i="1"/>
  <c r="O339" i="1"/>
  <c r="O3447" i="1"/>
  <c r="O3005" i="1"/>
  <c r="O3010" i="1"/>
  <c r="O3459" i="1"/>
  <c r="O212" i="1"/>
  <c r="O3476" i="1"/>
  <c r="O3478" i="1"/>
  <c r="O2285" i="1"/>
  <c r="O1849" i="1"/>
  <c r="O661" i="1"/>
  <c r="O3461" i="1"/>
  <c r="O408" i="1"/>
  <c r="O12" i="1"/>
  <c r="O3787" i="1"/>
  <c r="O654" i="1"/>
  <c r="O735" i="1"/>
  <c r="O2091" i="1"/>
  <c r="O3316" i="1"/>
  <c r="O2562" i="1"/>
  <c r="O1826" i="1"/>
  <c r="O4072" i="1"/>
  <c r="O168" i="1"/>
  <c r="O1859" i="1"/>
  <c r="O2099" i="1"/>
  <c r="O3453" i="1"/>
  <c r="O3469" i="1"/>
  <c r="O3473" i="1"/>
  <c r="O3429" i="1"/>
  <c r="O3756" i="1"/>
  <c r="O3782" i="1"/>
  <c r="O500" i="1"/>
  <c r="O4018" i="1"/>
  <c r="O2276" i="1"/>
  <c r="O1106" i="1"/>
  <c r="O1914" i="1"/>
  <c r="O1004" i="1"/>
  <c r="O3443" i="1"/>
  <c r="O3394" i="1"/>
  <c r="O1193" i="1"/>
  <c r="O3402" i="1"/>
  <c r="O2168" i="1"/>
  <c r="O1928" i="1"/>
  <c r="O3436" i="1"/>
  <c r="O308" i="1"/>
  <c r="O3442" i="1"/>
  <c r="O3434" i="1"/>
  <c r="O840" i="1"/>
  <c r="O978" i="1"/>
  <c r="O2022" i="1"/>
  <c r="O1650" i="1"/>
  <c r="O3164" i="1"/>
  <c r="O3390" i="1"/>
  <c r="O1168" i="1"/>
  <c r="O3223" i="1"/>
  <c r="O3398" i="1"/>
  <c r="O3779" i="1"/>
  <c r="O3432" i="1"/>
  <c r="O3417" i="1"/>
  <c r="O1018" i="1"/>
  <c r="O1376" i="1"/>
  <c r="O1394" i="1"/>
  <c r="O2673" i="1"/>
  <c r="O805" i="1"/>
  <c r="O404" i="1"/>
  <c r="O1652" i="1"/>
  <c r="O795" i="1"/>
  <c r="O4003" i="1"/>
  <c r="O3406" i="1"/>
  <c r="O3355" i="1"/>
  <c r="O4055" i="1"/>
  <c r="O2628" i="1"/>
  <c r="O1671" i="1"/>
  <c r="O1866" i="1"/>
  <c r="O3413" i="1"/>
  <c r="O40" i="1"/>
  <c r="O3437" i="1"/>
  <c r="O521" i="1"/>
  <c r="O3410" i="1"/>
  <c r="O722" i="1"/>
  <c r="O1902" i="1"/>
  <c r="O1404" i="1"/>
  <c r="O3204" i="1"/>
  <c r="O589" i="1"/>
  <c r="O3403" i="1"/>
  <c r="O2149" i="1"/>
  <c r="O2458" i="1"/>
  <c r="O1937" i="1"/>
  <c r="O1603" i="1"/>
  <c r="O3396" i="1"/>
  <c r="O3141" i="1"/>
  <c r="O866" i="1"/>
  <c r="O2936" i="1"/>
  <c r="O1201" i="1"/>
  <c r="O1675" i="1"/>
  <c r="O3418" i="1"/>
  <c r="O2942" i="1"/>
  <c r="O822" i="1"/>
  <c r="O1903" i="1"/>
  <c r="O3427" i="1"/>
  <c r="O3400" i="1"/>
  <c r="O3397" i="1"/>
  <c r="O2277" i="1"/>
  <c r="O3431" i="1"/>
  <c r="O3405" i="1"/>
  <c r="O1216" i="1"/>
  <c r="O3313" i="1"/>
  <c r="O2368" i="1"/>
  <c r="O1930" i="1"/>
  <c r="O3267" i="1"/>
  <c r="O3422" i="1"/>
  <c r="O2477" i="1"/>
  <c r="O3290" i="1"/>
  <c r="O89" i="1"/>
  <c r="O853" i="1"/>
  <c r="O3201" i="1"/>
  <c r="O844" i="1"/>
  <c r="O977" i="1"/>
  <c r="O1261" i="1"/>
  <c r="O3415" i="1"/>
  <c r="O1895" i="1"/>
  <c r="O3399" i="1"/>
  <c r="O3414" i="1"/>
  <c r="O1362" i="1"/>
  <c r="O378" i="1"/>
  <c r="O3419" i="1"/>
  <c r="O2542" i="1"/>
  <c r="O3408" i="1"/>
  <c r="O1509" i="1"/>
  <c r="O3263" i="1"/>
  <c r="O3407" i="1"/>
  <c r="O2935" i="1"/>
  <c r="O3365" i="1"/>
  <c r="O2317" i="1"/>
  <c r="O3416" i="1"/>
  <c r="O3424" i="1"/>
  <c r="O3395" i="1"/>
  <c r="O3423" i="1"/>
  <c r="O3337" i="1"/>
  <c r="O3289" i="1"/>
  <c r="O1349" i="1"/>
  <c r="O3360" i="1"/>
  <c r="O988" i="1"/>
  <c r="O3209" i="1"/>
  <c r="O760" i="1"/>
  <c r="O3392" i="1"/>
  <c r="O757" i="1"/>
  <c r="O3368" i="1"/>
  <c r="O862" i="1"/>
  <c r="O1243" i="1"/>
  <c r="O728" i="1"/>
  <c r="O1643" i="1"/>
  <c r="O2988" i="1"/>
  <c r="O1699" i="1"/>
  <c r="O3412" i="1"/>
  <c r="O4064" i="1"/>
  <c r="O767" i="1"/>
  <c r="O3780" i="1"/>
  <c r="O3426" i="1"/>
  <c r="O3430" i="1"/>
  <c r="O3341" i="1"/>
  <c r="O794" i="1"/>
  <c r="O1359" i="1"/>
  <c r="O1637" i="1"/>
  <c r="O1844" i="1"/>
  <c r="O2179" i="1"/>
  <c r="O2248" i="1"/>
  <c r="O2422" i="1"/>
  <c r="O3411" i="1"/>
  <c r="O1831" i="1"/>
  <c r="O4021" i="1"/>
  <c r="O3393" i="1"/>
  <c r="O2097" i="1"/>
  <c r="O2468" i="1"/>
  <c r="O3409" i="1"/>
  <c r="O3420" i="1"/>
  <c r="O3421" i="1"/>
  <c r="O3776" i="1"/>
  <c r="O2672" i="1"/>
  <c r="O3910" i="1"/>
  <c r="O947" i="1"/>
  <c r="O1572" i="1"/>
  <c r="O3107" i="1"/>
  <c r="O692" i="1"/>
  <c r="O2220" i="1"/>
  <c r="O1223" i="1"/>
  <c r="O894" i="1"/>
  <c r="O3339" i="1"/>
  <c r="O1933" i="1"/>
  <c r="O3319" i="1"/>
  <c r="O1247" i="1"/>
  <c r="O3328" i="1"/>
  <c r="O3329" i="1"/>
  <c r="O1691" i="1"/>
  <c r="O3391" i="1"/>
  <c r="O815" i="1"/>
  <c r="O1694" i="1"/>
  <c r="O3342" i="1"/>
  <c r="O74" i="1"/>
  <c r="O68" i="1"/>
  <c r="O25" i="1"/>
  <c r="O3012" i="1"/>
  <c r="O4011" i="1"/>
  <c r="O107" i="1"/>
  <c r="O3309" i="1"/>
  <c r="O891" i="1"/>
  <c r="O3805" i="1"/>
  <c r="O1803" i="1"/>
  <c r="O2108" i="1"/>
  <c r="O2929" i="1"/>
  <c r="O837" i="1"/>
  <c r="O1248" i="1"/>
  <c r="O1629" i="1"/>
  <c r="O1989" i="1"/>
  <c r="O3769" i="1"/>
  <c r="O2555" i="1"/>
  <c r="O3388" i="1"/>
  <c r="O69" i="1"/>
  <c r="O2465" i="1"/>
  <c r="O3340" i="1"/>
  <c r="O699" i="1"/>
  <c r="O1924" i="1"/>
  <c r="O3385" i="1"/>
  <c r="O4097" i="1"/>
  <c r="O3333" i="1"/>
  <c r="O2256" i="1"/>
  <c r="O1024" i="1"/>
  <c r="O972" i="1"/>
  <c r="O1577" i="1"/>
  <c r="O4067" i="1"/>
  <c r="O3367" i="1"/>
  <c r="O1769" i="1"/>
  <c r="O802" i="1"/>
  <c r="O2625" i="1"/>
  <c r="O65" i="1"/>
  <c r="O2103" i="1"/>
  <c r="O3359" i="1"/>
  <c r="O716" i="1"/>
  <c r="O3332" i="1"/>
  <c r="O73" i="1"/>
  <c r="O803" i="1"/>
  <c r="O213" i="1"/>
  <c r="O2466" i="1"/>
  <c r="O785" i="1"/>
  <c r="O3373" i="1"/>
  <c r="O3389" i="1"/>
  <c r="O3307" i="1"/>
  <c r="O1648" i="1"/>
  <c r="O3375" i="1"/>
  <c r="O187" i="1"/>
  <c r="O1481" i="1"/>
  <c r="O1728" i="1"/>
  <c r="O111" i="1"/>
  <c r="O3353" i="1"/>
  <c r="O2205" i="1"/>
  <c r="O3381" i="1"/>
  <c r="O1800" i="1"/>
  <c r="O3315" i="1"/>
  <c r="O1040" i="1"/>
  <c r="O1744" i="1"/>
  <c r="O3351" i="1"/>
  <c r="O3266" i="1"/>
  <c r="O3377" i="1"/>
  <c r="O50" i="1"/>
  <c r="O1766" i="1"/>
  <c r="O3327" i="1"/>
  <c r="O2109" i="1"/>
  <c r="O1098" i="1"/>
  <c r="O3326" i="1"/>
  <c r="O826" i="1"/>
  <c r="O2557" i="1"/>
  <c r="O2294" i="1"/>
  <c r="O3382" i="1"/>
  <c r="O2470" i="1"/>
  <c r="O1657" i="1"/>
  <c r="O3349" i="1"/>
  <c r="O649" i="1"/>
  <c r="O3386" i="1"/>
  <c r="O3279" i="1"/>
  <c r="O17" i="1"/>
  <c r="O1891" i="1"/>
  <c r="O209" i="1"/>
  <c r="O2113" i="1"/>
  <c r="O4059" i="1"/>
  <c r="O3336" i="1"/>
  <c r="O3387" i="1"/>
  <c r="O1554" i="1"/>
  <c r="O4092" i="1"/>
  <c r="O2134" i="1"/>
  <c r="O1285" i="1"/>
  <c r="O3361" i="1"/>
  <c r="O3330" i="1"/>
  <c r="O3083" i="1"/>
  <c r="O3331" i="1"/>
  <c r="O3297" i="1"/>
  <c r="O1827" i="1"/>
  <c r="O2647" i="1"/>
  <c r="O2536" i="1"/>
  <c r="O3347" i="1"/>
  <c r="O2977" i="1"/>
  <c r="O2309" i="1"/>
  <c r="O3366" i="1"/>
  <c r="O3322" i="1"/>
  <c r="O3369" i="1"/>
  <c r="O3312" i="1"/>
  <c r="O2772" i="1"/>
  <c r="O66" i="1"/>
  <c r="O1246" i="1"/>
  <c r="O3314" i="1"/>
  <c r="O756" i="1"/>
  <c r="O3345" i="1"/>
  <c r="O1167" i="1"/>
  <c r="O146" i="1"/>
  <c r="O3197" i="1"/>
  <c r="O2487" i="1"/>
  <c r="O385" i="1"/>
  <c r="O3364" i="1"/>
  <c r="O3338" i="1"/>
  <c r="O3356" i="1"/>
  <c r="O3878" i="1"/>
  <c r="O819" i="1"/>
  <c r="O3323" i="1"/>
  <c r="O3350" i="1"/>
  <c r="O2646" i="1"/>
  <c r="O1841" i="1"/>
  <c r="O1923" i="1"/>
  <c r="O3318" i="1"/>
  <c r="O3324" i="1"/>
  <c r="O3325" i="1"/>
  <c r="O3374" i="1"/>
  <c r="O3335" i="1"/>
  <c r="O3383" i="1"/>
  <c r="O3357" i="1"/>
  <c r="O790" i="1"/>
  <c r="O1843" i="1"/>
  <c r="O3784" i="1"/>
  <c r="O3321" i="1"/>
  <c r="O409" i="1"/>
  <c r="O4062" i="1"/>
  <c r="O3378" i="1"/>
  <c r="O1316" i="1"/>
  <c r="O42" i="1"/>
  <c r="O3362" i="1"/>
  <c r="O1263" i="1"/>
  <c r="O1858" i="1"/>
  <c r="O3380" i="1"/>
  <c r="O3384" i="1"/>
  <c r="O1443" i="1"/>
  <c r="O3320" i="1"/>
  <c r="O1828" i="1"/>
  <c r="O3343" i="1"/>
  <c r="O3358" i="1"/>
  <c r="O3370" i="1"/>
  <c r="O1653" i="1"/>
  <c r="O2121" i="1"/>
  <c r="O3363" i="1"/>
  <c r="O3379" i="1"/>
  <c r="O3301" i="1"/>
  <c r="O1673" i="1"/>
  <c r="O1636" i="1"/>
  <c r="O3372" i="1"/>
  <c r="O2112" i="1"/>
  <c r="O2431" i="1"/>
  <c r="O750" i="1"/>
  <c r="O3344" i="1"/>
  <c r="O3777" i="1"/>
  <c r="O22" i="1"/>
  <c r="O3317" i="1"/>
  <c r="O3262" i="1"/>
  <c r="O885" i="1"/>
  <c r="O3334" i="1"/>
  <c r="O1605" i="1"/>
  <c r="O43" i="1"/>
  <c r="O46" i="1"/>
  <c r="O2209" i="1"/>
  <c r="O2475" i="1"/>
  <c r="O2482" i="1"/>
  <c r="O3346" i="1"/>
  <c r="O3348" i="1"/>
  <c r="O3352" i="1"/>
  <c r="O3354" i="1"/>
  <c r="O3371" i="1"/>
  <c r="O3772" i="1"/>
  <c r="O1621" i="1"/>
  <c r="O2939" i="1"/>
  <c r="O2206" i="1"/>
  <c r="O1786" i="1"/>
  <c r="O915" i="1"/>
  <c r="O2624" i="1"/>
  <c r="O1716" i="1"/>
  <c r="O3308" i="1"/>
  <c r="O3265" i="1"/>
  <c r="O832" i="1"/>
  <c r="O28" i="1"/>
  <c r="O1228" i="1"/>
  <c r="O1674" i="1"/>
  <c r="O3044" i="1"/>
  <c r="O3278" i="1"/>
  <c r="O2497" i="1"/>
  <c r="O501" i="1"/>
  <c r="O4031" i="1"/>
  <c r="O2677" i="1"/>
  <c r="O987" i="1"/>
  <c r="O2621" i="1"/>
  <c r="O2316" i="1"/>
  <c r="O1775" i="1"/>
  <c r="O1472" i="1"/>
  <c r="O440" i="1"/>
  <c r="O3259" i="1"/>
  <c r="O2638" i="1"/>
  <c r="O3176" i="1"/>
  <c r="O3305" i="1"/>
  <c r="O130" i="1"/>
  <c r="O3032" i="1"/>
  <c r="O667" i="1"/>
  <c r="O4077" i="1"/>
  <c r="O791" i="1"/>
  <c r="O3232" i="1"/>
  <c r="O3189" i="1"/>
  <c r="O1839" i="1"/>
  <c r="O2010" i="1"/>
  <c r="O3255" i="1"/>
  <c r="O3286" i="1"/>
  <c r="O483" i="1"/>
  <c r="O3310" i="1"/>
  <c r="O3102" i="1"/>
  <c r="O3296" i="1"/>
  <c r="O2597" i="1"/>
  <c r="O1082" i="1"/>
  <c r="O3294" i="1"/>
  <c r="O1475" i="1"/>
  <c r="O3311" i="1"/>
  <c r="O1100" i="1"/>
  <c r="O3198" i="1"/>
  <c r="O1641" i="1"/>
  <c r="O3292" i="1"/>
  <c r="O3298" i="1"/>
  <c r="O4051" i="1"/>
  <c r="O158" i="1"/>
  <c r="O1265" i="1"/>
  <c r="O3974" i="1"/>
  <c r="O968" i="1"/>
  <c r="O2605" i="1"/>
  <c r="O1680" i="1"/>
  <c r="O1611" i="1"/>
  <c r="O2119" i="1"/>
  <c r="O1690" i="1"/>
  <c r="O2519" i="1"/>
  <c r="O3272" i="1"/>
  <c r="O3635" i="1"/>
  <c r="O3100" i="1"/>
  <c r="O2216" i="1"/>
  <c r="O2747" i="1"/>
  <c r="O2177" i="1"/>
  <c r="O1330" i="1"/>
  <c r="O4010" i="1"/>
  <c r="O2707" i="1"/>
  <c r="O860" i="1"/>
  <c r="O98" i="1"/>
  <c r="O3099" i="1"/>
  <c r="O3257" i="1"/>
  <c r="O1822" i="1"/>
  <c r="O2670" i="1"/>
  <c r="O1329" i="1"/>
  <c r="O3306" i="1"/>
  <c r="O112" i="1"/>
  <c r="O2684" i="1"/>
  <c r="O4050" i="1"/>
  <c r="O1804" i="1"/>
  <c r="O1245" i="1"/>
  <c r="O3303" i="1"/>
  <c r="O3299" i="1"/>
  <c r="O652" i="1"/>
  <c r="O3154" i="1"/>
  <c r="O991" i="1"/>
  <c r="O1508" i="1"/>
  <c r="O3304" i="1"/>
  <c r="O3295" i="1"/>
  <c r="O37" i="1"/>
  <c r="O2084" i="1"/>
  <c r="O3264" i="1"/>
  <c r="O3302" i="1"/>
  <c r="O2669" i="1"/>
  <c r="O771" i="1"/>
  <c r="O2778" i="1"/>
  <c r="O1927" i="1"/>
  <c r="O81" i="1"/>
  <c r="O3283" i="1"/>
  <c r="O3270" i="1"/>
  <c r="O3300" i="1"/>
  <c r="O1792" i="1"/>
  <c r="O3261" i="1"/>
  <c r="O2141" i="1"/>
  <c r="O3258" i="1"/>
  <c r="O3178" i="1"/>
  <c r="O3225" i="1"/>
  <c r="O3247" i="1"/>
  <c r="O3260" i="1"/>
  <c r="O2551" i="1"/>
  <c r="O2181" i="1"/>
  <c r="O2291" i="1"/>
  <c r="O3180" i="1"/>
  <c r="O2954" i="1"/>
  <c r="O3001" i="1"/>
  <c r="O740" i="1"/>
  <c r="O3269" i="1"/>
  <c r="O101" i="1"/>
  <c r="O3275" i="1"/>
  <c r="O1587" i="1"/>
  <c r="O4041" i="1"/>
  <c r="O1620" i="1"/>
  <c r="O1457" i="1"/>
  <c r="O930" i="1"/>
  <c r="O812" i="1"/>
  <c r="O2807" i="1"/>
  <c r="O202" i="1"/>
  <c r="O2383" i="1"/>
  <c r="O2703" i="1"/>
  <c r="O3284" i="1"/>
  <c r="O79" i="1"/>
  <c r="O3276" i="1"/>
  <c r="O3242" i="1"/>
  <c r="O1356" i="1"/>
  <c r="O2292" i="1"/>
  <c r="O2005" i="1"/>
  <c r="O3273" i="1"/>
  <c r="O2326" i="1"/>
  <c r="O1372" i="1"/>
  <c r="O2089" i="1"/>
  <c r="O3120" i="1"/>
  <c r="O744" i="1"/>
  <c r="O3785" i="1"/>
  <c r="O942" i="1"/>
  <c r="O2281" i="1"/>
  <c r="O2095" i="1"/>
  <c r="O3274" i="1"/>
  <c r="O3760" i="1"/>
  <c r="O384" i="1"/>
  <c r="O3185" i="1"/>
  <c r="O1789" i="1"/>
  <c r="O3212" i="1"/>
  <c r="O662" i="1"/>
  <c r="O3285" i="1"/>
  <c r="O1426" i="1"/>
  <c r="O3268" i="1"/>
  <c r="O1846" i="1"/>
  <c r="O3271" i="1"/>
  <c r="O936" i="1"/>
  <c r="O3282" i="1"/>
  <c r="O2496" i="1"/>
  <c r="O255" i="1"/>
  <c r="O19" i="1"/>
  <c r="O3281" i="1"/>
  <c r="O3291" i="1"/>
  <c r="O1379" i="1"/>
  <c r="O3078" i="1"/>
  <c r="O87" i="1"/>
  <c r="O3293" i="1"/>
  <c r="O2297" i="1"/>
  <c r="O1604" i="1"/>
  <c r="O2288" i="1"/>
  <c r="O2489" i="1"/>
  <c r="O3287" i="1"/>
  <c r="O3872" i="1"/>
  <c r="O3033" i="1"/>
  <c r="O3277" i="1"/>
  <c r="O3280" i="1"/>
  <c r="O3288" i="1"/>
  <c r="O3766" i="1"/>
  <c r="O857" i="1"/>
  <c r="O3245" i="1"/>
  <c r="O2158" i="1"/>
  <c r="O982" i="1"/>
  <c r="O83" i="1"/>
  <c r="O678" i="1"/>
  <c r="O2634" i="1"/>
  <c r="O1230" i="1"/>
  <c r="O198" i="1"/>
  <c r="O3919" i="1"/>
  <c r="O610" i="1"/>
  <c r="O3773" i="1"/>
  <c r="O1864" i="1"/>
  <c r="O268" i="1"/>
  <c r="O1900" i="1"/>
  <c r="O1134" i="1"/>
  <c r="O3243" i="1"/>
  <c r="O825" i="1"/>
  <c r="O2627" i="1"/>
  <c r="O1107" i="1"/>
  <c r="O417" i="1"/>
  <c r="O1985" i="1"/>
  <c r="O1783" i="1"/>
  <c r="O556" i="1"/>
  <c r="O2525" i="1"/>
  <c r="O1697" i="1"/>
  <c r="O2780" i="1"/>
  <c r="O952" i="1"/>
  <c r="O3251" i="1"/>
  <c r="O1905" i="1"/>
  <c r="O1719" i="1"/>
  <c r="O3256" i="1"/>
  <c r="O830" i="1"/>
  <c r="O2284" i="1"/>
  <c r="O717" i="1"/>
  <c r="O128" i="1"/>
  <c r="O4054" i="1"/>
  <c r="O3229" i="1"/>
  <c r="O934" i="1"/>
  <c r="O1677" i="1"/>
  <c r="O2996" i="1"/>
  <c r="O789" i="1"/>
  <c r="O105" i="1"/>
  <c r="O559" i="1"/>
  <c r="O1035" i="1"/>
  <c r="O3156" i="1"/>
  <c r="O2471" i="1"/>
  <c r="O3960" i="1"/>
  <c r="O2560" i="1"/>
  <c r="O2104" i="1"/>
  <c r="O3152" i="1"/>
  <c r="O879" i="1"/>
  <c r="O1886" i="1"/>
  <c r="O80" i="1"/>
  <c r="O2120" i="1"/>
  <c r="O2408" i="1"/>
  <c r="O848" i="1"/>
  <c r="O1355" i="1"/>
  <c r="O4071" i="1"/>
  <c r="O2661" i="1"/>
  <c r="O1325" i="1"/>
  <c r="O1743" i="1"/>
  <c r="O3241" i="1"/>
  <c r="O3173" i="1"/>
  <c r="O3764" i="1"/>
  <c r="O3753" i="1"/>
  <c r="O2958" i="1"/>
  <c r="O1656" i="1"/>
  <c r="O3252" i="1"/>
  <c r="O3921" i="1"/>
  <c r="O3181" i="1"/>
  <c r="O694" i="1"/>
  <c r="O4109" i="1"/>
  <c r="O1706" i="1"/>
  <c r="O1853" i="1"/>
  <c r="O207" i="1"/>
  <c r="O3253" i="1"/>
  <c r="O177" i="1"/>
  <c r="O3077" i="1"/>
  <c r="O3238" i="1"/>
  <c r="O143" i="1"/>
  <c r="O3028" i="1"/>
  <c r="O878" i="1"/>
  <c r="O2479" i="1"/>
  <c r="O412" i="1"/>
  <c r="O2938" i="1"/>
  <c r="O3217" i="1"/>
  <c r="O3637" i="1"/>
  <c r="O3213" i="1"/>
  <c r="O816" i="1"/>
  <c r="O2335" i="1"/>
  <c r="O3034" i="1"/>
  <c r="O1932" i="1"/>
  <c r="O2467" i="1"/>
  <c r="O3248" i="1"/>
  <c r="O3231" i="1"/>
  <c r="O3183" i="1"/>
  <c r="O3250" i="1"/>
  <c r="O2485" i="1"/>
  <c r="O465" i="1"/>
  <c r="O3254" i="1"/>
  <c r="O3244" i="1"/>
  <c r="O3160" i="1"/>
  <c r="O635" i="1"/>
  <c r="O3246" i="1"/>
  <c r="O3879" i="1"/>
  <c r="O21" i="1"/>
  <c r="O4094" i="1"/>
  <c r="O1888" i="1"/>
  <c r="O2976" i="1"/>
  <c r="O2437" i="1"/>
  <c r="O2980" i="1"/>
  <c r="O3177" i="1"/>
  <c r="O2970" i="1"/>
  <c r="O2589" i="1"/>
  <c r="O1870" i="1"/>
  <c r="O3169" i="1"/>
  <c r="O1610" i="1"/>
  <c r="O418" i="1"/>
  <c r="O869" i="1"/>
  <c r="O859" i="1"/>
  <c r="O1644" i="1"/>
  <c r="O3249" i="1"/>
  <c r="O3170" i="1"/>
  <c r="O1901" i="1"/>
  <c r="O3162" i="1"/>
  <c r="O2973" i="1"/>
  <c r="O3172" i="1"/>
  <c r="O2836" i="1"/>
  <c r="O3106" i="1"/>
  <c r="O3240" i="1"/>
  <c r="O2469" i="1"/>
  <c r="O3094" i="1"/>
  <c r="O1626" i="1"/>
  <c r="O1682" i="1"/>
  <c r="O3166" i="1"/>
  <c r="O1091" i="1"/>
  <c r="O2600" i="1"/>
  <c r="O3184" i="1"/>
  <c r="O2236" i="1"/>
  <c r="O943" i="1"/>
  <c r="O4007" i="1"/>
  <c r="O1162" i="1"/>
  <c r="O3174" i="1"/>
  <c r="O3786" i="1"/>
  <c r="O1776" i="1"/>
  <c r="O1760" i="1"/>
  <c r="O2706" i="1"/>
  <c r="O3199" i="1"/>
  <c r="O1896" i="1"/>
  <c r="O3171" i="1"/>
  <c r="O3916" i="1"/>
  <c r="O3168" i="1"/>
  <c r="O2207" i="1"/>
  <c r="O1310" i="1"/>
  <c r="O1328" i="1"/>
  <c r="O2208" i="1"/>
  <c r="O1622" i="1"/>
  <c r="O3226" i="1"/>
  <c r="O2407" i="1"/>
  <c r="O3929" i="1"/>
  <c r="O3239" i="1"/>
  <c r="O1939" i="1"/>
  <c r="O3188" i="1"/>
  <c r="O3230" i="1"/>
  <c r="O3237" i="1"/>
  <c r="O2810" i="1"/>
  <c r="O1942" i="1"/>
  <c r="O3222" i="1"/>
  <c r="O680" i="1"/>
  <c r="O95" i="1"/>
  <c r="O2809" i="1"/>
  <c r="O4006" i="1"/>
  <c r="O2361" i="1"/>
  <c r="O3224" i="1"/>
  <c r="O2680" i="1"/>
  <c r="O3771" i="1"/>
  <c r="O2539" i="1"/>
  <c r="O3963" i="1"/>
  <c r="O2953" i="1"/>
  <c r="O1364" i="1"/>
  <c r="O2808" i="1"/>
  <c r="O3221" i="1"/>
  <c r="O3233" i="1"/>
  <c r="O3210" i="1"/>
  <c r="O1266" i="1"/>
  <c r="O1771" i="1"/>
  <c r="O1665" i="1"/>
  <c r="O3009" i="1"/>
  <c r="O3211" i="1"/>
  <c r="O2821" i="1"/>
  <c r="O2949" i="1"/>
  <c r="O2258" i="1"/>
  <c r="O3182" i="1"/>
  <c r="O2559" i="1"/>
  <c r="O3039" i="1"/>
  <c r="O783" i="1"/>
  <c r="O3964" i="1"/>
  <c r="O3236" i="1"/>
  <c r="O3214" i="1"/>
  <c r="O1226" i="1"/>
  <c r="O3998" i="1"/>
  <c r="O2678" i="1"/>
  <c r="O2500" i="1"/>
  <c r="O648" i="1"/>
  <c r="O2814" i="1"/>
  <c r="O2301" i="1"/>
  <c r="O1713" i="1"/>
  <c r="O1640" i="1"/>
  <c r="O1835" i="1"/>
  <c r="O2758" i="1"/>
  <c r="O1885" i="1"/>
  <c r="O3186" i="1"/>
  <c r="O3149" i="1"/>
  <c r="O312" i="1"/>
  <c r="O3128" i="1"/>
  <c r="O871" i="1"/>
  <c r="O782" i="1"/>
  <c r="O813" i="1"/>
  <c r="O2106" i="1"/>
  <c r="O3187" i="1"/>
  <c r="O3219" i="1"/>
  <c r="O3228" i="1"/>
  <c r="O1208" i="1"/>
  <c r="O2472" i="1"/>
  <c r="O1833" i="1"/>
  <c r="O3159" i="1"/>
  <c r="O2389" i="1"/>
  <c r="O1087" i="1"/>
  <c r="O1672" i="1"/>
  <c r="O3800" i="1"/>
  <c r="O786" i="1"/>
  <c r="O3167" i="1"/>
  <c r="O1039" i="1"/>
  <c r="O1592" i="1"/>
  <c r="O1170" i="1"/>
  <c r="O3218" i="1"/>
  <c r="O2210" i="1"/>
  <c r="O1615" i="1"/>
  <c r="O2221" i="1"/>
  <c r="O1213" i="1"/>
  <c r="O3731" i="1"/>
  <c r="O2831" i="1"/>
  <c r="O2299" i="1"/>
  <c r="O3040" i="1"/>
  <c r="O3220" i="1"/>
  <c r="O1882" i="1"/>
  <c r="O2995" i="1"/>
  <c r="O1662" i="1"/>
  <c r="O2770" i="1"/>
  <c r="O1840" i="1"/>
  <c r="O2290" i="1"/>
  <c r="O2484" i="1"/>
  <c r="O1613" i="1"/>
  <c r="O2671" i="1"/>
  <c r="O1862" i="1"/>
  <c r="O3227" i="1"/>
  <c r="O3235" i="1"/>
  <c r="O2511" i="1"/>
  <c r="O4039" i="1"/>
  <c r="O392" i="1"/>
  <c r="O1847" i="1"/>
  <c r="O2174" i="1"/>
  <c r="O3175" i="1"/>
  <c r="O2930" i="1"/>
  <c r="O2990" i="1"/>
  <c r="O3179" i="1"/>
  <c r="O3215" i="1"/>
  <c r="O3216" i="1"/>
  <c r="O3234" i="1"/>
  <c r="O1796" i="1"/>
  <c r="O1780" i="1"/>
  <c r="O1340" i="1"/>
  <c r="O2636" i="1"/>
  <c r="O3882" i="1"/>
  <c r="O1842" i="1"/>
  <c r="O1169" i="1"/>
  <c r="O707" i="1"/>
  <c r="O2979" i="1"/>
  <c r="O2629" i="1"/>
  <c r="O2974" i="1"/>
  <c r="O3891" i="1"/>
  <c r="O2819" i="1"/>
  <c r="O2517" i="1"/>
  <c r="O3639" i="1"/>
  <c r="O2630" i="1"/>
  <c r="O3151" i="1"/>
  <c r="O2295" i="1"/>
  <c r="O2812" i="1"/>
  <c r="O1396" i="1"/>
  <c r="O1154" i="1"/>
  <c r="O814" i="1"/>
  <c r="O3095" i="1"/>
  <c r="O979" i="1"/>
  <c r="O3900" i="1"/>
  <c r="O1788" i="1"/>
  <c r="O3165" i="1"/>
  <c r="O666" i="1"/>
  <c r="O787" i="1"/>
  <c r="O75" i="1"/>
  <c r="O3161" i="1"/>
  <c r="O2193" i="1"/>
  <c r="O1773" i="1"/>
  <c r="O1492" i="1"/>
  <c r="O677" i="1"/>
  <c r="O2561" i="1"/>
  <c r="O2981" i="1"/>
  <c r="O1176" i="1"/>
  <c r="O1465" i="1"/>
  <c r="O2654" i="1"/>
  <c r="O1764" i="1"/>
  <c r="O3802" i="1"/>
  <c r="O960" i="1"/>
  <c r="O3985" i="1"/>
  <c r="O2978" i="1"/>
  <c r="O966" i="1"/>
  <c r="O1321" i="1"/>
  <c r="O3158" i="1"/>
  <c r="O1388" i="1"/>
  <c r="O4035" i="1"/>
  <c r="O1301" i="1"/>
  <c r="O1814" i="1"/>
  <c r="O958" i="1"/>
  <c r="O475" i="1"/>
  <c r="O2217" i="1"/>
  <c r="O1774" i="1"/>
  <c r="O1730" i="1"/>
  <c r="O2127" i="1"/>
  <c r="O3895" i="1"/>
  <c r="O1739" i="1"/>
  <c r="O600" i="1"/>
  <c r="O1071" i="1"/>
  <c r="O3163" i="1"/>
  <c r="O2085" i="1"/>
  <c r="O4100" i="1"/>
  <c r="O3153" i="1"/>
  <c r="O705" i="1"/>
  <c r="O2746" i="1"/>
  <c r="O2639" i="1"/>
  <c r="O3053" i="1"/>
  <c r="O1297" i="1"/>
  <c r="O758" i="1"/>
  <c r="O460" i="1"/>
  <c r="O3646" i="1"/>
  <c r="O2102" i="1"/>
  <c r="O1855" i="1"/>
  <c r="O3898" i="1"/>
  <c r="O745" i="1"/>
  <c r="O2224" i="1"/>
  <c r="O1825" i="1"/>
  <c r="O2302" i="1"/>
  <c r="O3155" i="1"/>
  <c r="O1439" i="1"/>
  <c r="O1949" i="1"/>
  <c r="O1435" i="1"/>
  <c r="O3948" i="1"/>
  <c r="O2748" i="1"/>
  <c r="O2454" i="1"/>
  <c r="O2686" i="1"/>
  <c r="O4096" i="1"/>
  <c r="O189" i="1"/>
  <c r="O1417" i="1"/>
  <c r="O3157" i="1"/>
  <c r="O27" i="1"/>
  <c r="O2488" i="1"/>
  <c r="O3093" i="1"/>
  <c r="O3098" i="1"/>
  <c r="O3737" i="1"/>
  <c r="O2933" i="1"/>
  <c r="O2822" i="1"/>
  <c r="O2387" i="1"/>
  <c r="O2558" i="1"/>
  <c r="O2840" i="1"/>
  <c r="O2982" i="1"/>
  <c r="O2842" i="1"/>
  <c r="O2965" i="1"/>
  <c r="O3941" i="1"/>
  <c r="O3150" i="1"/>
  <c r="O448" i="1"/>
  <c r="O1361" i="1"/>
  <c r="O70" i="1"/>
  <c r="O1685" i="1"/>
  <c r="O2968" i="1"/>
  <c r="O2817" i="1"/>
  <c r="O3943" i="1"/>
  <c r="O1625" i="1"/>
  <c r="O2211" i="1"/>
  <c r="O2783" i="1"/>
  <c r="O3956" i="1"/>
  <c r="O887" i="1"/>
  <c r="O2494" i="1"/>
  <c r="O205" i="1"/>
  <c r="O3049" i="1"/>
  <c r="O3908" i="1"/>
  <c r="O1110" i="1"/>
  <c r="O2744" i="1"/>
  <c r="O876" i="1"/>
  <c r="O3864" i="1"/>
  <c r="O2971" i="1"/>
  <c r="O1391" i="1"/>
  <c r="O997" i="1"/>
  <c r="O2544" i="1"/>
  <c r="O183" i="1"/>
  <c r="O3025" i="1"/>
  <c r="O2972" i="1"/>
  <c r="O2964" i="1"/>
  <c r="O718" i="1"/>
  <c r="O2911" i="1"/>
  <c r="O2957" i="1"/>
  <c r="O2966" i="1"/>
  <c r="O2967" i="1"/>
  <c r="O3757" i="1"/>
  <c r="O964" i="1"/>
  <c r="O2963" i="1"/>
  <c r="O2975" i="1"/>
  <c r="O1502" i="1"/>
  <c r="O665" i="1"/>
  <c r="O784" i="1"/>
  <c r="O2820" i="1"/>
  <c r="O633" i="1"/>
  <c r="O670" i="1"/>
  <c r="O411" i="1"/>
  <c r="O1894" i="1"/>
  <c r="O2502" i="1"/>
  <c r="O1642" i="1"/>
  <c r="O1081" i="1"/>
  <c r="O1558" i="1"/>
  <c r="O430" i="1"/>
  <c r="O1192" i="1"/>
  <c r="O3893" i="1"/>
  <c r="O2369" i="1"/>
  <c r="O944" i="1"/>
  <c r="O2800" i="1"/>
  <c r="O2802" i="1"/>
  <c r="O2825" i="1"/>
  <c r="O2969" i="1"/>
  <c r="O3744" i="1"/>
  <c r="O2000" i="1"/>
  <c r="O3970" i="1"/>
  <c r="O1779" i="1"/>
  <c r="O1725" i="1"/>
  <c r="O3996" i="1"/>
  <c r="O1578" i="1"/>
  <c r="O3868" i="1"/>
  <c r="O2806" i="1"/>
  <c r="O2816" i="1"/>
  <c r="O3075" i="1"/>
  <c r="O3133" i="1"/>
  <c r="O881" i="1"/>
  <c r="O3933" i="1"/>
  <c r="O3851" i="1"/>
  <c r="O3855" i="1"/>
  <c r="O1041" i="1"/>
  <c r="O166" i="1"/>
  <c r="O509" i="1"/>
  <c r="O868" i="1"/>
  <c r="O2473" i="1"/>
  <c r="O3138" i="1"/>
  <c r="O1915" i="1"/>
  <c r="O697" i="1"/>
  <c r="O3052" i="1"/>
  <c r="O72" i="1"/>
  <c r="O1692" i="1"/>
  <c r="O2830" i="1"/>
  <c r="O2172" i="1"/>
  <c r="O117" i="1"/>
  <c r="O2818" i="1"/>
  <c r="O2826" i="1"/>
  <c r="O11" i="1"/>
  <c r="O2069" i="1"/>
  <c r="O2002" i="1"/>
  <c r="O3917" i="1"/>
  <c r="O3938" i="1"/>
  <c r="O1020" i="1"/>
  <c r="O3992" i="1"/>
  <c r="O2914" i="1"/>
  <c r="O1929" i="1"/>
  <c r="O1374" i="1"/>
  <c r="O2815" i="1"/>
  <c r="O2076" i="1"/>
  <c r="O2891" i="1"/>
  <c r="O3087" i="1"/>
  <c r="O2098" i="1"/>
  <c r="O2799" i="1"/>
  <c r="O2813" i="1"/>
  <c r="O2146" i="1"/>
  <c r="O2492" i="1"/>
  <c r="O2834" i="1"/>
  <c r="O2955" i="1"/>
  <c r="O1286" i="1"/>
  <c r="O1287" i="1"/>
  <c r="O2144" i="1"/>
  <c r="O388" i="1"/>
  <c r="O1440" i="1"/>
  <c r="O52" i="1"/>
  <c r="O106" i="1"/>
  <c r="O377" i="1"/>
  <c r="O2267" i="1"/>
  <c r="O759" i="1"/>
  <c r="O2791" i="1"/>
  <c r="O2839" i="1"/>
  <c r="O1808" i="1"/>
  <c r="O605" i="1"/>
  <c r="O696" i="1"/>
  <c r="O3195" i="1"/>
  <c r="O3065" i="1"/>
  <c r="O1402" i="1"/>
  <c r="O1129" i="1"/>
  <c r="O1177" i="1"/>
  <c r="O2841" i="1"/>
  <c r="O3862" i="1"/>
  <c r="O434" i="1"/>
  <c r="O2776" i="1"/>
  <c r="O2803" i="1"/>
  <c r="O2835" i="1"/>
  <c r="O1298" i="1"/>
  <c r="O3997" i="1"/>
  <c r="O3754" i="1"/>
  <c r="O76" i="1"/>
  <c r="O1661" i="1"/>
  <c r="O3860" i="1"/>
  <c r="O2142" i="1"/>
  <c r="O1727" i="1"/>
  <c r="O171" i="1"/>
  <c r="O1898" i="1"/>
  <c r="O2789" i="1"/>
  <c r="O2283" i="1"/>
  <c r="O1809" i="1"/>
  <c r="O687" i="1"/>
  <c r="O1393" i="1"/>
  <c r="O4056" i="1"/>
  <c r="O3971" i="1"/>
  <c r="O2754" i="1"/>
  <c r="O1614" i="1"/>
  <c r="O2823" i="1"/>
  <c r="O2457" i="1"/>
  <c r="O2801" i="1"/>
  <c r="O820" i="1"/>
  <c r="O858" i="1"/>
  <c r="O3848" i="1"/>
  <c r="O4043" i="1"/>
  <c r="O3135" i="1"/>
  <c r="O2804" i="1"/>
  <c r="O2805" i="1"/>
  <c r="O2838" i="1"/>
  <c r="O1148" i="1"/>
  <c r="O2583" i="1"/>
  <c r="O2824" i="1"/>
  <c r="O2827" i="1"/>
  <c r="O3977" i="1"/>
  <c r="O4" i="1"/>
  <c r="O3751" i="1"/>
  <c r="O1300" i="1"/>
  <c r="O3114" i="1"/>
  <c r="O911" i="1"/>
  <c r="O4065" i="1"/>
  <c r="O831" i="1"/>
  <c r="O1837" i="1"/>
  <c r="O2833" i="1"/>
  <c r="O1639" i="1"/>
  <c r="O2493" i="1"/>
  <c r="O1818" i="1"/>
  <c r="O1992" i="1"/>
  <c r="O1576" i="1"/>
  <c r="O1292" i="1"/>
  <c r="O3890" i="1"/>
  <c r="O2792" i="1"/>
  <c r="O2798" i="1"/>
  <c r="O1322" i="1"/>
  <c r="O92" i="1"/>
  <c r="O2837" i="1"/>
  <c r="O3790" i="1"/>
  <c r="O3990" i="1"/>
  <c r="O86" i="1"/>
  <c r="O141" i="1"/>
  <c r="O2924" i="1"/>
  <c r="O3002" i="1"/>
  <c r="O2811" i="1"/>
  <c r="O2828" i="1"/>
  <c r="O2829" i="1"/>
  <c r="O2832" i="1"/>
  <c r="O3763" i="1"/>
  <c r="O1834" i="1"/>
  <c r="O3925" i="1"/>
  <c r="O2641" i="1"/>
  <c r="O4083" i="1"/>
  <c r="O3979" i="1"/>
  <c r="O1709" i="1"/>
  <c r="O1327" i="1"/>
  <c r="O2797" i="1"/>
  <c r="O2790" i="1"/>
  <c r="O706" i="1"/>
  <c r="O3648" i="1"/>
  <c r="O950" i="1"/>
  <c r="O454" i="1"/>
  <c r="O2137" i="1"/>
  <c r="O3086" i="1"/>
  <c r="O2787" i="1"/>
  <c r="O994" i="1"/>
  <c r="O4030" i="1"/>
  <c r="O2390" i="1"/>
  <c r="O2163" i="1"/>
  <c r="O2411" i="1"/>
  <c r="O2416" i="1"/>
  <c r="O3995" i="1"/>
  <c r="O97" i="1"/>
  <c r="O78" i="1"/>
  <c r="O1295" i="1"/>
  <c r="O3809" i="1"/>
  <c r="O4079" i="1"/>
  <c r="O2910" i="1"/>
  <c r="O3871" i="1"/>
  <c r="O3061" i="1"/>
  <c r="O3903" i="1"/>
  <c r="O2795" i="1"/>
  <c r="O1421" i="1"/>
  <c r="O1496" i="1"/>
  <c r="O3897" i="1"/>
  <c r="O2794" i="1"/>
  <c r="O3843" i="1"/>
  <c r="O2385" i="1"/>
  <c r="O164" i="1"/>
  <c r="O821" i="1"/>
  <c r="O1910" i="1"/>
  <c r="O424" i="1"/>
  <c r="O2913" i="1"/>
  <c r="O3118" i="1"/>
  <c r="O2450" i="1"/>
  <c r="O2788" i="1"/>
  <c r="O2786" i="1"/>
  <c r="O2919" i="1"/>
  <c r="O597" i="1"/>
  <c r="O3803" i="1"/>
  <c r="O1126" i="1"/>
  <c r="O1104" i="1"/>
  <c r="O3743" i="1"/>
  <c r="O2219" i="1"/>
  <c r="O99" i="1"/>
  <c r="O2203" i="1"/>
  <c r="O538" i="1"/>
  <c r="O1429" i="1"/>
  <c r="O2889" i="1"/>
  <c r="O2319" i="1"/>
  <c r="O433" i="1"/>
  <c r="O4004" i="1"/>
  <c r="O975" i="1"/>
  <c r="O1085" i="1"/>
  <c r="O3742" i="1"/>
  <c r="O24" i="1"/>
  <c r="O2784" i="1"/>
  <c r="O1331" i="1"/>
  <c r="O2152" i="1"/>
  <c r="O702" i="1"/>
  <c r="O1432" i="1"/>
  <c r="O137" i="1"/>
  <c r="O3801" i="1"/>
  <c r="O182" i="1"/>
  <c r="O236" i="1"/>
  <c r="O2481" i="1"/>
  <c r="O510" i="1"/>
  <c r="O781" i="1"/>
  <c r="O3945" i="1"/>
  <c r="O3904" i="1"/>
  <c r="O2796" i="1"/>
  <c r="O3936" i="1"/>
  <c r="O452" i="1"/>
  <c r="O2545" i="1"/>
  <c r="O3861" i="1"/>
  <c r="O1302" i="1"/>
  <c r="O1983" i="1"/>
  <c r="O2785" i="1"/>
  <c r="O1811" i="1"/>
  <c r="O2755" i="1"/>
  <c r="O203" i="1"/>
  <c r="O965" i="1"/>
  <c r="O3082" i="1"/>
  <c r="O374" i="1"/>
  <c r="O3132" i="1"/>
  <c r="O917" i="1"/>
  <c r="O1347" i="1"/>
  <c r="O1293" i="1"/>
  <c r="O3013" i="1"/>
  <c r="O1305" i="1"/>
  <c r="O1602" i="1"/>
  <c r="O3961" i="1"/>
  <c r="O1872" i="1"/>
  <c r="O222" i="1"/>
  <c r="O1490" i="1"/>
  <c r="O1687" i="1"/>
  <c r="O155" i="1"/>
  <c r="O2652" i="1"/>
  <c r="O3844" i="1"/>
  <c r="O2793" i="1"/>
  <c r="O2640" i="1"/>
  <c r="O776" i="1"/>
  <c r="O3789" i="1"/>
  <c r="O631" i="1"/>
  <c r="O1569" i="1"/>
  <c r="O3867" i="1"/>
  <c r="O1290" i="1"/>
  <c r="O575" i="1"/>
  <c r="O191" i="1"/>
  <c r="O932" i="1"/>
  <c r="O624" i="1"/>
  <c r="O1303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2899" i="1"/>
  <c r="O539" i="1"/>
  <c r="O2218" i="1"/>
  <c r="O4012" i="1"/>
  <c r="O1304" i="1"/>
  <c r="O4016" i="1"/>
  <c r="O2124" i="1"/>
  <c r="O2426" i="1"/>
  <c r="O829" i="1"/>
  <c r="O2742" i="1"/>
  <c r="O719" i="1"/>
  <c r="O884" i="1"/>
  <c r="O423" i="1"/>
  <c r="O590" i="1"/>
  <c r="O3905" i="1"/>
  <c r="O1851" i="1"/>
  <c r="O1925" i="1"/>
  <c r="O622" i="1"/>
  <c r="O2345" i="1"/>
  <c r="O3117" i="1"/>
  <c r="O3103" i="1"/>
  <c r="O2871" i="1"/>
  <c r="O2863" i="1"/>
  <c r="O850" i="1"/>
  <c r="O855" i="1"/>
  <c r="O1824" i="1"/>
  <c r="O2114" i="1"/>
  <c r="O2925" i="1"/>
  <c r="O685" i="1"/>
  <c r="O967" i="1"/>
  <c r="O2909" i="1"/>
  <c r="O1194" i="1"/>
  <c r="O945" i="1"/>
  <c r="O1548" i="1"/>
  <c r="O531" i="1"/>
  <c r="O948" i="1"/>
  <c r="O4048" i="1"/>
  <c r="O3853" i="1"/>
  <c r="O2123" i="1"/>
  <c r="O2503" i="1"/>
  <c r="O1597" i="1"/>
  <c r="O976" i="1"/>
  <c r="O2959" i="1"/>
  <c r="O1695" i="1"/>
  <c r="O901" i="1"/>
  <c r="O1289" i="1"/>
  <c r="O200" i="1"/>
  <c r="O3101" i="1"/>
  <c r="O2581" i="1"/>
  <c r="O535" i="1"/>
  <c r="O2682" i="1"/>
  <c r="O951" i="1"/>
  <c r="O4032" i="1"/>
  <c r="O3207" i="1"/>
  <c r="O534" i="1"/>
  <c r="O3957" i="1"/>
  <c r="O2350" i="1"/>
  <c r="O1138" i="1"/>
  <c r="O2921" i="1"/>
  <c r="O1299" i="1"/>
  <c r="O1047" i="1"/>
  <c r="O3947" i="1"/>
  <c r="O4027" i="1"/>
  <c r="O199" i="1"/>
  <c r="O623" i="1"/>
  <c r="O693" i="1"/>
  <c r="O1920" i="1"/>
  <c r="O893" i="1"/>
  <c r="O3966" i="1"/>
  <c r="O2884" i="1"/>
  <c r="O2757" i="1"/>
  <c r="O96" i="1"/>
  <c r="O577" i="1"/>
  <c r="O3143" i="1"/>
  <c r="O1112" i="1"/>
  <c r="O1152" i="1"/>
  <c r="O2880" i="1"/>
  <c r="O3847" i="1"/>
  <c r="O1294" i="1"/>
  <c r="O508" i="1"/>
  <c r="O2573" i="1"/>
  <c r="O1010" i="1"/>
  <c r="O1042" i="1"/>
  <c r="O228" i="1"/>
  <c r="O4047" i="1"/>
  <c r="O594" i="1"/>
  <c r="O193" i="1"/>
  <c r="O3980" i="1"/>
  <c r="O241" i="1"/>
  <c r="O3205" i="1"/>
  <c r="O1288" i="1"/>
  <c r="O1291" i="1"/>
  <c r="O1296" i="1"/>
  <c r="O570" i="1"/>
  <c r="O1105" i="1"/>
  <c r="O1406" i="1"/>
  <c r="O1242" i="1"/>
  <c r="O540" i="1"/>
  <c r="O1017" i="1"/>
  <c r="O3987" i="1"/>
  <c r="O1921" i="1"/>
  <c r="O2001" i="1"/>
  <c r="O2131" i="1"/>
  <c r="O763" i="1"/>
  <c r="O1008" i="1"/>
  <c r="O2760" i="1"/>
  <c r="O541" i="1"/>
  <c r="O959" i="1"/>
  <c r="O2590" i="1"/>
  <c r="O504" i="1"/>
  <c r="O533" i="1"/>
  <c r="O973" i="1"/>
  <c r="O1722" i="1"/>
  <c r="O2145" i="1"/>
  <c r="O3136" i="1"/>
  <c r="O2874" i="1"/>
  <c r="O530" i="1"/>
  <c r="O1575" i="1"/>
  <c r="O592" i="1"/>
  <c r="O1012" i="1"/>
  <c r="O1701" i="1"/>
  <c r="O3640" i="1"/>
  <c r="O3863" i="1"/>
  <c r="O491" i="1"/>
  <c r="O502" i="1"/>
  <c r="O3928" i="1"/>
  <c r="O3854" i="1"/>
  <c r="O1874" i="1"/>
  <c r="O1050" i="1"/>
  <c r="O993" i="1"/>
  <c r="O3909" i="1"/>
  <c r="O2898" i="1"/>
  <c r="O2516" i="1"/>
  <c r="O1237" i="1"/>
  <c r="O675" i="1"/>
  <c r="O519" i="1"/>
  <c r="O1580" i="1"/>
  <c r="O1596" i="1"/>
  <c r="O888" i="1"/>
  <c r="O85" i="1"/>
  <c r="O3740" i="1"/>
  <c r="O426" i="1"/>
  <c r="O4022" i="1"/>
  <c r="O2405" i="1"/>
  <c r="O2403" i="1"/>
  <c r="O3857" i="1"/>
  <c r="O537" i="1"/>
  <c r="O1423" i="1"/>
  <c r="O4060" i="1"/>
  <c r="O558" i="1"/>
  <c r="O3069" i="1"/>
  <c r="O895" i="1"/>
  <c r="O181" i="1"/>
  <c r="O1365" i="1"/>
  <c r="O536" i="1"/>
  <c r="O715" i="1"/>
  <c r="O907" i="1"/>
  <c r="O920" i="1"/>
  <c r="O897" i="1"/>
  <c r="O4001" i="1"/>
  <c r="O532" i="1"/>
  <c r="O721" i="1"/>
  <c r="O129" i="1"/>
  <c r="O1064" i="1"/>
  <c r="O4005" i="1"/>
  <c r="O1157" i="1"/>
  <c r="O1770" i="1"/>
  <c r="O1145" i="1"/>
  <c r="O4101" i="1"/>
  <c r="O4000" i="1"/>
  <c r="O2374" i="1"/>
  <c r="O1441" i="1"/>
  <c r="O179" i="1"/>
  <c r="O2169" i="1"/>
  <c r="O528" i="1"/>
  <c r="O1118" i="1"/>
  <c r="O1240" i="1"/>
  <c r="O4075" i="1"/>
  <c r="O769" i="1"/>
  <c r="O3070" i="1"/>
  <c r="O581" i="1"/>
  <c r="O3730" i="1"/>
  <c r="O864" i="1"/>
  <c r="O777" i="1"/>
  <c r="O3739" i="1"/>
  <c r="O2887" i="1"/>
  <c r="O1551" i="1"/>
  <c r="O2901" i="1"/>
  <c r="O1108" i="1"/>
  <c r="O3137" i="1"/>
  <c r="O927" i="1"/>
  <c r="O905" i="1"/>
  <c r="O664" i="1"/>
  <c r="O1763" i="1"/>
  <c r="O425" i="1"/>
  <c r="O2897" i="1"/>
  <c r="O2171" i="1"/>
  <c r="O125" i="1"/>
  <c r="O906" i="1"/>
  <c r="O2413" i="1"/>
  <c r="O1159" i="1"/>
  <c r="O3193" i="1"/>
  <c r="O2856" i="1"/>
  <c r="O1487" i="1"/>
  <c r="O513" i="1"/>
  <c r="O2777" i="1"/>
  <c r="O1718" i="1"/>
  <c r="O2877" i="1"/>
  <c r="O486" i="1"/>
  <c r="O3912" i="1"/>
  <c r="O2571" i="1"/>
  <c r="O1458" i="1"/>
  <c r="O3745" i="1"/>
  <c r="O572" i="1"/>
  <c r="O3071" i="1"/>
  <c r="O474" i="1"/>
  <c r="O153" i="1"/>
  <c r="O603" i="1"/>
  <c r="O1993" i="1"/>
  <c r="O2749" i="1"/>
  <c r="O467" i="1"/>
  <c r="O2866" i="1"/>
  <c r="O4061" i="1"/>
  <c r="O4106" i="1"/>
  <c r="O4026" i="1"/>
  <c r="O3899" i="1"/>
  <c r="O3901" i="1"/>
  <c r="O428" i="1"/>
  <c r="O2681" i="1"/>
  <c r="O1227" i="1"/>
  <c r="O607" i="1"/>
  <c r="O933" i="1"/>
  <c r="O2886" i="1"/>
  <c r="O3735" i="1"/>
  <c r="O224" i="1"/>
  <c r="O1069" i="1"/>
  <c r="O2855" i="1"/>
  <c r="O3190" i="1"/>
  <c r="O2923" i="1"/>
  <c r="O3122" i="1"/>
  <c r="O2140" i="1"/>
  <c r="O3090" i="1"/>
  <c r="O955" i="1"/>
  <c r="O3852" i="1"/>
  <c r="O1140" i="1"/>
  <c r="O1868" i="1"/>
  <c r="O3089" i="1"/>
  <c r="O4069" i="1"/>
  <c r="O4037" i="1"/>
  <c r="O892" i="1"/>
  <c r="O436" i="1"/>
  <c r="O1574" i="1"/>
  <c r="O2651" i="1"/>
  <c r="O527" i="1"/>
  <c r="O555" i="1"/>
  <c r="O912" i="1"/>
  <c r="O4107" i="1"/>
  <c r="O2569" i="1"/>
  <c r="O935" i="1"/>
  <c r="O2364" i="1"/>
  <c r="O2325" i="1"/>
  <c r="O526" i="1"/>
  <c r="O2153" i="1"/>
  <c r="O4017" i="1"/>
  <c r="O3791" i="1"/>
  <c r="O1235" i="1"/>
  <c r="O3124" i="1"/>
  <c r="O148" i="1"/>
  <c r="O2157" i="1"/>
  <c r="O2126" i="1"/>
  <c r="O595" i="1"/>
  <c r="O505" i="1"/>
  <c r="O882" i="1"/>
  <c r="O3200" i="1"/>
  <c r="O2751" i="1"/>
  <c r="O4002" i="1"/>
  <c r="O3984" i="1"/>
  <c r="O234" i="1"/>
  <c r="O1737" i="1"/>
  <c r="O286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44" i="1"/>
  <c r="O1483" i="1"/>
  <c r="O2761" i="1"/>
  <c r="O2136" i="1"/>
  <c r="O1918" i="1"/>
  <c r="O3194" i="1"/>
  <c r="O863" i="1"/>
  <c r="O3922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962" i="1"/>
  <c r="O1102" i="1"/>
  <c r="O1567" i="1"/>
  <c r="O1185" i="1"/>
  <c r="O1559" i="1"/>
  <c r="O1415" i="1"/>
  <c r="O3845" i="1"/>
  <c r="O1493" i="1"/>
  <c r="O2892" i="1"/>
  <c r="O2905" i="1"/>
  <c r="O2873" i="1"/>
  <c r="O3634" i="1"/>
  <c r="O2860" i="1"/>
  <c r="O529" i="1"/>
  <c r="O3142" i="1"/>
  <c r="O663" i="1"/>
  <c r="O3954" i="1"/>
  <c r="O3946" i="1"/>
  <c r="O3733" i="1"/>
  <c r="O3935" i="1"/>
  <c r="O1562" i="1"/>
  <c r="O1584" i="1"/>
  <c r="O151" i="1"/>
  <c r="O2660" i="1"/>
  <c r="O629" i="1"/>
  <c r="O2765" i="1"/>
  <c r="O904" i="1"/>
  <c r="O720" i="1"/>
  <c r="O2601" i="1"/>
  <c r="O3968" i="1"/>
  <c r="O865" i="1"/>
  <c r="O2504" i="1"/>
  <c r="O2854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2878" i="1"/>
  <c r="O2849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3746" i="1"/>
  <c r="O2917" i="1"/>
  <c r="O524" i="1"/>
  <c r="O2690" i="1"/>
  <c r="O1150" i="1"/>
  <c r="O890" i="1"/>
  <c r="O1410" i="1"/>
  <c r="O3080" i="1"/>
  <c r="O2697" i="1"/>
  <c r="O4098" i="1"/>
  <c r="O545" i="1"/>
  <c r="O1072" i="1"/>
  <c r="O2702" i="1"/>
  <c r="O900" i="1"/>
  <c r="O127" i="1"/>
  <c r="O2862" i="1"/>
  <c r="O2848" i="1"/>
  <c r="O525" i="1"/>
  <c r="O1801" i="1"/>
  <c r="O3741" i="1"/>
  <c r="O565" i="1"/>
  <c r="O551" i="1"/>
  <c r="O1563" i="1"/>
  <c r="O2521" i="1"/>
  <c r="O874" i="1"/>
  <c r="O880" i="1"/>
  <c r="O999" i="1"/>
  <c r="O998" i="1"/>
  <c r="O2882" i="1"/>
  <c r="O522" i="1"/>
  <c r="O734" i="1"/>
  <c r="O3914" i="1"/>
  <c r="O872" i="1"/>
  <c r="O593" i="1"/>
  <c r="O711" i="1"/>
  <c r="O458" i="1"/>
  <c r="O2883" i="1"/>
  <c r="O232" i="1"/>
  <c r="O3967" i="1"/>
  <c r="O3906" i="1"/>
  <c r="O619" i="1"/>
  <c r="O2900" i="1"/>
  <c r="O1550" i="1"/>
  <c r="O1916" i="1"/>
  <c r="O2572" i="1"/>
  <c r="O3934" i="1"/>
  <c r="O1500" i="1"/>
  <c r="O3085" i="1"/>
  <c r="O588" i="1"/>
  <c r="O1084" i="1"/>
  <c r="O563" i="1"/>
  <c r="O2382" i="1"/>
  <c r="O4058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72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93" i="1"/>
  <c r="O1062" i="1"/>
  <c r="O1991" i="1"/>
  <c r="O3796" i="1"/>
  <c r="O3953" i="1"/>
  <c r="O937" i="1"/>
  <c r="O1715" i="1"/>
  <c r="O516" i="1"/>
  <c r="O774" i="1"/>
  <c r="O3139" i="1"/>
  <c r="O446" i="1"/>
  <c r="O1137" i="1"/>
  <c r="O2896" i="1"/>
  <c r="O2125" i="1"/>
  <c r="O1488" i="1"/>
  <c r="O2138" i="1"/>
  <c r="O1099" i="1"/>
  <c r="O2903" i="1"/>
  <c r="O2438" i="1"/>
  <c r="O457" i="1"/>
  <c r="O1070" i="1"/>
  <c r="O1111" i="1"/>
  <c r="O4014" i="1"/>
  <c r="O3955" i="1"/>
  <c r="O2766" i="1"/>
  <c r="O875" i="1"/>
  <c r="O3923" i="1"/>
  <c r="O3144" i="1"/>
  <c r="O867" i="1"/>
  <c r="O451" i="1"/>
  <c r="O2915" i="1"/>
  <c r="O1077" i="1"/>
  <c r="O1430" i="1"/>
  <c r="O1080" i="1"/>
  <c r="O1095" i="1"/>
  <c r="O1907" i="1"/>
  <c r="O1184" i="1"/>
  <c r="O1103" i="1"/>
  <c r="O3865" i="1"/>
  <c r="O3108" i="1"/>
  <c r="O1813" i="1"/>
  <c r="O150" i="1"/>
  <c r="O3055" i="1"/>
  <c r="O1791" i="1"/>
  <c r="O1234" i="1"/>
  <c r="O2695" i="1"/>
  <c r="O939" i="1"/>
  <c r="O1795" i="1"/>
  <c r="O3927" i="1"/>
  <c r="O941" i="1"/>
  <c r="O3869" i="1"/>
  <c r="O156" i="1"/>
  <c r="O3873" i="1"/>
  <c r="O2348" i="1"/>
  <c r="O3959" i="1"/>
  <c r="O2893" i="1"/>
  <c r="O3942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3748" i="1"/>
  <c r="O3889" i="1"/>
  <c r="O1560" i="1"/>
  <c r="O3937" i="1"/>
  <c r="O2155" i="1"/>
  <c r="O1712" i="1"/>
  <c r="O2769" i="1"/>
  <c r="O775" i="1"/>
  <c r="O3734" i="1"/>
  <c r="O2904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69" i="1"/>
  <c r="O3649" i="1"/>
  <c r="O1757" i="1"/>
  <c r="O1123" i="1"/>
  <c r="O4053" i="1"/>
  <c r="O3940" i="1"/>
  <c r="O2538" i="1"/>
  <c r="O1314" i="1"/>
  <c r="O1581" i="1"/>
  <c r="O3951" i="1"/>
  <c r="O2700" i="1"/>
  <c r="O3126" i="1"/>
  <c r="O1876" i="1"/>
  <c r="O4110" i="1"/>
  <c r="O455" i="1"/>
  <c r="O3110" i="1"/>
  <c r="O596" i="1"/>
  <c r="O992" i="1"/>
  <c r="O1424" i="1"/>
  <c r="O2436" i="1"/>
  <c r="O2161" i="1"/>
  <c r="O3859" i="1"/>
  <c r="O2593" i="1"/>
  <c r="O4113" i="1"/>
  <c r="O3096" i="1"/>
  <c r="O461" i="1"/>
  <c r="O2356" i="1"/>
  <c r="O4088" i="1"/>
  <c r="O1173" i="1"/>
  <c r="O2393" i="1"/>
  <c r="O2130" i="1"/>
  <c r="O4070" i="1"/>
  <c r="O462" i="1"/>
  <c r="O940" i="1"/>
  <c r="O1990" i="1"/>
  <c r="O1101" i="1"/>
  <c r="O3958" i="1"/>
  <c r="O543" i="1"/>
  <c r="O3949" i="1"/>
  <c r="O2694" i="1"/>
  <c r="O2764" i="1"/>
  <c r="O2415" i="1"/>
  <c r="O3918" i="1"/>
  <c r="O1231" i="1"/>
  <c r="O3894" i="1"/>
  <c r="O3902" i="1"/>
  <c r="O3203" i="1"/>
  <c r="O1821" i="1"/>
  <c r="O2951" i="1"/>
  <c r="O2894" i="1"/>
  <c r="O2133" i="1"/>
  <c r="O3883" i="1"/>
  <c r="O1093" i="1"/>
  <c r="O2950" i="1"/>
  <c r="O432" i="1"/>
  <c r="O2912" i="1"/>
  <c r="O2858" i="1"/>
  <c r="O3076" i="1"/>
  <c r="O1738" i="1"/>
  <c r="O1131" i="1"/>
  <c r="O4046" i="1"/>
  <c r="O902" i="1"/>
  <c r="O3976" i="1"/>
  <c r="O3982" i="1"/>
  <c r="O779" i="1"/>
  <c r="O2432" i="1"/>
  <c r="O1094" i="1"/>
  <c r="O3749" i="1"/>
  <c r="O4114" i="1"/>
  <c r="O4111" i="1"/>
  <c r="O215" i="1"/>
  <c r="O4102" i="1"/>
  <c r="O4036" i="1"/>
  <c r="O599" i="1"/>
  <c r="O1740" i="1"/>
  <c r="O1135" i="1"/>
  <c r="O571" i="1"/>
  <c r="O886" i="1"/>
  <c r="O1544" i="1"/>
  <c r="O2844" i="1"/>
  <c r="O2662" i="1"/>
  <c r="O2850" i="1"/>
  <c r="O640" i="1"/>
  <c r="O1688" i="1"/>
  <c r="O194" i="1"/>
  <c r="O1171" i="1"/>
  <c r="O4082" i="1"/>
  <c r="O2135" i="1"/>
  <c r="O676" i="1"/>
  <c r="O1585" i="1"/>
  <c r="O1088" i="1"/>
  <c r="O1437" i="1"/>
  <c r="O1408" i="1"/>
  <c r="O3969" i="1"/>
  <c r="O1409" i="1"/>
  <c r="O1456" i="1"/>
  <c r="O1055" i="1"/>
  <c r="O2643" i="1"/>
  <c r="O2349" i="1"/>
  <c r="O3644" i="1"/>
  <c r="O1812" i="1"/>
  <c r="O2845" i="1"/>
  <c r="O422" i="1"/>
  <c r="O580" i="1"/>
  <c r="O33" i="1"/>
  <c r="O523" i="1"/>
  <c r="O562" i="1"/>
  <c r="O1083" i="1"/>
  <c r="O1904" i="1"/>
  <c r="O169" i="1"/>
  <c r="O983" i="1"/>
  <c r="O4068" i="1"/>
  <c r="O514" i="1"/>
  <c r="O1125" i="1"/>
  <c r="O1132" i="1"/>
  <c r="O1717" i="1"/>
  <c r="O3973" i="1"/>
  <c r="O3105" i="1"/>
  <c r="O3846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20" i="1"/>
  <c r="O1116" i="1"/>
  <c r="O1703" i="1"/>
  <c r="O511" i="1"/>
  <c r="O579" i="1"/>
  <c r="O608" i="1"/>
  <c r="O2398" i="1"/>
  <c r="O2442" i="1"/>
  <c r="O3870" i="1"/>
  <c r="O217" i="1"/>
  <c r="O3939" i="1"/>
  <c r="O3944" i="1"/>
  <c r="O144" i="1"/>
  <c r="O2779" i="1"/>
  <c r="O3932" i="1"/>
  <c r="O1865" i="1"/>
  <c r="O1545" i="1"/>
  <c r="O1128" i="1"/>
  <c r="O2759" i="1"/>
  <c r="O3123" i="1"/>
  <c r="O2920" i="1"/>
  <c r="O3131" i="1"/>
  <c r="O586" i="1"/>
  <c r="O2888" i="1"/>
  <c r="O2885" i="1"/>
  <c r="O1075" i="1"/>
  <c r="O1044" i="1"/>
  <c r="O3797" i="1"/>
  <c r="O2859" i="1"/>
  <c r="O2847" i="1"/>
  <c r="O2843" i="1"/>
  <c r="O849" i="1"/>
  <c r="O2215" i="1"/>
  <c r="O550" i="1"/>
  <c r="O668" i="1"/>
  <c r="O2425" i="1"/>
  <c r="O159" i="1"/>
  <c r="O2386" i="1"/>
  <c r="O1917" i="1"/>
  <c r="O4089" i="1"/>
  <c r="O4076" i="1"/>
  <c r="O1413" i="1"/>
  <c r="O427" i="1"/>
  <c r="O598" i="1"/>
  <c r="O1543" i="1"/>
  <c r="O1046" i="1"/>
  <c r="O1881" i="1"/>
  <c r="O1420" i="1"/>
  <c r="O2881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72" i="1"/>
  <c r="O765" i="1"/>
  <c r="O2588" i="1"/>
  <c r="O3915" i="1"/>
  <c r="O3930" i="1"/>
  <c r="O1121" i="1"/>
  <c r="O1501" i="1"/>
  <c r="O3850" i="1"/>
  <c r="O3856" i="1"/>
  <c r="O3858" i="1"/>
  <c r="O3732" i="1"/>
  <c r="O1115" i="1"/>
  <c r="O1583" i="1"/>
  <c r="O2585" i="1"/>
  <c r="O1244" i="1"/>
  <c r="O611" i="1"/>
  <c r="O2857" i="1"/>
  <c r="O1867" i="1"/>
  <c r="O1183" i="1"/>
  <c r="O638" i="1"/>
  <c r="O2902" i="1"/>
  <c r="O3807" i="1"/>
  <c r="O437" i="1"/>
  <c r="O4105" i="1"/>
  <c r="O1595" i="1"/>
  <c r="O3060" i="1"/>
  <c r="O984" i="1"/>
  <c r="O4038" i="1"/>
  <c r="O2396" i="1"/>
  <c r="O196" i="1"/>
  <c r="O3738" i="1"/>
  <c r="O2846" i="1"/>
  <c r="O1422" i="1"/>
  <c r="O3631" i="1"/>
  <c r="O2433" i="1"/>
  <c r="O447" i="1"/>
  <c r="O4095" i="1"/>
  <c r="O637" i="1"/>
  <c r="O1453" i="1"/>
  <c r="O2434" i="1"/>
  <c r="O3074" i="1"/>
  <c r="O4034" i="1"/>
  <c r="O2362" i="1"/>
  <c r="O3892" i="1"/>
  <c r="O2948" i="1"/>
  <c r="O1994" i="1"/>
  <c r="O2771" i="1"/>
  <c r="O780" i="1"/>
  <c r="O2156" i="1"/>
  <c r="O2150" i="1"/>
  <c r="O621" i="1"/>
  <c r="O641" i="1"/>
  <c r="O544" i="1"/>
  <c r="O4115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4091" i="1"/>
  <c r="O1136" i="1"/>
  <c r="O4086" i="1"/>
  <c r="O2943" i="1"/>
  <c r="O3641" i="1"/>
  <c r="O3798" i="1"/>
  <c r="O3057" i="1"/>
  <c r="O566" i="1"/>
  <c r="O1704" i="1"/>
  <c r="O542" i="1"/>
  <c r="O1499" i="1"/>
  <c r="O4066" i="1"/>
  <c r="O1442" i="1"/>
  <c r="O216" i="1"/>
  <c r="O4057" i="1"/>
  <c r="O585" i="1"/>
  <c r="O591" i="1"/>
  <c r="O1589" i="1"/>
  <c r="O4013" i="1"/>
  <c r="O4008" i="1"/>
  <c r="O214" i="1"/>
  <c r="O1412" i="1"/>
  <c r="O2423" i="1"/>
  <c r="O568" i="1"/>
  <c r="O636" i="1"/>
  <c r="O2148" i="1"/>
  <c r="O3965" i="1"/>
  <c r="O3983" i="1"/>
  <c r="O1736" i="1"/>
  <c r="O2427" i="1"/>
  <c r="O476" i="1"/>
  <c r="O123" i="1"/>
  <c r="O582" i="1"/>
  <c r="O1547" i="1"/>
  <c r="O1729" i="1"/>
  <c r="O3632" i="1"/>
  <c r="O1724" i="1"/>
  <c r="O683" i="1"/>
  <c r="O1113" i="1"/>
  <c r="O3896" i="1"/>
  <c r="O3907" i="1"/>
  <c r="O1049" i="1"/>
  <c r="O1988" i="1"/>
  <c r="O3736" i="1"/>
  <c r="O466" i="1"/>
  <c r="O1130" i="1"/>
  <c r="O1741" i="1"/>
  <c r="O2346" i="1"/>
  <c r="O3119" i="1"/>
  <c r="O3647" i="1"/>
  <c r="O1600" i="1"/>
  <c r="O2775" i="1"/>
  <c r="O1416" i="1"/>
  <c r="O2424" i="1"/>
  <c r="O2861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4112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8" i="1"/>
  <c r="O135" i="1"/>
  <c r="O604" i="1"/>
  <c r="O139" i="1"/>
  <c r="O210" i="1"/>
  <c r="O223" i="1"/>
  <c r="O489" i="1"/>
  <c r="O564" i="1"/>
  <c r="O1236" i="1"/>
  <c r="O1418" i="1"/>
  <c r="O2352" i="1"/>
  <c r="O2402" i="1"/>
  <c r="O4103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4090" i="1"/>
  <c r="O3877" i="1"/>
  <c r="O3884" i="1"/>
  <c r="O4093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4087" i="1"/>
  <c r="O2518" i="1"/>
  <c r="O131" i="1"/>
  <c r="O453" i="1"/>
  <c r="O459" i="1"/>
  <c r="O634" i="1"/>
  <c r="O929" i="1"/>
  <c r="O1556" i="1"/>
  <c r="O2428" i="1"/>
  <c r="O2510" i="1"/>
  <c r="O2565" i="1"/>
  <c r="O4078" i="1"/>
  <c r="O4080" i="1"/>
  <c r="O4081" i="1"/>
  <c r="O4084" i="1"/>
  <c r="O2773" i="1"/>
  <c r="O1163" i="1"/>
  <c r="O4073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4033" i="1"/>
  <c r="O2961" i="1"/>
  <c r="O3886" i="1"/>
  <c r="O3888" i="1"/>
  <c r="O4040" i="1"/>
  <c r="O4042" i="1"/>
  <c r="O4049" i="1"/>
  <c r="O4028" i="1"/>
  <c r="O4025" i="1"/>
  <c r="O1146" i="1"/>
  <c r="O587" i="1"/>
  <c r="O1174" i="1"/>
  <c r="O3084" i="1"/>
  <c r="O4024" i="1"/>
  <c r="O1451" i="1"/>
  <c r="O4023" i="1"/>
  <c r="O1815" i="1"/>
  <c r="O230" i="1"/>
  <c r="O1880" i="1"/>
  <c r="O2414" i="1"/>
  <c r="O2439" i="1"/>
  <c r="O2575" i="1"/>
  <c r="O2774" i="1"/>
  <c r="O4015" i="1"/>
  <c r="O3806" i="1"/>
  <c r="O4019" i="1"/>
  <c r="O470" i="1"/>
  <c r="O549" i="1"/>
  <c r="O557" i="1"/>
  <c r="O520" i="1"/>
  <c r="O149" i="1"/>
  <c r="O439" i="1"/>
  <c r="O497" i="1"/>
  <c r="O928" i="1"/>
  <c r="O1710" i="1"/>
  <c r="O2507" i="1"/>
  <c r="O4009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999" i="1"/>
  <c r="O2745" i="1"/>
  <c r="O145" i="1"/>
  <c r="O922" i="1"/>
  <c r="O1708" i="1"/>
  <c r="O2344" i="1"/>
  <c r="O3989" i="1"/>
  <c r="O3875" i="1"/>
  <c r="O3994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75" i="1"/>
  <c r="O3981" i="1"/>
  <c r="O1446" i="1"/>
  <c r="O3952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3950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913" i="1"/>
  <c r="O2945" i="1"/>
  <c r="O3643" i="1"/>
  <c r="O3804" i="1"/>
  <c r="O3920" i="1"/>
  <c r="O3924" i="1"/>
  <c r="O3926" i="1"/>
  <c r="O3931" i="1"/>
  <c r="O909" i="1"/>
  <c r="O3911" i="1"/>
  <c r="O574" i="1"/>
  <c r="O770" i="1"/>
  <c r="O910" i="1"/>
  <c r="O1052" i="1"/>
  <c r="O1056" i="1"/>
  <c r="O1238" i="1"/>
  <c r="O1241" i="1"/>
  <c r="O1335" i="1"/>
  <c r="O2379" i="1"/>
  <c r="O1495" i="1"/>
  <c r="O762" i="1"/>
  <c r="O3866" i="1"/>
  <c r="O477" i="1"/>
  <c r="O1229" i="1"/>
  <c r="O1486" i="1"/>
  <c r="O1497" i="1"/>
  <c r="O1707" i="1"/>
  <c r="O1995" i="1"/>
  <c r="O2151" i="1"/>
  <c r="O2354" i="1"/>
  <c r="O2373" i="1"/>
  <c r="O3747" i="1"/>
  <c r="O3849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916" i="1"/>
  <c r="O2918" i="1"/>
  <c r="O3793" i="1"/>
  <c r="O2922" i="1"/>
  <c r="O938" i="1"/>
  <c r="O133" i="1"/>
  <c r="O712" i="1"/>
  <c r="O1586" i="1"/>
  <c r="O1591" i="1"/>
  <c r="O2906" i="1"/>
  <c r="O2907" i="1"/>
  <c r="O2908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90" i="1"/>
  <c r="O2895" i="1"/>
  <c r="O1448" i="1"/>
  <c r="O949" i="1"/>
  <c r="O560" i="1"/>
  <c r="O1557" i="1"/>
  <c r="O3145" i="1"/>
  <c r="O2879" i="1"/>
  <c r="O2876" i="1"/>
  <c r="O3876" i="1"/>
  <c r="O132" i="1"/>
  <c r="O2875" i="1"/>
  <c r="O2870" i="1"/>
  <c r="O463" i="1"/>
  <c r="O1086" i="1"/>
  <c r="O2868" i="1"/>
  <c r="O1590" i="1"/>
  <c r="O617" i="1"/>
  <c r="O931" i="1"/>
  <c r="O1053" i="1"/>
  <c r="O1143" i="1"/>
  <c r="O1601" i="1"/>
  <c r="O3206" i="1"/>
  <c r="O2864" i="1"/>
  <c r="O2867" i="1"/>
  <c r="O441" i="1"/>
  <c r="O443" i="1"/>
  <c r="O583" i="1"/>
  <c r="O620" i="1"/>
  <c r="O3056" i="1"/>
  <c r="O2853" i="1"/>
  <c r="O1878" i="1"/>
  <c r="O2852" i="1"/>
  <c r="O609" i="1"/>
  <c r="O2851" i="1"/>
  <c r="O227" i="1"/>
  <c r="O2363" i="1"/>
  <c r="O3140" i="1"/>
  <c r="O2366" i="1"/>
  <c r="O1073" i="1"/>
  <c r="O1879" i="1"/>
  <c r="O1043" i="1"/>
  <c r="O1594" i="1"/>
  <c r="O1549" i="1"/>
  <c r="O2701" i="1"/>
  <c r="O2016" i="1"/>
  <c r="U4095" i="1" l="1"/>
  <c r="U4089" i="1"/>
  <c r="U4071" i="1"/>
  <c r="U4047" i="1"/>
  <c r="U4029" i="1"/>
  <c r="U4023" i="1"/>
  <c r="U3987" i="1"/>
  <c r="U3975" i="1"/>
  <c r="U3969" i="1"/>
  <c r="U3951" i="1"/>
  <c r="U3945" i="1"/>
  <c r="U3927" i="1"/>
  <c r="U3909" i="1"/>
  <c r="U3903" i="1"/>
  <c r="U3897" i="1"/>
  <c r="U3861" i="1"/>
  <c r="U3849" i="1"/>
  <c r="U3837" i="1"/>
  <c r="U3831" i="1"/>
  <c r="U3813" i="1"/>
  <c r="U3747" i="1"/>
  <c r="U3735" i="1"/>
  <c r="U3723" i="1"/>
  <c r="U3705" i="1"/>
  <c r="U3693" i="1"/>
  <c r="U3597" i="1"/>
  <c r="U3453" i="1"/>
  <c r="U3177" i="1"/>
  <c r="U2919" i="1"/>
  <c r="U2901" i="1"/>
  <c r="U2895" i="1"/>
  <c r="U2889" i="1"/>
  <c r="U2883" i="1"/>
  <c r="U2865" i="1"/>
  <c r="F2" i="17"/>
  <c r="F8" i="17"/>
  <c r="U4106" i="1"/>
  <c r="U4094" i="1"/>
  <c r="U4034" i="1"/>
  <c r="U3920" i="1"/>
  <c r="U3902" i="1"/>
  <c r="U3824" i="1"/>
  <c r="U3716" i="1"/>
  <c r="U3674" i="1"/>
  <c r="U3668" i="1"/>
  <c r="U3590" i="1"/>
  <c r="U3548" i="1"/>
  <c r="U3416" i="1"/>
  <c r="U3362" i="1"/>
  <c r="U3314" i="1"/>
  <c r="U3284" i="1"/>
  <c r="U3236" i="1"/>
  <c r="U3230" i="1"/>
  <c r="U3188" i="1"/>
  <c r="U3176" i="1"/>
  <c r="U2894" i="1"/>
  <c r="U2888" i="1"/>
  <c r="U2876" i="1"/>
  <c r="U2858" i="1"/>
  <c r="F13" i="17"/>
  <c r="F7" i="17"/>
  <c r="U4027" i="1"/>
  <c r="U4021" i="1"/>
  <c r="U4003" i="1"/>
  <c r="U3979" i="1"/>
  <c r="U3973" i="1"/>
  <c r="U3955" i="1"/>
  <c r="U3949" i="1"/>
  <c r="U3919" i="1"/>
  <c r="U3913" i="1"/>
  <c r="U3907" i="1"/>
  <c r="U3901" i="1"/>
  <c r="U3739" i="1"/>
  <c r="F12" i="17"/>
  <c r="F6" i="17"/>
  <c r="F11" i="17"/>
  <c r="F5" i="17"/>
  <c r="F10" i="17"/>
  <c r="F4" i="17"/>
  <c r="U4072" i="1"/>
  <c r="U4000" i="1"/>
  <c r="U3970" i="1"/>
  <c r="F9" i="17"/>
  <c r="F3" i="17"/>
  <c r="U4105" i="1"/>
  <c r="U4099" i="1"/>
  <c r="U4081" i="1"/>
  <c r="U4075" i="1"/>
  <c r="U4069" i="1"/>
  <c r="U4063" i="1"/>
  <c r="U4045" i="1"/>
  <c r="U4039" i="1"/>
  <c r="U4033" i="1"/>
  <c r="U4009" i="1"/>
  <c r="U3961" i="1"/>
  <c r="U3943" i="1"/>
  <c r="U3865" i="1"/>
  <c r="U3847" i="1"/>
  <c r="U3745" i="1"/>
  <c r="U2917" i="1"/>
  <c r="U2911" i="1"/>
  <c r="U2899" i="1"/>
  <c r="U2893" i="1"/>
  <c r="U2887" i="1"/>
  <c r="U2881" i="1"/>
  <c r="U2875" i="1"/>
  <c r="U2869" i="1"/>
  <c r="U2863" i="1"/>
  <c r="U2851" i="1"/>
  <c r="U2845" i="1"/>
  <c r="U4092" i="1"/>
  <c r="U4044" i="1"/>
  <c r="U3996" i="1"/>
  <c r="U3972" i="1"/>
  <c r="U3894" i="1"/>
  <c r="U4096" i="1"/>
  <c r="U4084" i="1"/>
  <c r="U4078" i="1"/>
  <c r="U4042" i="1"/>
  <c r="U4030" i="1"/>
  <c r="U4006" i="1"/>
  <c r="U3964" i="1"/>
  <c r="U3916" i="1"/>
  <c r="U3898" i="1"/>
  <c r="U3892" i="1"/>
  <c r="U3748" i="1"/>
  <c r="U3985" i="1"/>
  <c r="U3925" i="1"/>
  <c r="U3733" i="1"/>
  <c r="U4107" i="1"/>
  <c r="U4083" i="1"/>
  <c r="U4065" i="1"/>
  <c r="U4053" i="1"/>
  <c r="U4005" i="1"/>
  <c r="U3999" i="1"/>
  <c r="U3993" i="1"/>
  <c r="U3981" i="1"/>
  <c r="U3957" i="1"/>
  <c r="U3939" i="1"/>
  <c r="U3933" i="1"/>
  <c r="U3921" i="1"/>
  <c r="U3891" i="1"/>
  <c r="U3867" i="1"/>
  <c r="U3855" i="1"/>
  <c r="U3741" i="1"/>
  <c r="U2913" i="1"/>
  <c r="U2907" i="1"/>
  <c r="U2877" i="1"/>
  <c r="U2871" i="1"/>
  <c r="U2859" i="1"/>
  <c r="U2853" i="1"/>
  <c r="U2847" i="1"/>
  <c r="U4004" i="1"/>
  <c r="U3950" i="1"/>
  <c r="U3908" i="1"/>
  <c r="U3854" i="1"/>
  <c r="U3848" i="1"/>
  <c r="U3380" i="1"/>
  <c r="U3308" i="1"/>
  <c r="U3302" i="1"/>
  <c r="U3278" i="1"/>
  <c r="U2912" i="1"/>
  <c r="U2906" i="1"/>
  <c r="U2900" i="1"/>
  <c r="U3967" i="1"/>
  <c r="U3937" i="1"/>
  <c r="U2905" i="1"/>
  <c r="U4087" i="1"/>
  <c r="U3853" i="1"/>
  <c r="U4110" i="1"/>
  <c r="U4104" i="1"/>
  <c r="U4080" i="1"/>
  <c r="U4056" i="1"/>
  <c r="U4050" i="1"/>
  <c r="U4032" i="1"/>
  <c r="U4026" i="1"/>
  <c r="U4014" i="1"/>
  <c r="U4008" i="1"/>
  <c r="U4002" i="1"/>
  <c r="U3990" i="1"/>
  <c r="U3984" i="1"/>
  <c r="U3978" i="1"/>
  <c r="U3966" i="1"/>
  <c r="U3948" i="1"/>
  <c r="U3942" i="1"/>
  <c r="U3936" i="1"/>
  <c r="U3930" i="1"/>
  <c r="U3924" i="1"/>
  <c r="U3918" i="1"/>
  <c r="U3912" i="1"/>
  <c r="U3906" i="1"/>
  <c r="U3900" i="1"/>
  <c r="U3864" i="1"/>
  <c r="U3858" i="1"/>
  <c r="U3852" i="1"/>
  <c r="U3846" i="1"/>
  <c r="U3744" i="1"/>
  <c r="U3738" i="1"/>
  <c r="U3732" i="1"/>
  <c r="U2922" i="1"/>
  <c r="U2910" i="1"/>
  <c r="U2904" i="1"/>
  <c r="U2898" i="1"/>
  <c r="U2892" i="1"/>
  <c r="U2886" i="1"/>
  <c r="U2880" i="1"/>
  <c r="U2874" i="1"/>
  <c r="U2868" i="1"/>
  <c r="U2862" i="1"/>
  <c r="U2856" i="1"/>
  <c r="U2850" i="1"/>
  <c r="U2844" i="1"/>
  <c r="U4093" i="1"/>
  <c r="U4109" i="1"/>
  <c r="U4097" i="1"/>
  <c r="U4091" i="1"/>
  <c r="U4085" i="1"/>
  <c r="U4079" i="1"/>
  <c r="U4073" i="1"/>
  <c r="U4067" i="1"/>
  <c r="U4061" i="1"/>
  <c r="U4055" i="1"/>
  <c r="U4049" i="1"/>
  <c r="U4037" i="1"/>
  <c r="U4019" i="1"/>
  <c r="U3995" i="1"/>
  <c r="U3989" i="1"/>
  <c r="U3983" i="1"/>
  <c r="U3959" i="1"/>
  <c r="U3953" i="1"/>
  <c r="U3941" i="1"/>
  <c r="U3935" i="1"/>
  <c r="U3929" i="1"/>
  <c r="U3923" i="1"/>
  <c r="U3905" i="1"/>
  <c r="U3899" i="1"/>
  <c r="U3863" i="1"/>
  <c r="U3857" i="1"/>
  <c r="U3851" i="1"/>
  <c r="U3845" i="1"/>
  <c r="U3743" i="1"/>
  <c r="U3737" i="1"/>
  <c r="U3731" i="1"/>
  <c r="U2921" i="1"/>
  <c r="U2915" i="1"/>
  <c r="U2909" i="1"/>
  <c r="U2903" i="1"/>
  <c r="U2897" i="1"/>
  <c r="U2891" i="1"/>
  <c r="U2885" i="1"/>
  <c r="U2879" i="1"/>
  <c r="U2873" i="1"/>
  <c r="U2867" i="1"/>
  <c r="U2861" i="1"/>
  <c r="U2855" i="1"/>
  <c r="U2849" i="1"/>
  <c r="U2843" i="1"/>
  <c r="U4111" i="1"/>
  <c r="U3931" i="1"/>
  <c r="U3859" i="1"/>
  <c r="U4114" i="1"/>
  <c r="U4108" i="1"/>
  <c r="U4102" i="1"/>
  <c r="U4066" i="1"/>
  <c r="U4054" i="1"/>
  <c r="U4048" i="1"/>
  <c r="U4036" i="1"/>
  <c r="U4024" i="1"/>
  <c r="U4018" i="1"/>
  <c r="U4012" i="1"/>
  <c r="U3988" i="1"/>
  <c r="U3982" i="1"/>
  <c r="U3976" i="1"/>
  <c r="U3958" i="1"/>
  <c r="U3952" i="1"/>
  <c r="U3946" i="1"/>
  <c r="U3940" i="1"/>
  <c r="U3934" i="1"/>
  <c r="U3928" i="1"/>
  <c r="U3922" i="1"/>
  <c r="U3910" i="1"/>
  <c r="U3904" i="1"/>
  <c r="U3868" i="1"/>
  <c r="U3862" i="1"/>
  <c r="U3856" i="1"/>
  <c r="U3850" i="1"/>
  <c r="U3742" i="1"/>
  <c r="U3736" i="1"/>
  <c r="U3730" i="1"/>
  <c r="U2920" i="1"/>
  <c r="U2914" i="1"/>
  <c r="U2908" i="1"/>
  <c r="U2902" i="1"/>
  <c r="U2896" i="1"/>
  <c r="U2884" i="1"/>
  <c r="U2878" i="1"/>
  <c r="U2872" i="1"/>
  <c r="U2866" i="1"/>
  <c r="U2860" i="1"/>
  <c r="U2854" i="1"/>
  <c r="U2848" i="1"/>
  <c r="U3729" i="1"/>
  <c r="U3717" i="1"/>
  <c r="U3711" i="1"/>
  <c r="U3669" i="1"/>
  <c r="U3657" i="1"/>
  <c r="U3651" i="1"/>
  <c r="U3609" i="1"/>
  <c r="U3579" i="1"/>
  <c r="U3573" i="1"/>
  <c r="U3567" i="1"/>
  <c r="U3561" i="1"/>
  <c r="U3555" i="1"/>
  <c r="U3531" i="1"/>
  <c r="U3513" i="1"/>
  <c r="U3501" i="1"/>
  <c r="U3483" i="1"/>
  <c r="U3417" i="1"/>
  <c r="U3381" i="1"/>
  <c r="U3363" i="1"/>
  <c r="U3357" i="1"/>
  <c r="U3351" i="1"/>
  <c r="U3333" i="1"/>
  <c r="U3315" i="1"/>
  <c r="U3309" i="1"/>
  <c r="U3297" i="1"/>
  <c r="U3291" i="1"/>
  <c r="U3273" i="1"/>
  <c r="U3255" i="1"/>
  <c r="U3231" i="1"/>
  <c r="U3225" i="1"/>
  <c r="U3213" i="1"/>
  <c r="U3159" i="1"/>
  <c r="U2979" i="1"/>
  <c r="U2811" i="1"/>
  <c r="U2787" i="1"/>
  <c r="U3432" i="1"/>
  <c r="U3408" i="1"/>
  <c r="U3725" i="1"/>
  <c r="U3599" i="1"/>
  <c r="U3527" i="1"/>
  <c r="U3479" i="1"/>
  <c r="U3507" i="1"/>
  <c r="U3261" i="1"/>
  <c r="U3728" i="1"/>
  <c r="U3686" i="1"/>
  <c r="U3620" i="1"/>
  <c r="U3602" i="1"/>
  <c r="U3596" i="1"/>
  <c r="U3536" i="1"/>
  <c r="U3506" i="1"/>
  <c r="U3494" i="1"/>
  <c r="U3440" i="1"/>
  <c r="U3344" i="1"/>
  <c r="U3254" i="1"/>
  <c r="U3182" i="1"/>
  <c r="U2972" i="1"/>
  <c r="U2804" i="1"/>
  <c r="U3569" i="1"/>
  <c r="U3257" i="1"/>
  <c r="U3592" i="1"/>
  <c r="U3586" i="1"/>
  <c r="U3681" i="1"/>
  <c r="U3621" i="1"/>
  <c r="U3471" i="1"/>
  <c r="U3441" i="1"/>
  <c r="U3423" i="1"/>
  <c r="U3682" i="1"/>
  <c r="U3556" i="1"/>
  <c r="U3699" i="1"/>
  <c r="U3615" i="1"/>
  <c r="U3603" i="1"/>
  <c r="U3585" i="1"/>
  <c r="U3549" i="1"/>
  <c r="U3537" i="1"/>
  <c r="U3495" i="1"/>
  <c r="U3489" i="1"/>
  <c r="U3447" i="1"/>
  <c r="U3429" i="1"/>
  <c r="U3393" i="1"/>
  <c r="U3285" i="1"/>
  <c r="U3237" i="1"/>
  <c r="U3189" i="1"/>
  <c r="U3183" i="1"/>
  <c r="U3171" i="1"/>
  <c r="U2967" i="1"/>
  <c r="U3833" i="1"/>
  <c r="U3689" i="1"/>
  <c r="U3587" i="1"/>
  <c r="U3676" i="1"/>
  <c r="U3628" i="1"/>
  <c r="U3550" i="1"/>
  <c r="U3172" i="1"/>
  <c r="U3414" i="1"/>
  <c r="U3378" i="1"/>
  <c r="U3288" i="1"/>
  <c r="U3665" i="1"/>
  <c r="U3563" i="1"/>
  <c r="U3533" i="1"/>
  <c r="U3509" i="1"/>
  <c r="U3485" i="1"/>
  <c r="U3425" i="1"/>
  <c r="U3299" i="1"/>
  <c r="U3293" i="1"/>
  <c r="U3251" i="1"/>
  <c r="U3718" i="1"/>
  <c r="U3712" i="1"/>
  <c r="U3520" i="1"/>
  <c r="U3502" i="1"/>
  <c r="U3484" i="1"/>
  <c r="U3232" i="1"/>
  <c r="U3835" i="1"/>
  <c r="U3829" i="1"/>
  <c r="U3817" i="1"/>
  <c r="U3727" i="1"/>
  <c r="U3709" i="1"/>
  <c r="U3703" i="1"/>
  <c r="U3685" i="1"/>
  <c r="U3667" i="1"/>
  <c r="U3661" i="1"/>
  <c r="U3607" i="1"/>
  <c r="U3559" i="1"/>
  <c r="U3553" i="1"/>
  <c r="U3499" i="1"/>
  <c r="U3493" i="1"/>
  <c r="U3487" i="1"/>
  <c r="U3481" i="1"/>
  <c r="U3439" i="1"/>
  <c r="U3427" i="1"/>
  <c r="U3421" i="1"/>
  <c r="U3367" i="1"/>
  <c r="U3361" i="1"/>
  <c r="U3295" i="1"/>
  <c r="U3289" i="1"/>
  <c r="U3277" i="1"/>
  <c r="U3217" i="1"/>
  <c r="U3151" i="1"/>
  <c r="U3834" i="1"/>
  <c r="U3714" i="1"/>
  <c r="U3606" i="1"/>
  <c r="U3564" i="1"/>
  <c r="U3558" i="1"/>
  <c r="U3498" i="1"/>
  <c r="U3492" i="1"/>
  <c r="U3426" i="1"/>
  <c r="U3420" i="1"/>
  <c r="U3360" i="1"/>
  <c r="U3294" i="1"/>
  <c r="U3228" i="1"/>
  <c r="U2982" i="1"/>
  <c r="U1302" i="1"/>
  <c r="U3839" i="1"/>
  <c r="U3719" i="1"/>
  <c r="U3713" i="1"/>
  <c r="U3677" i="1"/>
  <c r="U3623" i="1"/>
  <c r="U3617" i="1"/>
  <c r="U3557" i="1"/>
  <c r="U3455" i="1"/>
  <c r="U3449" i="1"/>
  <c r="U3413" i="1"/>
  <c r="U3407" i="1"/>
  <c r="U3389" i="1"/>
  <c r="U3377" i="1"/>
  <c r="U3371" i="1"/>
  <c r="U3365" i="1"/>
  <c r="U3287" i="1"/>
  <c r="U3275" i="1"/>
  <c r="U3227" i="1"/>
  <c r="U3161" i="1"/>
  <c r="U3155" i="1"/>
  <c r="U2981" i="1"/>
  <c r="U3838" i="1"/>
  <c r="U3814" i="1"/>
  <c r="U3658" i="1"/>
  <c r="U3652" i="1"/>
  <c r="U3622" i="1"/>
  <c r="U3574" i="1"/>
  <c r="U3568" i="1"/>
  <c r="U3562" i="1"/>
  <c r="U3544" i="1"/>
  <c r="U3538" i="1"/>
  <c r="U3514" i="1"/>
  <c r="U3508" i="1"/>
  <c r="U3490" i="1"/>
  <c r="U3442" i="1"/>
  <c r="U3382" i="1"/>
  <c r="U3376" i="1"/>
  <c r="U3370" i="1"/>
  <c r="U3364" i="1"/>
  <c r="U3358" i="1"/>
  <c r="U3346" i="1"/>
  <c r="U3310" i="1"/>
  <c r="U3304" i="1"/>
  <c r="U3298" i="1"/>
  <c r="U3292" i="1"/>
  <c r="U3286" i="1"/>
  <c r="U3280" i="1"/>
  <c r="U3268" i="1"/>
  <c r="U3256" i="1"/>
  <c r="U3238" i="1"/>
  <c r="U3226" i="1"/>
  <c r="U3220" i="1"/>
  <c r="U3214" i="1"/>
  <c r="U3160" i="1"/>
  <c r="U3154" i="1"/>
  <c r="U2980" i="1"/>
  <c r="U2794" i="1"/>
  <c r="U2788" i="1"/>
  <c r="U3819" i="1"/>
  <c r="U3687" i="1"/>
  <c r="U3663" i="1"/>
  <c r="U3627" i="1"/>
  <c r="U3525" i="1"/>
  <c r="U3477" i="1"/>
  <c r="U3411" i="1"/>
  <c r="U3375" i="1"/>
  <c r="U3369" i="1"/>
  <c r="U3345" i="1"/>
  <c r="U3327" i="1"/>
  <c r="U3303" i="1"/>
  <c r="U3279" i="1"/>
  <c r="U3267" i="1"/>
  <c r="U3249" i="1"/>
  <c r="U3219" i="1"/>
  <c r="U3165" i="1"/>
  <c r="U3153" i="1"/>
  <c r="U2973" i="1"/>
  <c r="U2841" i="1"/>
  <c r="U2835" i="1"/>
  <c r="U2829" i="1"/>
  <c r="U2793" i="1"/>
  <c r="U3374" i="1"/>
  <c r="U3296" i="1"/>
  <c r="U3290" i="1"/>
  <c r="U3164" i="1"/>
  <c r="U2792" i="1"/>
  <c r="U3841" i="1"/>
  <c r="U3823" i="1"/>
  <c r="U3811" i="1"/>
  <c r="U3721" i="1"/>
  <c r="U3715" i="1"/>
  <c r="U3697" i="1"/>
  <c r="U3679" i="1"/>
  <c r="U3673" i="1"/>
  <c r="U3840" i="1"/>
  <c r="U3828" i="1"/>
  <c r="U3822" i="1"/>
  <c r="U3816" i="1"/>
  <c r="U3810" i="1"/>
  <c r="U3726" i="1"/>
  <c r="U3720" i="1"/>
  <c r="U3702" i="1"/>
  <c r="U3827" i="1"/>
  <c r="U3821" i="1"/>
  <c r="U3815" i="1"/>
  <c r="U3707" i="1"/>
  <c r="U3701" i="1"/>
  <c r="U3683" i="1"/>
  <c r="U3671" i="1"/>
  <c r="U3629" i="1"/>
  <c r="U3605" i="1"/>
  <c r="U3593" i="1"/>
  <c r="U3581" i="1"/>
  <c r="U3575" i="1"/>
  <c r="U3551" i="1"/>
  <c r="U3545" i="1"/>
  <c r="U3539" i="1"/>
  <c r="U3515" i="1"/>
  <c r="U3503" i="1"/>
  <c r="U3497" i="1"/>
  <c r="U3491" i="1"/>
  <c r="U3473" i="1"/>
  <c r="U3467" i="1"/>
  <c r="U3461" i="1"/>
  <c r="U3443" i="1"/>
  <c r="U3437" i="1"/>
  <c r="U3431" i="1"/>
  <c r="U3820" i="1"/>
  <c r="U3724" i="1"/>
  <c r="U3706" i="1"/>
  <c r="U3694" i="1"/>
  <c r="U3670" i="1"/>
  <c r="U3664" i="1"/>
  <c r="U3604" i="1"/>
  <c r="U3598" i="1"/>
  <c r="U3580" i="1"/>
  <c r="U3532" i="1"/>
  <c r="U3526" i="1"/>
  <c r="U3496" i="1"/>
  <c r="U3478" i="1"/>
  <c r="U3472" i="1"/>
  <c r="U3466" i="1"/>
  <c r="U3460" i="1"/>
  <c r="U3454" i="1"/>
  <c r="U3448" i="1"/>
  <c r="U3436" i="1"/>
  <c r="U3430" i="1"/>
  <c r="U3424" i="1"/>
  <c r="U3418" i="1"/>
  <c r="U3406" i="1"/>
  <c r="U3400" i="1"/>
  <c r="U3394" i="1"/>
  <c r="U3388" i="1"/>
  <c r="U3352" i="1"/>
  <c r="U3340" i="1"/>
  <c r="U3334" i="1"/>
  <c r="U3328" i="1"/>
  <c r="U3322" i="1"/>
  <c r="U3316" i="1"/>
  <c r="U3274" i="1"/>
  <c r="U3262" i="1"/>
  <c r="U3591" i="1"/>
  <c r="U3465" i="1"/>
  <c r="U3459" i="1"/>
  <c r="U3399" i="1"/>
  <c r="U3387" i="1"/>
  <c r="U3339" i="1"/>
  <c r="U3243" i="1"/>
  <c r="U2823" i="1"/>
  <c r="U2817" i="1"/>
  <c r="U2805" i="1"/>
  <c r="U3830" i="1"/>
  <c r="U3812" i="1"/>
  <c r="U3722" i="1"/>
  <c r="U3710" i="1"/>
  <c r="U3662" i="1"/>
  <c r="U3650" i="1"/>
  <c r="U3626" i="1"/>
  <c r="U3584" i="1"/>
  <c r="U3554" i="1"/>
  <c r="U3518" i="1"/>
  <c r="U3488" i="1"/>
  <c r="U3464" i="1"/>
  <c r="U3434" i="1"/>
  <c r="U3356" i="1"/>
  <c r="U3338" i="1"/>
  <c r="U3248" i="1"/>
  <c r="U3218" i="1"/>
  <c r="U2978" i="1"/>
  <c r="U2966" i="1"/>
  <c r="U2810" i="1"/>
  <c r="U3655" i="1"/>
  <c r="U3625" i="1"/>
  <c r="U3619" i="1"/>
  <c r="U3613" i="1"/>
  <c r="U3601" i="1"/>
  <c r="U3595" i="1"/>
  <c r="U3589" i="1"/>
  <c r="U3583" i="1"/>
  <c r="U3577" i="1"/>
  <c r="U3571" i="1"/>
  <c r="U3547" i="1"/>
  <c r="U3541" i="1"/>
  <c r="U3535" i="1"/>
  <c r="U3529" i="1"/>
  <c r="U3523" i="1"/>
  <c r="U3517" i="1"/>
  <c r="U3511" i="1"/>
  <c r="U3505" i="1"/>
  <c r="U3475" i="1"/>
  <c r="U3469" i="1"/>
  <c r="U3463" i="1"/>
  <c r="U3457" i="1"/>
  <c r="U3451" i="1"/>
  <c r="U3445" i="1"/>
  <c r="U3433" i="1"/>
  <c r="U3415" i="1"/>
  <c r="U3403" i="1"/>
  <c r="U3397" i="1"/>
  <c r="U3391" i="1"/>
  <c r="U3385" i="1"/>
  <c r="U3379" i="1"/>
  <c r="U3373" i="1"/>
  <c r="U3355" i="1"/>
  <c r="U3349" i="1"/>
  <c r="U3343" i="1"/>
  <c r="U3337" i="1"/>
  <c r="U3331" i="1"/>
  <c r="U3325" i="1"/>
  <c r="U3319" i="1"/>
  <c r="U3313" i="1"/>
  <c r="U3307" i="1"/>
  <c r="U3301" i="1"/>
  <c r="U3283" i="1"/>
  <c r="U3271" i="1"/>
  <c r="U3265" i="1"/>
  <c r="U3253" i="1"/>
  <c r="U3247" i="1"/>
  <c r="U3241" i="1"/>
  <c r="U3235" i="1"/>
  <c r="U3229" i="1"/>
  <c r="U3223" i="1"/>
  <c r="U3211" i="1"/>
  <c r="U3187" i="1"/>
  <c r="U3181" i="1"/>
  <c r="U3175" i="1"/>
  <c r="U3169" i="1"/>
  <c r="U3163" i="1"/>
  <c r="U3157" i="1"/>
  <c r="U2977" i="1"/>
  <c r="U2971" i="1"/>
  <c r="U2965" i="1"/>
  <c r="U2839" i="1"/>
  <c r="U2833" i="1"/>
  <c r="U2827" i="1"/>
  <c r="U2821" i="1"/>
  <c r="U2815" i="1"/>
  <c r="U2809" i="1"/>
  <c r="U2803" i="1"/>
  <c r="U2797" i="1"/>
  <c r="U2791" i="1"/>
  <c r="U2785" i="1"/>
  <c r="U1303" i="1"/>
  <c r="U1297" i="1"/>
  <c r="U1291" i="1"/>
  <c r="U541" i="1"/>
  <c r="U535" i="1"/>
  <c r="U529" i="1"/>
  <c r="U523" i="1"/>
  <c r="U3690" i="1"/>
  <c r="U3684" i="1"/>
  <c r="U3678" i="1"/>
  <c r="U3666" i="1"/>
  <c r="U3660" i="1"/>
  <c r="U3654" i="1"/>
  <c r="U3624" i="1"/>
  <c r="U3618" i="1"/>
  <c r="U3612" i="1"/>
  <c r="U3600" i="1"/>
  <c r="U3594" i="1"/>
  <c r="U3588" i="1"/>
  <c r="U3582" i="1"/>
  <c r="U3576" i="1"/>
  <c r="U3570" i="1"/>
  <c r="U3552" i="1"/>
  <c r="U3546" i="1"/>
  <c r="U3534" i="1"/>
  <c r="U3528" i="1"/>
  <c r="U3522" i="1"/>
  <c r="U3516" i="1"/>
  <c r="U3510" i="1"/>
  <c r="U3504" i="1"/>
  <c r="U3486" i="1"/>
  <c r="U3480" i="1"/>
  <c r="U3474" i="1"/>
  <c r="U3468" i="1"/>
  <c r="U3462" i="1"/>
  <c r="U3456" i="1"/>
  <c r="U3450" i="1"/>
  <c r="U3444" i="1"/>
  <c r="U3438" i="1"/>
  <c r="U3402" i="1"/>
  <c r="U3396" i="1"/>
  <c r="U3390" i="1"/>
  <c r="U3384" i="1"/>
  <c r="U3372" i="1"/>
  <c r="U3366" i="1"/>
  <c r="U3354" i="1"/>
  <c r="U3348" i="1"/>
  <c r="U3342" i="1"/>
  <c r="U3336" i="1"/>
  <c r="U3330" i="1"/>
  <c r="U3324" i="1"/>
  <c r="U3318" i="1"/>
  <c r="U3312" i="1"/>
  <c r="U3306" i="1"/>
  <c r="U3282" i="1"/>
  <c r="U3276" i="1"/>
  <c r="U3270" i="1"/>
  <c r="U3264" i="1"/>
  <c r="U3258" i="1"/>
  <c r="U3252" i="1"/>
  <c r="U3246" i="1"/>
  <c r="U3240" i="1"/>
  <c r="U3234" i="1"/>
  <c r="U3222" i="1"/>
  <c r="U3216" i="1"/>
  <c r="U3210" i="1"/>
  <c r="U3186" i="1"/>
  <c r="U3180" i="1"/>
  <c r="U3174" i="1"/>
  <c r="U3168" i="1"/>
  <c r="U3162" i="1"/>
  <c r="U3156" i="1"/>
  <c r="U3150" i="1"/>
  <c r="U2976" i="1"/>
  <c r="U2970" i="1"/>
  <c r="U2964" i="1"/>
  <c r="U2838" i="1"/>
  <c r="U2832" i="1"/>
  <c r="U2826" i="1"/>
  <c r="U2820" i="1"/>
  <c r="U2814" i="1"/>
  <c r="U2808" i="1"/>
  <c r="U2802" i="1"/>
  <c r="U2796" i="1"/>
  <c r="U2790" i="1"/>
  <c r="U2784" i="1"/>
  <c r="U1296" i="1"/>
  <c r="U1290" i="1"/>
  <c r="U540" i="1"/>
  <c r="U534" i="1"/>
  <c r="U528" i="1"/>
  <c r="U522" i="1"/>
  <c r="U3419" i="1"/>
  <c r="U3401" i="1"/>
  <c r="U3395" i="1"/>
  <c r="U3383" i="1"/>
  <c r="U3359" i="1"/>
  <c r="U3353" i="1"/>
  <c r="U3347" i="1"/>
  <c r="U3341" i="1"/>
  <c r="U3335" i="1"/>
  <c r="U3329" i="1"/>
  <c r="U3323" i="1"/>
  <c r="U3317" i="1"/>
  <c r="U3311" i="1"/>
  <c r="U3281" i="1"/>
  <c r="U3269" i="1"/>
  <c r="U3263" i="1"/>
  <c r="U3245" i="1"/>
  <c r="U3239" i="1"/>
  <c r="U3233" i="1"/>
  <c r="U3221" i="1"/>
  <c r="U3215" i="1"/>
  <c r="U3185" i="1"/>
  <c r="U3179" i="1"/>
  <c r="U3173" i="1"/>
  <c r="U3167" i="1"/>
  <c r="U3149" i="1"/>
  <c r="U2975" i="1"/>
  <c r="U2969" i="1"/>
  <c r="U2963" i="1"/>
  <c r="U2837" i="1"/>
  <c r="U2831" i="1"/>
  <c r="U2825" i="1"/>
  <c r="U2819" i="1"/>
  <c r="U2813" i="1"/>
  <c r="U2807" i="1"/>
  <c r="U2801" i="1"/>
  <c r="U2795" i="1"/>
  <c r="U2789" i="1"/>
  <c r="U2783" i="1"/>
  <c r="U1301" i="1"/>
  <c r="U1295" i="1"/>
  <c r="U1289" i="1"/>
  <c r="U539" i="1"/>
  <c r="U533" i="1"/>
  <c r="U527" i="1"/>
  <c r="U3250" i="1"/>
  <c r="U3244" i="1"/>
  <c r="U3184" i="1"/>
  <c r="U3178" i="1"/>
  <c r="U3166" i="1"/>
  <c r="U2974" i="1"/>
  <c r="U2968" i="1"/>
  <c r="U2842" i="1"/>
  <c r="U2836" i="1"/>
  <c r="U2830" i="1"/>
  <c r="U2824" i="1"/>
  <c r="U2818" i="1"/>
  <c r="U2812" i="1"/>
  <c r="U2806" i="1"/>
  <c r="U2800" i="1"/>
  <c r="U1300" i="1"/>
  <c r="U1294" i="1"/>
  <c r="U1288" i="1"/>
  <c r="U538" i="1"/>
  <c r="U532" i="1"/>
  <c r="U526" i="1"/>
  <c r="U1305" i="1"/>
  <c r="U1299" i="1"/>
  <c r="U1293" i="1"/>
  <c r="U1287" i="1"/>
  <c r="U537" i="1"/>
  <c r="U531" i="1"/>
  <c r="U525" i="1"/>
  <c r="U1304" i="1"/>
  <c r="U1298" i="1"/>
  <c r="U1292" i="1"/>
  <c r="U1286" i="1"/>
  <c r="U536" i="1"/>
  <c r="U530" i="1"/>
  <c r="U524" i="1"/>
  <c r="B16" i="9"/>
  <c r="C16" i="9"/>
  <c r="B8" i="9"/>
</calcChain>
</file>

<file path=xl/sharedStrings.xml><?xml version="1.0" encoding="utf-8"?>
<sst xmlns="http://schemas.openxmlformats.org/spreadsheetml/2006/main" count="40313" uniqueCount="8421">
  <si>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</si>
  <si>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</si>
  <si>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</si>
  <si>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</si>
  <si>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</si>
  <si>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</si>
  <si>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</si>
  <si>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</si>
  <si>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</si>
  <si>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</si>
  <si>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</si>
  <si>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</si>
  <si>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</si>
  <si>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</si>
  <si>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</si>
  <si>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</si>
  <si>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</si>
  <si>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</si>
  <si>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</si>
  <si>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</si>
  <si>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</si>
  <si>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</si>
  <si>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</si>
  <si>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</si>
  <si>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</si>
  <si>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</si>
  <si>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</si>
  <si>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</si>
  <si>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</si>
  <si>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</si>
  <si>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</si>
  <si>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</si>
  <si>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</si>
  <si>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</si>
  <si>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</si>
  <si>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</si>
  <si>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</si>
  <si>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</si>
  <si>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</si>
  <si>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</si>
  <si>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</si>
  <si>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</si>
  <si>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</si>
  <si>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</si>
  <si>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</si>
  <si>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</si>
  <si>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</si>
  <si>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</si>
  <si>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</si>
  <si>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</si>
  <si>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</si>
  <si>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</si>
  <si>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</si>
  <si>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</si>
  <si>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</si>
  <si>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</si>
  <si>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</si>
  <si>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</si>
  <si>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</si>
  <si>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</si>
  <si>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</si>
  <si>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</si>
  <si>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</si>
  <si>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</si>
  <si>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</si>
  <si>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</si>
  <si>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</si>
  <si>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</si>
  <si>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</si>
  <si>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</si>
  <si>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</si>
  <si>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</si>
  <si>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</si>
  <si>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</si>
  <si>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</si>
  <si>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</si>
  <si>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</si>
  <si>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</si>
  <si>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</si>
  <si>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</si>
  <si>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</si>
  <si>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</si>
  <si>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</si>
  <si>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</si>
  <si>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</si>
  <si>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</si>
  <si>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</si>
  <si>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</si>
  <si>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</si>
  <si>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</si>
  <si>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</si>
  <si>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</si>
  <si>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</si>
  <si>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</si>
  <si>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</si>
  <si>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</si>
  <si>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</si>
  <si>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</si>
  <si>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</si>
  <si>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</si>
  <si>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</si>
  <si>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</si>
  <si>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</si>
  <si>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</si>
  <si>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</si>
  <si>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</si>
  <si>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</si>
  <si>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</si>
  <si>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</si>
  <si>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</si>
  <si>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</si>
  <si>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</si>
  <si>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</si>
  <si>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</si>
  <si>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</si>
  <si>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</si>
  <si>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</si>
  <si>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</si>
  <si>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</si>
  <si>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</si>
  <si>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</si>
  <si>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</si>
  <si>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</si>
  <si>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</si>
  <si>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</si>
  <si>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</si>
  <si>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</si>
  <si>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</si>
  <si>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</si>
  <si>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</si>
  <si>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</si>
  <si>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</si>
  <si>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</si>
  <si>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</si>
  <si>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</si>
  <si>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</si>
  <si>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</si>
  <si>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</si>
  <si>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</si>
  <si>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</si>
  <si>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</si>
  <si>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</si>
  <si>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</si>
  <si>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</si>
  <si>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</si>
  <si>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</si>
  <si>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</si>
  <si>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</si>
  <si>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</si>
  <si>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</si>
  <si>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</si>
  <si>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</si>
  <si>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</si>
  <si>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</si>
  <si>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</si>
  <si>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</si>
  <si>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</si>
  <si>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</si>
  <si>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</si>
  <si>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</si>
  <si>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</si>
  <si>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</si>
  <si>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</si>
  <si>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</si>
  <si>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</si>
  <si>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</si>
  <si>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</si>
  <si>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</si>
  <si>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</si>
  <si>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</si>
  <si>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</si>
  <si>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</si>
  <si>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</si>
  <si>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</si>
  <si>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</si>
  <si>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</si>
  <si>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</si>
  <si>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</si>
  <si>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</si>
  <si>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</si>
  <si>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</si>
  <si>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</si>
  <si>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</si>
  <si>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</si>
  <si>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</si>
  <si>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</si>
  <si>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</si>
  <si>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</si>
  <si>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</si>
  <si>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</si>
  <si>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</si>
  <si>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</si>
  <si>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</si>
  <si>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</si>
  <si>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</si>
  <si>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</si>
  <si>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</si>
  <si>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</si>
  <si>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</si>
  <si>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</si>
  <si>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</si>
  <si>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</si>
  <si>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</si>
  <si>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</si>
  <si>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</si>
  <si>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</si>
  <si>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</si>
  <si>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</si>
  <si>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</si>
  <si>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</si>
  <si>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</si>
  <si>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</si>
  <si>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</si>
  <si>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</si>
  <si>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</si>
  <si>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</si>
  <si>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</si>
  <si>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</si>
  <si>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</si>
  <si>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</si>
  <si>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</si>
  <si>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</si>
  <si>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</si>
  <si>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</si>
  <si>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</si>
  <si>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</si>
  <si>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</si>
  <si>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</si>
  <si>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</si>
  <si>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</si>
  <si>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</si>
  <si>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</si>
  <si>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</si>
  <si>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</si>
  <si>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</si>
  <si>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</si>
  <si>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</si>
  <si>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</si>
  <si>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</si>
  <si>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</si>
  <si>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</si>
  <si>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</si>
  <si>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</si>
  <si>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</si>
  <si>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</si>
  <si>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</si>
  <si>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</si>
  <si>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</si>
  <si>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</si>
  <si>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</si>
  <si>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</si>
  <si>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</si>
  <si>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</si>
  <si>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</si>
  <si>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</si>
  <si>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</si>
  <si>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</si>
  <si>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</si>
  <si>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</si>
  <si>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</si>
  <si>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</si>
  <si>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</si>
  <si>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</si>
  <si>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</si>
  <si>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</si>
  <si>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</si>
  <si>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</si>
  <si>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</si>
  <si>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</si>
  <si>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</si>
  <si>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</si>
  <si>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</si>
  <si>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</si>
  <si>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</si>
  <si>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</si>
  <si>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</si>
  <si>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</si>
  <si>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</si>
  <si>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</si>
  <si>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</si>
  <si>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</si>
  <si>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</si>
  <si>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</si>
  <si>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</si>
  <si>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</si>
  <si>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</si>
  <si>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</si>
  <si>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</si>
  <si>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</si>
  <si>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</si>
  <si>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</si>
  <si>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</si>
  <si>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</si>
  <si>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</si>
  <si>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</si>
  <si>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</si>
  <si>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</si>
  <si>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</si>
  <si>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</si>
  <si>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</si>
  <si>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</si>
  <si>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</si>
  <si>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</si>
  <si>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</si>
  <si>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</si>
  <si>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</si>
  <si>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</si>
  <si>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</si>
  <si>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</si>
  <si>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</si>
  <si>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</si>
  <si>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</si>
  <si>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</si>
  <si>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</si>
  <si>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</si>
  <si>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</si>
  <si>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</si>
  <si>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</si>
  <si>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</si>
  <si>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</si>
  <si>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</si>
  <si>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</si>
  <si>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</si>
  <si>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</si>
  <si>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</si>
  <si>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</si>
  <si>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</si>
  <si>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</si>
  <si>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</si>
  <si>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</si>
  <si>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</si>
  <si>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</si>
  <si>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</si>
  <si>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</si>
  <si>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</si>
  <si>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</si>
  <si>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</si>
  <si>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</si>
  <si>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</si>
  <si>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</si>
  <si>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</si>
  <si>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</si>
  <si>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</si>
  <si>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</si>
  <si>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</si>
  <si>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</si>
  <si>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</si>
  <si>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</si>
  <si>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</si>
  <si>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</si>
  <si>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</si>
  <si>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</si>
  <si>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</si>
  <si>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</si>
  <si>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</si>
  <si>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</si>
  <si>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</si>
  <si>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</si>
  <si>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</si>
  <si>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</si>
  <si>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</si>
  <si>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</si>
  <si>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</si>
  <si>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</si>
  <si>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</si>
  <si>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</si>
  <si>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</si>
  <si>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</si>
  <si>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</si>
  <si>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</si>
  <si>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</si>
  <si>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</si>
  <si>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</si>
  <si>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</si>
  <si>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</si>
  <si>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</si>
  <si>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</si>
  <si>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</si>
  <si>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</si>
  <si>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</si>
  <si>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</si>
  <si>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</si>
  <si>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</si>
  <si>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</si>
  <si>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</si>
  <si>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</si>
  <si>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</si>
  <si>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</si>
  <si>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</si>
  <si>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</si>
  <si>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</si>
  <si>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</si>
  <si>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</si>
  <si>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</si>
  <si>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</si>
  <si>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</si>
  <si>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</si>
  <si>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</si>
  <si>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</si>
  <si>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</si>
  <si>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</si>
  <si>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</si>
  <si>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</si>
  <si>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</si>
  <si>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</si>
  <si>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</si>
  <si>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</si>
  <si>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</si>
  <si>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</si>
  <si>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</si>
  <si>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</si>
  <si>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</si>
  <si>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</si>
  <si>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</si>
  <si>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</si>
  <si>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</si>
  <si>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</si>
  <si>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</si>
  <si>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</si>
  <si>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</si>
  <si>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</si>
  <si>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</si>
  <si>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</si>
  <si>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</si>
  <si>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</si>
  <si>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</si>
  <si>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</si>
  <si>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</si>
  <si>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</si>
  <si>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</si>
  <si>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</si>
  <si>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</si>
  <si>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</si>
  <si>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</si>
  <si>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</si>
  <si>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</si>
  <si>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</si>
  <si>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</si>
  <si>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</si>
  <si>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</si>
  <si>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</si>
  <si>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</si>
  <si>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</si>
  <si>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</si>
  <si>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</si>
  <si>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</si>
  <si>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</si>
  <si>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</si>
  <si>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</si>
  <si>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</si>
  <si>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</si>
  <si>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</si>
  <si>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</si>
  <si>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</si>
  <si>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</si>
  <si>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</si>
  <si>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</si>
  <si>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</si>
  <si>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</si>
  <si>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</si>
  <si>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</si>
  <si>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</si>
  <si>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</si>
  <si>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</si>
  <si>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</si>
  <si>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</si>
  <si>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</si>
  <si>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</si>
  <si>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</si>
  <si>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</si>
  <si>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</si>
  <si>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</si>
  <si>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</si>
  <si>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</si>
  <si>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</si>
  <si>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</si>
  <si>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</si>
  <si>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</si>
  <si>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</si>
  <si>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</si>
  <si>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</si>
  <si>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</si>
  <si>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</si>
  <si>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</si>
  <si>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</si>
  <si>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</si>
  <si>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</si>
  <si>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</si>
  <si>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</si>
  <si>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</si>
  <si>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</si>
  <si>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</si>
  <si>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</si>
  <si>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</si>
  <si>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</si>
  <si>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</si>
  <si>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</si>
  <si>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</si>
  <si>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</si>
  <si>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</si>
  <si>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</si>
  <si>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</si>
  <si>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</si>
  <si>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</si>
  <si>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</si>
  <si>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</si>
  <si>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</si>
  <si>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</si>
  <si>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</si>
  <si>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</si>
  <si>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</si>
  <si>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</si>
  <si>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</si>
  <si>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</si>
  <si>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</si>
  <si>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</si>
  <si>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</si>
  <si>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</si>
  <si>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</si>
  <si>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</si>
  <si>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</si>
  <si>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</si>
  <si>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</si>
  <si>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</si>
  <si>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</si>
  <si>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</si>
  <si>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</si>
  <si>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</si>
  <si>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</si>
  <si>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</si>
  <si>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</si>
  <si>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</si>
  <si>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</si>
  <si>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</si>
  <si>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</si>
  <si>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</si>
  <si>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</si>
  <si>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</si>
  <si>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</si>
  <si>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</si>
  <si>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</si>
  <si>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</si>
  <si>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</si>
  <si>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</si>
  <si>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</si>
  <si>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</si>
  <si>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</si>
  <si>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</si>
  <si>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</si>
  <si>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</si>
  <si>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</si>
  <si>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</si>
  <si>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</si>
  <si>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</si>
  <si>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</si>
  <si>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</si>
  <si>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</si>
  <si>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</si>
  <si>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</si>
  <si>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</si>
  <si>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</si>
  <si>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</si>
  <si>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</si>
  <si>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</si>
  <si>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</si>
  <si>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</si>
  <si>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</si>
  <si>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</si>
  <si>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</si>
  <si>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</si>
  <si>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</si>
  <si>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</si>
  <si>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</si>
  <si>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</si>
  <si>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</si>
  <si>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</si>
  <si>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</si>
  <si>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</si>
  <si>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</si>
  <si>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</si>
  <si>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</si>
  <si>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</si>
  <si>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</si>
  <si>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</si>
  <si>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</si>
  <si>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</si>
  <si>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</si>
  <si>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</si>
  <si>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</si>
  <si>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</si>
  <si>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</si>
  <si>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</si>
  <si>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</si>
  <si>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</si>
  <si>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</si>
  <si>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</si>
  <si>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</si>
  <si>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</si>
  <si>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</si>
  <si>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</si>
  <si>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</si>
  <si>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</si>
  <si>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</si>
  <si>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</si>
  <si>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</si>
  <si>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</si>
  <si>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</si>
  <si>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</si>
  <si>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</si>
  <si>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</si>
  <si>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</si>
  <si>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</si>
  <si>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</si>
  <si>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</si>
  <si>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</si>
  <si>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</si>
  <si>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</si>
  <si>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</si>
  <si>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</si>
  <si>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</si>
  <si>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</si>
  <si>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</si>
  <si>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</si>
  <si>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</si>
  <si>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</si>
  <si>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</si>
  <si>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</si>
  <si>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</si>
  <si>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</si>
  <si>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</si>
  <si>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</si>
  <si>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</si>
  <si>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</si>
  <si>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</si>
  <si>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</si>
  <si>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</si>
  <si>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</si>
  <si>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</si>
  <si>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</si>
  <si>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</si>
  <si>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</si>
  <si>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</si>
  <si>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</si>
  <si>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</si>
  <si>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</si>
  <si>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</si>
  <si>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</si>
  <si>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</si>
  <si>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</si>
  <si>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</si>
  <si>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</si>
  <si>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</si>
  <si>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</si>
  <si>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</si>
  <si>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</si>
  <si>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</si>
  <si>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</si>
  <si>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</si>
  <si>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</si>
  <si>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</si>
  <si>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</si>
  <si>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</si>
  <si>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</si>
  <si>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</si>
  <si>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</si>
  <si>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</si>
  <si>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</si>
  <si>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</si>
  <si>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</si>
  <si>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</si>
  <si>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</si>
  <si>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</si>
  <si>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</si>
  <si>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</si>
  <si>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</si>
  <si>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</si>
  <si>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</si>
  <si>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</si>
  <si>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</si>
  <si>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</si>
  <si>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</si>
  <si>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</si>
  <si>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</si>
  <si>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</si>
  <si>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</si>
  <si>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</si>
  <si>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</si>
  <si>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</si>
  <si>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</si>
  <si>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</si>
  <si>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</si>
  <si>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</si>
  <si>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</si>
  <si>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</si>
  <si>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</si>
  <si>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</si>
  <si>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</si>
  <si>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</si>
  <si>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</si>
  <si>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</si>
  <si>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</si>
  <si>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</si>
  <si>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</si>
  <si>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</si>
  <si>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</si>
  <si>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</si>
  <si>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</si>
  <si>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</si>
  <si>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</si>
  <si>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</si>
  <si>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</si>
  <si>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</si>
  <si>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</si>
  <si>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</si>
  <si>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</si>
  <si>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</si>
  <si>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</si>
  <si>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</si>
  <si>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</si>
  <si>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</si>
  <si>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</si>
  <si>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</si>
  <si>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</si>
  <si>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</si>
  <si>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</si>
  <si>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</si>
  <si>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</si>
  <si>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</si>
  <si>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</si>
  <si>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</si>
  <si>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</si>
  <si>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</si>
  <si>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</si>
  <si>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</si>
  <si>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</si>
  <si>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</si>
  <si>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</si>
  <si>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</si>
  <si>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</si>
  <si>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</si>
  <si>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</si>
  <si>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</si>
  <si>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</si>
  <si>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</si>
  <si>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</si>
  <si>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</si>
  <si>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</si>
  <si>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</si>
  <si>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</si>
  <si>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</si>
  <si>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</si>
  <si>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</si>
  <si>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</si>
  <si>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</si>
  <si>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</si>
  <si>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</si>
  <si>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</si>
  <si>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</si>
  <si>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</si>
  <si>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</si>
  <si>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</si>
  <si>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</si>
  <si>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</si>
  <si>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</si>
  <si>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</si>
  <si>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</si>
  <si>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</si>
  <si>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</si>
  <si>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</si>
  <si>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</si>
  <si>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</si>
  <si>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</si>
  <si>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</si>
  <si>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</si>
  <si>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</si>
  <si>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</si>
  <si>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</si>
  <si>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</si>
  <si>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</si>
  <si>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</si>
  <si>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</si>
  <si>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</si>
  <si>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</si>
  <si>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</si>
  <si>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</si>
  <si>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</si>
  <si>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</si>
  <si>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</si>
  <si>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</si>
  <si>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</si>
  <si>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</si>
  <si>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</si>
  <si>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</si>
  <si>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</si>
  <si>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</si>
  <si>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</si>
  <si>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</si>
  <si>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</si>
  <si>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</si>
  <si>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</si>
  <si>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</si>
  <si>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</si>
  <si>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</si>
  <si>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</si>
  <si>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</si>
  <si>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</si>
  <si>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</si>
  <si>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</si>
  <si>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</si>
  <si>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</si>
  <si>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</si>
  <si>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</si>
  <si>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</si>
  <si>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</si>
  <si>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</si>
  <si>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</si>
  <si>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</si>
  <si>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</si>
  <si>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</si>
  <si>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</si>
  <si>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</si>
  <si>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</si>
  <si>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</si>
  <si>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</si>
  <si>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</si>
  <si>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</si>
  <si>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</si>
  <si>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</si>
  <si>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</si>
  <si>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</si>
  <si>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</si>
  <si>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</si>
  <si>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</si>
  <si>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</si>
  <si>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</si>
  <si>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</si>
  <si>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</si>
  <si>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</si>
  <si>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</si>
  <si>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</si>
  <si>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</si>
  <si>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</si>
  <si>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</si>
  <si>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</si>
  <si>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</si>
  <si>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</si>
  <si>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</si>
  <si>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</si>
  <si>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</si>
  <si>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</si>
  <si>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</si>
  <si>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</si>
  <si>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</si>
  <si>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</si>
  <si>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</si>
  <si>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</si>
  <si>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</si>
  <si>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</si>
  <si>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</si>
  <si>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</si>
  <si>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</si>
  <si>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</si>
  <si>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</si>
  <si>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</si>
  <si>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</si>
  <si>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</si>
  <si>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</si>
  <si>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</si>
  <si>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</si>
  <si>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</si>
  <si>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</si>
  <si>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</si>
  <si>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</si>
  <si>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</si>
  <si>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</si>
  <si>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</si>
  <si>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</si>
  <si>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</si>
  <si>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</si>
  <si>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</si>
  <si>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</si>
  <si>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</si>
  <si>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</si>
  <si>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</si>
  <si>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</si>
  <si>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</si>
  <si>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</si>
  <si>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</si>
  <si>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</si>
  <si>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</si>
  <si>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</si>
  <si>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</si>
  <si>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</si>
  <si>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</si>
  <si>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</si>
  <si>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</si>
  <si>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</si>
  <si>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</si>
  <si>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</si>
  <si>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</si>
  <si>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</si>
  <si>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</si>
  <si>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</si>
  <si>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</si>
  <si>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</si>
  <si>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</si>
  <si>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</si>
  <si>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</si>
  <si>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</si>
  <si>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</si>
  <si>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</si>
  <si>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</si>
  <si>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</si>
  <si>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</si>
  <si>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</si>
  <si>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</si>
  <si>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</si>
  <si>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</si>
  <si>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</si>
  <si>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</si>
  <si>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</si>
  <si>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</si>
  <si>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</si>
  <si>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</si>
  <si>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</si>
  <si>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</si>
  <si>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</si>
  <si>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</si>
  <si>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</si>
  <si>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</si>
  <si>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</si>
  <si>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</si>
  <si>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</si>
  <si>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</si>
  <si>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</si>
  <si>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</si>
  <si>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</si>
  <si>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</si>
  <si>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</si>
  <si>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</si>
  <si>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</si>
  <si>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</si>
  <si>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</si>
  <si>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</si>
  <si>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</si>
  <si>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</si>
  <si>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</si>
  <si>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</si>
  <si>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</si>
  <si>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</si>
  <si>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</si>
  <si>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</si>
  <si>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</si>
  <si>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</si>
  <si>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</si>
  <si>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</si>
  <si>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</si>
  <si>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</si>
  <si>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</si>
  <si>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</si>
  <si>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</si>
  <si>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</si>
  <si>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</si>
  <si>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</si>
  <si>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</si>
  <si>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</si>
  <si>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</si>
  <si>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</si>
  <si>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</si>
  <si>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</si>
  <si>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</si>
  <si>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</si>
  <si>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</si>
  <si>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</si>
  <si>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</si>
  <si>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</si>
  <si>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</si>
  <si>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</si>
  <si>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</si>
  <si>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</si>
  <si>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</si>
  <si>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</si>
  <si>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</si>
  <si>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</si>
  <si>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</si>
  <si>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</si>
  <si>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</si>
  <si>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</si>
  <si>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</si>
  <si>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</si>
  <si>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</si>
  <si>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</si>
  <si>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</si>
  <si>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</si>
  <si>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</si>
  <si>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</si>
  <si>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</si>
  <si>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</si>
  <si>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</si>
  <si>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</si>
  <si>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</si>
  <si>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</si>
  <si>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</si>
  <si>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</si>
  <si>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</si>
  <si>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</si>
  <si>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</si>
  <si>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</si>
  <si>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</si>
  <si>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</si>
  <si>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</si>
  <si>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</si>
  <si>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</si>
  <si>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</si>
  <si>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</si>
  <si>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</si>
  <si>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</si>
  <si>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</si>
  <si>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</si>
  <si>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</si>
  <si>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</si>
  <si>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</si>
  <si>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</si>
  <si>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</si>
  <si>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</si>
  <si>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</si>
  <si>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</si>
  <si>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</si>
  <si>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</si>
  <si>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</si>
  <si>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</si>
  <si>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</si>
  <si>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</si>
  <si>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</si>
  <si>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</si>
  <si>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</si>
  <si>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</si>
  <si>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</si>
  <si>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</si>
  <si>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</si>
  <si>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</si>
  <si>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</si>
  <si>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</si>
  <si>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</si>
  <si>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</si>
  <si>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</si>
  <si>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</si>
  <si>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</si>
  <si>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</si>
  <si>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</si>
  <si>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</si>
  <si>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</si>
  <si>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</si>
  <si>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</si>
  <si>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</si>
  <si>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</si>
  <si>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</si>
  <si>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</si>
  <si>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</si>
  <si>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</si>
  <si>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</si>
  <si>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</si>
  <si>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</si>
  <si>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</si>
  <si>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</si>
  <si>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</si>
  <si>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</si>
  <si>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</si>
  <si>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</si>
  <si>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</si>
  <si>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</si>
  <si>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</si>
  <si>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</si>
  <si>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</si>
  <si>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</si>
  <si>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</si>
  <si>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</si>
  <si>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</si>
  <si>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</si>
  <si>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</si>
  <si>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</si>
  <si>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</si>
  <si>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</si>
  <si>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</si>
  <si>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</si>
  <si>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</si>
  <si>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</si>
  <si>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</si>
  <si>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</si>
  <si>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</si>
  <si>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</si>
  <si>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</si>
  <si>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</si>
  <si>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</si>
  <si>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</si>
  <si>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</si>
  <si>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</si>
  <si>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</si>
  <si>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</si>
  <si>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</si>
  <si>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</si>
  <si>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</si>
  <si>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</si>
  <si>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</si>
  <si>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</si>
  <si>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</si>
  <si>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</si>
  <si>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</si>
  <si>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</si>
  <si>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</si>
  <si>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</si>
  <si>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</si>
  <si>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</si>
  <si>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</si>
  <si>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</si>
  <si>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</si>
  <si>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</si>
  <si>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</si>
  <si>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</si>
  <si>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</si>
  <si>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</si>
  <si>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</si>
  <si>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</si>
  <si>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</si>
  <si>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</si>
  <si>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</si>
  <si>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</si>
  <si>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</si>
  <si>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</si>
  <si>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</si>
  <si>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</si>
  <si>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</si>
  <si>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</si>
  <si>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</si>
  <si>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</si>
  <si>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</si>
  <si>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</si>
  <si>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</si>
  <si>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</si>
  <si>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</si>
  <si>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</si>
  <si>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</si>
  <si>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</si>
  <si>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</si>
  <si>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</si>
  <si>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</si>
  <si>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</si>
  <si>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</si>
  <si>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</si>
  <si>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</si>
  <si>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</si>
  <si>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</si>
  <si>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</si>
  <si>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</si>
  <si>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</si>
  <si>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</si>
  <si>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</si>
  <si>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</si>
  <si>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</si>
  <si>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</si>
  <si>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</si>
  <si>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</si>
  <si>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</si>
  <si>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</si>
  <si>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</si>
  <si>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</si>
  <si>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</si>
  <si>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</si>
  <si>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</si>
  <si>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</si>
  <si>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</si>
  <si>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</si>
  <si>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</si>
  <si>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</si>
  <si>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</si>
  <si>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</si>
  <si>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</si>
  <si>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</si>
  <si>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</si>
  <si>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</si>
  <si>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</si>
  <si>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</si>
  <si>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</si>
  <si>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</si>
  <si>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</si>
  <si>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</si>
  <si>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</si>
  <si>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</si>
  <si>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</si>
  <si>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</si>
  <si>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</si>
  <si>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</si>
  <si>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</si>
  <si>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</si>
  <si>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</si>
  <si>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</si>
  <si>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</si>
  <si>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</si>
  <si>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</si>
  <si>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</si>
  <si>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</si>
  <si>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</si>
  <si>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</si>
  <si>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</si>
  <si>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</si>
  <si>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</si>
  <si>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</si>
  <si>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</si>
  <si>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</si>
  <si>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</si>
  <si>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</si>
  <si>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</si>
  <si>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</si>
  <si>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</si>
  <si>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</si>
  <si>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</si>
  <si>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</si>
  <si>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</si>
  <si>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</si>
  <si>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</si>
  <si>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</si>
  <si>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</si>
  <si>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</si>
  <si>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</si>
  <si>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</si>
  <si>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</si>
  <si>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</si>
  <si>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</si>
  <si>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</si>
  <si>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</si>
  <si>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</si>
  <si>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</si>
  <si>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</si>
  <si>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</si>
  <si>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</si>
  <si>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</si>
  <si>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</si>
  <si>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</si>
  <si>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</si>
  <si>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</si>
  <si>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</si>
  <si>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</si>
  <si>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</si>
  <si>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</si>
  <si>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</si>
  <si>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</si>
  <si>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</si>
  <si>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</si>
  <si>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</si>
  <si>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</si>
  <si>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</si>
  <si>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</si>
  <si>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</si>
  <si>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</si>
  <si>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</si>
  <si>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</si>
  <si>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</si>
  <si>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</si>
  <si>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</si>
  <si>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</si>
  <si>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</si>
  <si>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</si>
  <si>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</si>
  <si>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</si>
  <si>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</si>
  <si>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</si>
  <si>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</si>
  <si>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</si>
  <si>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</si>
  <si>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</si>
  <si>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</si>
  <si>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</si>
  <si>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</si>
  <si>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</si>
  <si>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</si>
  <si>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</si>
  <si>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</si>
  <si>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</si>
  <si>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</si>
  <si>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</si>
  <si>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</si>
  <si>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</si>
  <si>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</si>
  <si>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</si>
  <si>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</si>
  <si>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</si>
  <si>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</si>
  <si>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</si>
  <si>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</si>
  <si>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</si>
  <si>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</si>
  <si>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</si>
  <si>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</si>
  <si>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</si>
  <si>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</si>
  <si>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</si>
  <si>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</si>
  <si>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</si>
  <si>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</si>
  <si>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</si>
  <si>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</si>
  <si>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</si>
  <si>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</si>
  <si>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</si>
  <si>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</si>
  <si>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</si>
  <si>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</si>
  <si>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</si>
  <si>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</si>
  <si>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</si>
  <si>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</si>
  <si>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</si>
  <si>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</si>
  <si>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</si>
  <si>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</si>
  <si>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</si>
  <si>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</si>
  <si>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</si>
  <si>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</si>
  <si>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</si>
  <si>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</si>
  <si>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</si>
  <si>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</si>
  <si>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</si>
  <si>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</si>
  <si>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</si>
  <si>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</si>
  <si>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</si>
  <si>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</si>
  <si>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</si>
  <si>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</si>
  <si>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</si>
  <si>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</si>
  <si>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</si>
  <si>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</si>
  <si>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</si>
  <si>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</si>
  <si>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</si>
  <si>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</si>
  <si>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</si>
  <si>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</si>
  <si>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</si>
  <si>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</si>
  <si>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</si>
  <si>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</si>
  <si>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</si>
  <si>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</si>
  <si>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</si>
  <si>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</si>
  <si>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</si>
  <si>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</si>
  <si>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</si>
  <si>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</si>
  <si>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</si>
  <si>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</si>
  <si>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</si>
  <si>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</si>
  <si>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</si>
  <si>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</si>
  <si>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</si>
  <si>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</si>
  <si>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</si>
  <si>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</si>
  <si>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</si>
  <si>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</si>
  <si>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</si>
  <si>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</si>
  <si>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</si>
  <si>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</si>
  <si>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</si>
  <si>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</si>
  <si>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</si>
  <si>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</si>
  <si>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</si>
  <si>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</si>
  <si>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</si>
  <si>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</si>
  <si>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</si>
  <si>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</si>
  <si>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</si>
  <si>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</si>
  <si>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</si>
  <si>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</si>
  <si>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</si>
  <si>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</si>
  <si>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</si>
  <si>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</si>
  <si>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</si>
  <si>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</si>
  <si>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</si>
  <si>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</si>
  <si>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</si>
  <si>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</si>
  <si>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</si>
  <si>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</si>
  <si>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</si>
  <si>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</si>
  <si>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</si>
  <si>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</si>
  <si>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</si>
  <si>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</si>
  <si>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</si>
  <si>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</si>
  <si>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</si>
  <si>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</si>
  <si>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</si>
  <si>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</si>
  <si>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</si>
  <si>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</si>
  <si>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</si>
  <si>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</si>
  <si>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</si>
  <si>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</si>
  <si>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</si>
  <si>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</si>
  <si>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</si>
  <si>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</si>
  <si>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</si>
  <si>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</si>
  <si>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</si>
  <si>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</si>
  <si>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</si>
  <si>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</si>
  <si>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</si>
  <si>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</si>
  <si>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</si>
  <si>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</si>
  <si>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</si>
  <si>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</si>
  <si>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</si>
  <si>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</si>
  <si>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</si>
  <si>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</si>
  <si>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</si>
  <si>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</si>
  <si>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</si>
  <si>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</si>
  <si>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</si>
  <si>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</si>
  <si>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</si>
  <si>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</si>
  <si>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</si>
  <si>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</si>
  <si>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</si>
  <si>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</si>
  <si>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</si>
  <si>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</si>
  <si>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</si>
  <si>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</si>
  <si>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</si>
  <si>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</si>
  <si>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</si>
  <si>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</si>
  <si>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</si>
  <si>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</si>
  <si>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</si>
  <si>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</si>
  <si>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</si>
  <si>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</si>
  <si>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</si>
  <si>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</si>
  <si>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</si>
  <si>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</si>
  <si>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</si>
  <si>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</si>
  <si>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</si>
  <si>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</si>
  <si>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</si>
  <si>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</si>
  <si>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</si>
  <si>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</si>
  <si>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</si>
  <si>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</si>
  <si>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</si>
  <si>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</si>
  <si>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</si>
  <si>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</si>
  <si>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</si>
  <si>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</si>
  <si>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</si>
  <si>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</si>
  <si>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</si>
  <si>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</si>
  <si>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</si>
  <si>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</si>
  <si>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</si>
  <si>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</si>
  <si>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</si>
  <si>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</si>
  <si>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</si>
  <si>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</si>
  <si>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</si>
  <si>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</si>
  <si>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</si>
  <si>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</si>
  <si>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</si>
  <si>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</si>
  <si>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</si>
  <si>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</si>
  <si>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</si>
  <si>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</si>
  <si>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</si>
  <si>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</si>
  <si>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</si>
  <si>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</si>
  <si>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</si>
  <si>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</si>
  <si>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</si>
  <si>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</si>
  <si>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</si>
  <si>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</si>
  <si>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</si>
  <si>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</si>
  <si>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</si>
  <si>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</si>
  <si>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</si>
  <si>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</si>
  <si>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</si>
  <si>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</si>
  <si>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</si>
  <si>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</si>
  <si>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</si>
  <si>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</si>
  <si>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</si>
  <si>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</si>
  <si>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</si>
  <si>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</si>
  <si>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</si>
  <si>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</si>
  <si>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</si>
  <si>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</si>
  <si>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</si>
  <si>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</si>
  <si>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</si>
  <si>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</si>
  <si>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</si>
  <si>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</si>
  <si>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</si>
  <si>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</si>
  <si>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</si>
  <si>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</si>
  <si>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</si>
  <si>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</si>
  <si>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</si>
  <si>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</si>
  <si>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</si>
  <si>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</si>
  <si>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</si>
  <si>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</si>
  <si>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</si>
  <si>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</si>
  <si>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</si>
  <si>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</si>
  <si>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</si>
  <si>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</si>
  <si>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</si>
  <si>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</si>
  <si>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</si>
  <si>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</si>
  <si>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</si>
  <si>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</si>
  <si>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</si>
  <si>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</si>
  <si>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</si>
  <si>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</si>
  <si>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</si>
  <si>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</si>
  <si>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</si>
  <si>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</si>
  <si>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</si>
  <si>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</si>
  <si>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</si>
  <si>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</si>
  <si>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</si>
  <si>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</si>
  <si>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</si>
  <si>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</si>
  <si>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</si>
  <si>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</si>
  <si>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</si>
  <si>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</si>
  <si>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</si>
  <si>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</si>
  <si>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</si>
  <si>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</si>
  <si>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</si>
  <si>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</si>
  <si>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</si>
  <si>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</si>
  <si>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</si>
  <si>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</si>
  <si>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</si>
  <si>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</si>
  <si>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</si>
  <si>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</si>
  <si>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</si>
  <si>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</si>
  <si>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</si>
  <si>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</si>
  <si>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</si>
  <si>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</si>
  <si>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</si>
  <si>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</si>
  <si>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</si>
  <si>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</si>
  <si>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</si>
  <si>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</si>
  <si>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</si>
  <si>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</si>
  <si>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</si>
  <si>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</si>
  <si>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</si>
  <si>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</si>
  <si>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</si>
  <si>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</si>
  <si>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</si>
  <si>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</si>
  <si>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</si>
  <si>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</si>
  <si>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</si>
  <si>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</si>
  <si>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</si>
  <si>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</si>
  <si>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</si>
  <si>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</si>
  <si>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</si>
  <si>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</si>
  <si>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</si>
  <si>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</si>
  <si>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</si>
  <si>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</si>
  <si>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</si>
  <si>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</si>
  <si>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</si>
  <si>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</si>
  <si>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</si>
  <si>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</si>
  <si>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</si>
  <si>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</si>
  <si>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</si>
  <si>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</si>
  <si>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</si>
  <si>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</si>
  <si>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</si>
  <si>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</si>
  <si>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</si>
  <si>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</si>
  <si>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</si>
  <si>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</si>
  <si>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</si>
  <si>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</si>
  <si>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</si>
  <si>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</si>
  <si>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</si>
  <si>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</si>
  <si>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</si>
  <si>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</si>
  <si>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</si>
  <si>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</si>
  <si>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</si>
  <si>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</si>
  <si>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</si>
  <si>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</si>
  <si>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</si>
  <si>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</si>
  <si>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</si>
  <si>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</si>
  <si>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</si>
  <si>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</si>
  <si>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</si>
  <si>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</si>
  <si>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</si>
  <si>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</si>
  <si>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</si>
  <si>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</si>
  <si>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</si>
  <si>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</si>
  <si>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</si>
  <si>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</si>
  <si>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</si>
  <si>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</si>
  <si>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</si>
  <si>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</si>
  <si>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</si>
  <si>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</si>
  <si>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</si>
  <si>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</si>
  <si>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</si>
  <si>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</si>
  <si>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</si>
  <si>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</si>
  <si>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</si>
  <si>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</si>
  <si>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</si>
  <si>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</si>
  <si>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</si>
  <si>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</si>
  <si>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</si>
  <si>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</si>
  <si>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</si>
  <si>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</si>
  <si>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</si>
  <si>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</si>
  <si>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</si>
  <si>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</si>
  <si>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</si>
  <si>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</si>
  <si>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</si>
  <si>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</si>
  <si>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</si>
  <si>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</si>
  <si>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</si>
  <si>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</si>
  <si>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</si>
  <si>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</si>
  <si>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</si>
  <si>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</si>
  <si>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</si>
  <si>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</si>
  <si>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</si>
  <si>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</si>
  <si>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</si>
  <si>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</si>
  <si>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</si>
  <si>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</si>
  <si>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</si>
  <si>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</si>
  <si>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</si>
  <si>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</si>
  <si>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</si>
  <si>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</si>
  <si>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</si>
  <si>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</si>
  <si>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</si>
  <si>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</si>
  <si>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</si>
  <si>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</si>
  <si>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</si>
  <si>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</si>
  <si>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</si>
  <si>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</si>
  <si>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</si>
  <si>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</si>
  <si>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</si>
  <si>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</si>
  <si>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</si>
  <si>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</si>
  <si>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</si>
  <si>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</si>
  <si>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</si>
  <si>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</si>
  <si>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</si>
  <si>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</si>
  <si>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</si>
  <si>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</si>
  <si>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</si>
  <si>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</si>
  <si>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</si>
  <si>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</si>
  <si>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</si>
  <si>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</si>
  <si>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</si>
  <si>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</si>
  <si>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</si>
  <si>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</si>
  <si>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</si>
  <si>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</si>
  <si>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</si>
  <si>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</si>
  <si>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</si>
  <si>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</si>
  <si>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</si>
  <si>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</si>
  <si>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</si>
  <si>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</si>
  <si>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</si>
  <si>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</si>
  <si>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</si>
  <si>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</si>
  <si>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</si>
  <si>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</si>
  <si>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</si>
  <si>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</si>
  <si>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</si>
  <si>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</si>
  <si>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</si>
  <si>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</si>
  <si>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</si>
  <si>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</si>
  <si>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</si>
  <si>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</si>
  <si>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</si>
  <si>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</si>
  <si>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</si>
  <si>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</si>
  <si>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</si>
  <si>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</si>
  <si>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</si>
  <si>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</si>
  <si>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</si>
  <si>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</si>
  <si>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</si>
  <si>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</si>
  <si>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</si>
  <si>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</si>
  <si>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</si>
  <si>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</si>
  <si>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</si>
  <si>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</si>
  <si>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</si>
  <si>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</si>
  <si>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</si>
  <si>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</si>
  <si>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</si>
  <si>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</si>
  <si>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</si>
  <si>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</si>
  <si>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</si>
  <si>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</si>
  <si>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</si>
  <si>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</si>
  <si>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</si>
  <si>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</si>
  <si>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</si>
  <si>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</si>
  <si>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</si>
  <si>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</si>
  <si>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</si>
  <si>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</si>
  <si>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</si>
  <si>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</si>
  <si>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</si>
  <si>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</si>
  <si>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</si>
  <si>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</si>
  <si>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</si>
  <si>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</si>
  <si>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</si>
  <si>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</si>
  <si>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</si>
  <si>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</si>
  <si>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</si>
  <si>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</si>
  <si>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</si>
  <si>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</si>
  <si>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</si>
  <si>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</si>
  <si>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</si>
  <si>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</si>
  <si>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</si>
  <si>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</si>
  <si>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</si>
  <si>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</si>
  <si>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</si>
  <si>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</si>
  <si>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</si>
  <si>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</si>
  <si>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</si>
  <si>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</si>
  <si>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</si>
  <si>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</si>
  <si>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</si>
  <si>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</si>
  <si>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</si>
  <si>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</si>
  <si>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</si>
  <si>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</si>
  <si>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</si>
  <si>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</si>
  <si>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</si>
  <si>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</si>
  <si>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</si>
  <si>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</si>
  <si>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</si>
  <si>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</si>
  <si>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</si>
  <si>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</si>
  <si>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</si>
  <si>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</si>
  <si>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</si>
  <si>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</si>
  <si>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</si>
  <si>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</si>
  <si>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</si>
  <si>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</si>
  <si>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</si>
  <si>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</si>
  <si>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</si>
  <si>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</si>
  <si>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</si>
  <si>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</si>
  <si>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</si>
  <si>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</si>
  <si>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</si>
  <si>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</si>
  <si>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</si>
  <si>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</si>
  <si>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</si>
  <si>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</si>
  <si>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</si>
  <si>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</si>
  <si>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</si>
  <si>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</si>
  <si>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</si>
  <si>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</si>
  <si>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</si>
  <si>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</si>
  <si>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</si>
  <si>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</si>
  <si>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</si>
  <si>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</si>
  <si>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</si>
  <si>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</si>
  <si>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</si>
  <si>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</si>
  <si>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</si>
  <si>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</si>
  <si>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</si>
  <si>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</si>
  <si>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</si>
  <si>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</si>
  <si>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</si>
  <si>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</si>
  <si>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</si>
  <si>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</si>
  <si>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</si>
  <si>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</si>
  <si>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</si>
  <si>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</si>
  <si>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</si>
  <si>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</si>
  <si>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</si>
  <si>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</si>
  <si>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</si>
  <si>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</si>
  <si>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</si>
  <si>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</si>
  <si>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</si>
  <si>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</si>
  <si>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</si>
  <si>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</si>
  <si>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</si>
  <si>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</si>
  <si>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</si>
  <si>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</si>
  <si>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</si>
  <si>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</si>
  <si>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</si>
  <si>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</si>
  <si>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</si>
  <si>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</si>
  <si>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</si>
  <si>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</si>
  <si>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</si>
  <si>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</si>
  <si>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</si>
  <si>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</si>
  <si>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</si>
  <si>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</si>
  <si>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</si>
  <si>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</si>
  <si>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</si>
  <si>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</si>
  <si>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</si>
  <si>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</si>
  <si>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</si>
  <si>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</si>
  <si>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</si>
  <si>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</si>
  <si>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</si>
  <si>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</si>
  <si>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</si>
  <si>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</si>
  <si>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</si>
  <si>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</si>
  <si>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</si>
  <si>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</si>
  <si>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</si>
  <si>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</si>
  <si>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</si>
  <si>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</si>
  <si>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</si>
  <si>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</si>
  <si>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</si>
  <si>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</si>
  <si>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</si>
  <si>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</si>
  <si>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</si>
  <si>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</si>
  <si>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</si>
  <si>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</si>
  <si>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</si>
  <si>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</si>
  <si>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</si>
  <si>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</si>
  <si>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</si>
  <si>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</si>
  <si>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</si>
  <si>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</si>
  <si>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</si>
  <si>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</si>
  <si>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</si>
  <si>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</si>
  <si>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</si>
  <si>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</si>
  <si>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</si>
  <si>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</si>
  <si>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</si>
  <si>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</si>
  <si>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</si>
  <si>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</si>
  <si>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</si>
  <si>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</si>
  <si>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</si>
  <si>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</si>
  <si>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</si>
  <si>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</si>
  <si>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</si>
  <si>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</si>
  <si>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</si>
  <si>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</si>
  <si>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</si>
  <si>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</si>
  <si>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</si>
  <si>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</si>
  <si>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</si>
  <si>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</si>
  <si>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</si>
  <si>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</si>
  <si>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</si>
  <si>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</si>
  <si>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</si>
  <si>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</si>
  <si>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</si>
  <si>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</si>
  <si>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</si>
  <si>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</si>
  <si>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</si>
  <si>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</si>
  <si>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</si>
  <si>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</si>
  <si>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</si>
  <si>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</si>
  <si>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</si>
  <si>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</si>
  <si>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</si>
  <si>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</si>
  <si>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</si>
  <si>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</si>
  <si>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</si>
  <si>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</si>
  <si>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</si>
  <si>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</si>
  <si>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</si>
  <si>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</si>
  <si>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</si>
  <si>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</si>
  <si>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</si>
  <si>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</si>
  <si>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</si>
  <si>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</si>
  <si>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</si>
  <si>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</si>
  <si>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</si>
  <si>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</si>
  <si>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</si>
  <si>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</si>
  <si>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</si>
  <si>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</si>
  <si>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</si>
  <si>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</si>
  <si>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</si>
  <si>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</si>
  <si>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</si>
  <si>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</si>
  <si>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</si>
  <si>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</si>
  <si>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</si>
  <si>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</si>
  <si>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</si>
  <si>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</si>
  <si>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</si>
  <si>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</si>
  <si>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</si>
  <si>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</si>
  <si>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</si>
  <si>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</si>
  <si>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</si>
  <si>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</si>
  <si>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</si>
  <si>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</si>
  <si>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</si>
  <si>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</si>
  <si>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</si>
  <si>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</si>
  <si>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</si>
  <si>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</si>
  <si>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</si>
  <si>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</si>
  <si>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</si>
  <si>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</si>
  <si>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</si>
  <si>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</si>
  <si>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</si>
  <si>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</si>
  <si>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</si>
  <si>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</si>
  <si>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</si>
  <si>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</si>
  <si>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</si>
  <si>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</si>
  <si>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</si>
  <si>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</si>
  <si>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</si>
  <si>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</si>
  <si>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</si>
  <si>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</si>
  <si>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</si>
  <si>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</si>
  <si>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</si>
  <si>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</si>
  <si>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</si>
  <si>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</si>
  <si>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</si>
  <si>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</si>
  <si>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</si>
  <si>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</si>
  <si>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</si>
  <si>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</si>
  <si>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</si>
  <si>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</si>
  <si>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</si>
  <si>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</si>
  <si>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</si>
  <si>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</si>
  <si>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</si>
  <si>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</si>
  <si>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</si>
  <si>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</si>
  <si>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</si>
  <si>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</si>
  <si>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</si>
  <si>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</si>
  <si>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</si>
  <si>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</si>
  <si>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</si>
  <si>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</si>
  <si>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</si>
  <si>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</si>
  <si>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</si>
  <si>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</si>
  <si>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</si>
  <si>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</si>
  <si>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</si>
  <si>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</si>
  <si>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</si>
  <si>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</si>
  <si>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</si>
  <si>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</si>
  <si>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</si>
  <si>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</si>
  <si>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</si>
  <si>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</si>
  <si>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</si>
  <si>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</si>
  <si>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</si>
  <si>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</si>
  <si>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</si>
  <si>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</si>
  <si>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</si>
  <si>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</si>
  <si>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</si>
  <si>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</si>
  <si>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</si>
  <si>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</si>
  <si>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</si>
  <si>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</si>
  <si>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</si>
  <si>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</si>
  <si>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</si>
  <si>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</si>
  <si>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</si>
  <si>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</si>
  <si>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</si>
  <si>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</si>
  <si>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</si>
  <si>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</si>
  <si>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</si>
  <si>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</si>
  <si>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</si>
  <si>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</si>
  <si>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</si>
  <si>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</si>
  <si>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</si>
  <si>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</si>
  <si>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</si>
  <si>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</si>
  <si>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</si>
  <si>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</si>
  <si>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</si>
  <si>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</si>
  <si>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</si>
  <si>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</si>
  <si>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</si>
  <si>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</si>
  <si>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</si>
  <si>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</si>
  <si>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</si>
  <si>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</si>
  <si>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</si>
  <si>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</si>
  <si>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</si>
  <si>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</si>
  <si>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</si>
  <si>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</si>
  <si>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</si>
  <si>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</si>
  <si>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</si>
  <si>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</si>
  <si>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</si>
  <si>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</si>
  <si>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</si>
  <si>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</si>
  <si>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</si>
  <si>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</si>
  <si>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</si>
  <si>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</si>
  <si>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</si>
  <si>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</si>
  <si>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</si>
  <si>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</si>
  <si>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</si>
  <si>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</si>
  <si>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</si>
  <si>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</si>
  <si>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</si>
  <si>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</si>
  <si>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</si>
  <si>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</si>
  <si>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</si>
  <si>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</si>
  <si>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</si>
  <si>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</si>
  <si>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</si>
  <si>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</si>
  <si>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</si>
  <si>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</si>
  <si>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</si>
  <si>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</si>
  <si>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</si>
  <si>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</si>
  <si>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</si>
  <si>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</si>
  <si>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</si>
  <si>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</si>
  <si>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</si>
  <si>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</si>
  <si>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</si>
  <si>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</si>
  <si>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</si>
  <si>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</si>
  <si>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</si>
  <si>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</si>
  <si>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</si>
  <si>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</si>
  <si>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</si>
  <si>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</si>
  <si>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</si>
  <si>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</si>
  <si>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</si>
  <si>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</si>
  <si>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</si>
  <si>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</si>
  <si>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</si>
  <si>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</si>
  <si>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</si>
  <si>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</si>
  <si>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</si>
  <si>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</si>
  <si>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</si>
  <si>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</si>
  <si>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</si>
  <si>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</si>
  <si>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</si>
  <si>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</si>
  <si>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</si>
  <si>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</si>
  <si>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</si>
  <si>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</si>
  <si>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</si>
  <si>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</si>
  <si>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</si>
  <si>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</si>
  <si>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</si>
  <si>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</si>
  <si>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</si>
  <si>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</si>
  <si>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</si>
  <si>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</si>
  <si>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</si>
  <si>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</si>
  <si>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</si>
  <si>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</si>
  <si>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</si>
  <si>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</si>
  <si>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</si>
  <si>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</si>
  <si>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</si>
  <si>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</si>
  <si>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</si>
  <si>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</si>
  <si>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</si>
  <si>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</si>
  <si>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</si>
  <si>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</si>
  <si>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</si>
  <si>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</si>
  <si>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</si>
  <si>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</si>
  <si>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</si>
  <si>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</si>
  <si>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</si>
  <si>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</si>
  <si>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</si>
  <si>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</si>
  <si>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</si>
  <si>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</si>
  <si>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</si>
  <si>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</si>
  <si>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</si>
  <si>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</si>
  <si>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</si>
  <si>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</si>
  <si>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</si>
  <si>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</si>
  <si>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</si>
  <si>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</si>
  <si>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</si>
  <si>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</si>
  <si>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</si>
  <si>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</si>
  <si>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</si>
  <si>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</si>
  <si>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</si>
  <si>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</si>
  <si>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</si>
  <si>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</si>
  <si>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</si>
  <si>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</si>
  <si>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</si>
  <si>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</si>
  <si>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</si>
  <si>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</si>
  <si>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</si>
  <si>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</si>
  <si>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</si>
  <si>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</si>
  <si>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</si>
  <si>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</si>
  <si>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</si>
  <si>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</si>
  <si>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</si>
  <si>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</si>
  <si>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</si>
  <si>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</si>
  <si>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</si>
  <si>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</si>
  <si>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</si>
  <si>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</si>
  <si>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</si>
  <si>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</si>
  <si>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</si>
  <si>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</si>
  <si>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</si>
  <si>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</si>
  <si>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</si>
  <si>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</si>
  <si>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</si>
  <si>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</si>
  <si>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</si>
  <si>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</si>
  <si>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</si>
  <si>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</si>
  <si>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</si>
  <si>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</si>
  <si>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</si>
  <si>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</si>
  <si>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</si>
  <si>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</si>
  <si>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</si>
  <si>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</si>
  <si>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</si>
  <si>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</si>
  <si>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</si>
  <si>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</si>
  <si>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</si>
  <si>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</si>
  <si>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</si>
  <si>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</si>
  <si>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</si>
  <si>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</si>
  <si>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</si>
  <si>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</si>
  <si>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</si>
  <si>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</si>
  <si>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</si>
  <si>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</si>
  <si>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</si>
  <si>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</si>
  <si>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</si>
  <si>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</si>
  <si>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</si>
  <si>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</si>
  <si>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</si>
  <si>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</si>
  <si>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</si>
  <si>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</si>
  <si>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</si>
  <si>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</si>
  <si>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</si>
  <si>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</si>
  <si>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</si>
  <si>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</si>
  <si>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</si>
  <si>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</si>
  <si>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</si>
  <si>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</si>
  <si>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</si>
  <si>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</si>
  <si>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</si>
  <si>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</si>
  <si>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</si>
  <si>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</si>
  <si>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</si>
  <si>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</si>
  <si>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</si>
  <si>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</si>
  <si>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</si>
  <si>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</si>
  <si>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</si>
  <si>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</si>
  <si>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</si>
  <si>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</si>
  <si>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</si>
  <si>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</si>
  <si>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</si>
  <si>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</si>
  <si>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</si>
  <si>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</si>
  <si>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</si>
  <si>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</si>
  <si>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</si>
  <si>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</si>
  <si>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</si>
  <si>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</si>
  <si>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</si>
  <si>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</si>
  <si>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</si>
  <si>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</si>
  <si>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</si>
  <si>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</si>
  <si>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</si>
  <si>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</si>
  <si>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</si>
  <si>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</si>
  <si>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</si>
  <si>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</si>
  <si>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</si>
  <si>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</si>
  <si>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</si>
  <si>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</si>
  <si>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</si>
  <si>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</si>
  <si>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</si>
  <si>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</si>
  <si>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</si>
  <si>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</si>
  <si>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</si>
  <si>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</si>
  <si>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</si>
  <si>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</si>
  <si>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</si>
  <si>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</si>
  <si>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</si>
  <si>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</si>
  <si>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</si>
  <si>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</si>
  <si>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</si>
  <si>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</si>
  <si>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</si>
  <si>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</si>
  <si>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</si>
  <si>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</si>
  <si>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</si>
  <si>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</si>
  <si>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</si>
  <si>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</si>
  <si>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</si>
  <si>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</si>
  <si>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</si>
  <si>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</si>
  <si>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</si>
  <si>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</si>
  <si>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</si>
  <si>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</si>
  <si>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</si>
  <si>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</si>
  <si>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</si>
  <si>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</si>
  <si>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</si>
  <si>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</si>
  <si>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</si>
  <si>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</si>
  <si>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</si>
  <si>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</si>
  <si>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</si>
  <si>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</si>
  <si>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</si>
  <si>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</si>
  <si>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</si>
  <si>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</si>
  <si>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</si>
  <si>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</si>
  <si>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</si>
  <si>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</si>
  <si>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</si>
  <si>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</si>
  <si>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</si>
  <si>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</si>
  <si>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</si>
  <si>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</si>
  <si>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</si>
  <si>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</si>
  <si>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</si>
  <si>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</si>
  <si>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</si>
  <si>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</si>
  <si>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</si>
  <si>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</si>
  <si>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</si>
  <si>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</si>
  <si>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</si>
  <si>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</si>
  <si>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</si>
  <si>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</si>
  <si>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</si>
  <si>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</si>
  <si>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</si>
  <si>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</si>
  <si>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</si>
  <si>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</si>
  <si>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</si>
  <si>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</si>
  <si>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</si>
  <si>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</si>
  <si>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</si>
  <si>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</si>
  <si>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</si>
  <si>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</si>
  <si>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</si>
  <si>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</si>
  <si>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</si>
  <si>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</si>
  <si>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</si>
  <si>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</si>
  <si>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</si>
  <si>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</si>
  <si>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</si>
  <si>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</si>
  <si>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</si>
  <si>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</si>
  <si>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</si>
  <si>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</si>
  <si>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</si>
  <si>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</si>
  <si>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</si>
  <si>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</si>
  <si>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</si>
  <si>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</si>
  <si>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</si>
  <si>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</si>
  <si>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</si>
  <si>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</si>
  <si>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</si>
  <si>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</si>
  <si>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</si>
  <si>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</si>
  <si>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</si>
  <si>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</si>
  <si>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</si>
  <si>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</si>
  <si>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</si>
  <si>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</si>
  <si>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</si>
  <si>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</si>
  <si>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</si>
  <si>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</si>
  <si>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</si>
  <si>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</si>
  <si>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</si>
  <si>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</si>
  <si>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</si>
  <si>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</si>
  <si>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</si>
  <si>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</si>
  <si>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</si>
  <si>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</si>
  <si>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</si>
  <si>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</si>
  <si>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</si>
  <si>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</si>
  <si>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</si>
  <si>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</si>
  <si>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</si>
  <si>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</si>
  <si>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</si>
  <si>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</si>
  <si>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</si>
  <si>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</si>
  <si>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</si>
  <si>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</si>
  <si>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</si>
  <si>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</si>
  <si>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</si>
  <si>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</si>
  <si>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</si>
  <si>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</si>
  <si>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</si>
  <si>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</si>
  <si>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</si>
  <si>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</si>
  <si>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</si>
  <si>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</si>
  <si>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</si>
  <si>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</si>
  <si>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</si>
  <si>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</si>
  <si>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</si>
  <si>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</si>
  <si>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</si>
  <si>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</si>
  <si>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</si>
  <si>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</si>
  <si>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</si>
  <si>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</si>
  <si>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</si>
  <si>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</si>
  <si>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</si>
  <si>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</si>
  <si>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</si>
  <si>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</si>
  <si>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</si>
  <si>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</si>
  <si>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</si>
  <si>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</si>
  <si>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</si>
  <si>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</si>
  <si>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</si>
  <si>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</si>
  <si>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</si>
  <si>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</si>
  <si>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</si>
  <si>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</si>
  <si>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</si>
  <si>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</si>
  <si>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</si>
  <si>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</si>
  <si>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</si>
  <si>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</si>
  <si>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</si>
  <si>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</si>
  <si>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</si>
  <si>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</si>
  <si>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</si>
  <si>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</si>
  <si>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</si>
  <si>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</si>
  <si>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</si>
  <si>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</si>
  <si>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</si>
  <si>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</si>
  <si>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</si>
  <si>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</si>
  <si>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</si>
  <si>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</si>
  <si>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</si>
  <si>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</si>
  <si>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</si>
  <si>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</si>
  <si>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</si>
  <si>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</si>
  <si>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</si>
  <si>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</si>
  <si>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</si>
  <si>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</si>
  <si>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</si>
  <si>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</si>
  <si>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</si>
  <si>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</si>
  <si>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</si>
  <si>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</si>
  <si>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</si>
  <si>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</si>
  <si>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</si>
  <si>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</si>
  <si>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</si>
  <si>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</si>
  <si>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</si>
  <si>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</si>
  <si>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</si>
  <si>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</si>
  <si>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</si>
  <si>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</si>
  <si>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</si>
  <si>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</si>
  <si>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</si>
  <si>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</si>
  <si>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</si>
  <si>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</si>
  <si>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</si>
  <si>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</si>
  <si>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</si>
  <si>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</si>
  <si>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</si>
  <si>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</si>
  <si>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</si>
  <si>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</si>
  <si>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</si>
  <si>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</si>
  <si>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</si>
  <si>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</si>
  <si>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</si>
  <si>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</si>
  <si>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</si>
  <si>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</si>
  <si>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</si>
  <si>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</si>
  <si>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</si>
  <si>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</si>
  <si>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</si>
  <si>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</si>
  <si>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</si>
  <si>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</si>
  <si>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</si>
  <si>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</si>
  <si>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</si>
  <si>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</si>
  <si>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</si>
  <si>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</si>
  <si>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</si>
  <si>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</si>
  <si>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</si>
  <si>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</si>
  <si>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</si>
  <si>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</si>
  <si>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</si>
  <si>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</si>
  <si>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</si>
  <si>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</si>
  <si>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</si>
  <si>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</si>
  <si>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</si>
  <si>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</si>
  <si>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</si>
  <si>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</si>
  <si>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</si>
  <si>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</si>
  <si>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</si>
  <si>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</si>
  <si>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</si>
  <si>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</si>
  <si>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</si>
  <si>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</si>
  <si>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</si>
  <si>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</si>
  <si>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</si>
  <si>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</si>
  <si>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</si>
  <si>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</si>
  <si>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</si>
  <si>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</si>
  <si>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</si>
  <si>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</si>
  <si>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</si>
  <si>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</si>
  <si>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</si>
  <si>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</si>
  <si>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</si>
  <si>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</si>
  <si>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</si>
  <si>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</si>
  <si>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</si>
  <si>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</si>
  <si>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</si>
  <si>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</si>
  <si>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</si>
  <si>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</si>
  <si>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</si>
  <si>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</si>
  <si>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</si>
  <si>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</si>
  <si>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</si>
  <si>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</si>
  <si>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</si>
  <si>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</si>
  <si>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</si>
  <si>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</si>
  <si>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</si>
  <si>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</si>
  <si>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</si>
  <si>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</si>
  <si>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</si>
  <si>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</si>
  <si>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</si>
  <si>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</si>
  <si>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</si>
  <si>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</si>
  <si>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</si>
  <si>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</si>
  <si>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</si>
  <si>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</si>
  <si>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</si>
  <si>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</si>
  <si>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</si>
  <si>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</si>
  <si>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</si>
  <si>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</si>
  <si>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</si>
  <si>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</si>
  <si>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</si>
  <si>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</si>
  <si>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</si>
  <si>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</si>
  <si>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</si>
  <si>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</si>
  <si>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</si>
  <si>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</si>
  <si>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</si>
  <si>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</si>
  <si>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</si>
  <si>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</si>
  <si>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</si>
  <si>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</si>
  <si>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</si>
  <si>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</si>
  <si>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</si>
  <si>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</si>
  <si>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</si>
  <si>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</si>
  <si>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</si>
  <si>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</si>
  <si>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</si>
  <si>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</si>
  <si>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</si>
  <si>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</si>
  <si>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</si>
  <si>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</si>
  <si>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</si>
  <si>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</si>
  <si>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</si>
  <si>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</si>
  <si>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</si>
  <si>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</si>
  <si>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</si>
  <si>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</si>
  <si>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</si>
  <si>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</si>
  <si>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</si>
  <si>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</si>
  <si>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</si>
  <si>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</si>
  <si>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</si>
  <si>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</si>
  <si>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</si>
  <si>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</si>
  <si>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</si>
  <si>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</si>
  <si>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</si>
  <si>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</si>
  <si>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</si>
  <si>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</si>
  <si>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</si>
  <si>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</si>
  <si>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</si>
  <si>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</si>
  <si>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</si>
  <si>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</si>
  <si>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</si>
  <si>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</si>
  <si>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</si>
  <si>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</si>
  <si>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</si>
  <si>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</si>
  <si>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</si>
  <si>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</si>
  <si>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</si>
  <si>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</si>
  <si>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</si>
  <si>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</si>
  <si>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</si>
  <si>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</si>
  <si>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</si>
  <si>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</si>
  <si>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</si>
  <si>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</si>
  <si>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</si>
  <si>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</si>
  <si>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</si>
  <si>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</si>
  <si>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</si>
  <si>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</si>
  <si>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</si>
  <si>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</si>
  <si>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</si>
  <si>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</si>
  <si>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</si>
  <si>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</si>
  <si>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</si>
  <si>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</si>
  <si>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</si>
  <si>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</si>
  <si>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</si>
  <si>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</si>
  <si>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</si>
  <si>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</si>
  <si>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</si>
  <si>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</si>
  <si>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</si>
  <si>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</si>
  <si>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</si>
  <si>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</si>
  <si>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</si>
  <si>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</si>
  <si>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</si>
  <si>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</si>
  <si>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</si>
  <si>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</si>
  <si>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</si>
  <si>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</si>
  <si>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</si>
  <si>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</si>
  <si>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</si>
  <si>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</si>
  <si>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</si>
  <si>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</si>
  <si>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</si>
  <si>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</si>
  <si>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</si>
  <si>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</si>
  <si>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</si>
  <si>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</si>
  <si>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</si>
  <si>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</si>
  <si>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</si>
  <si>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</si>
  <si>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</si>
  <si>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</si>
  <si>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</si>
  <si>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</si>
  <si>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</si>
  <si>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</si>
  <si>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</si>
  <si>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</si>
  <si>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</si>
  <si>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</si>
  <si>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</si>
  <si>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</si>
  <si>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</si>
  <si>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</si>
  <si>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</si>
  <si>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</si>
  <si>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</si>
  <si>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</si>
  <si>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</si>
  <si>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</si>
  <si>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</si>
  <si>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</si>
  <si>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</si>
  <si>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</si>
  <si>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</si>
  <si>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</si>
  <si>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</si>
  <si>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</si>
  <si>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</si>
  <si>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</si>
  <si>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</si>
  <si>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</si>
  <si>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</si>
  <si>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</si>
  <si>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</si>
  <si>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</si>
  <si>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</si>
  <si>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</si>
  <si>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</si>
  <si>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</si>
  <si>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</si>
  <si>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</si>
  <si>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</si>
  <si>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</si>
  <si>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</si>
  <si>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</si>
  <si>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</si>
  <si>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</si>
  <si>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</si>
  <si>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</si>
  <si>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</si>
  <si>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</si>
  <si>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</si>
  <si>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</si>
  <si>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</si>
  <si>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</si>
  <si>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</si>
  <si>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</si>
  <si>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</si>
  <si>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</si>
  <si>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</si>
  <si>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</si>
  <si>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</si>
  <si>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</si>
  <si>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</si>
  <si>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</si>
  <si>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</si>
  <si>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</si>
  <si>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</si>
  <si>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</si>
  <si>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</si>
  <si>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</si>
  <si>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</si>
  <si>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</si>
  <si>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</si>
  <si>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</si>
  <si>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</si>
  <si>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</si>
  <si>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</si>
  <si>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</si>
  <si>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</si>
  <si>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</si>
  <si>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</si>
  <si>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</si>
  <si>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</si>
  <si>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</si>
  <si>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</si>
  <si>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</si>
  <si>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</si>
  <si>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</si>
  <si>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</si>
  <si>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</si>
  <si>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</si>
  <si>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</si>
  <si>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</si>
  <si>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</si>
  <si>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</si>
  <si>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</si>
  <si>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</si>
  <si>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</si>
  <si>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</si>
  <si>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</si>
  <si>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</si>
  <si>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</si>
  <si>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</si>
  <si>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</si>
  <si>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</si>
  <si>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</si>
  <si>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</si>
  <si>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</si>
  <si>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</si>
  <si>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</si>
  <si>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</si>
  <si>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</si>
  <si>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</si>
  <si>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</si>
  <si>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</si>
  <si>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</si>
  <si>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</si>
  <si>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</si>
  <si>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</si>
  <si>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</si>
  <si>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</si>
  <si>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</si>
  <si>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</si>
  <si>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</si>
  <si>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</si>
  <si>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</si>
  <si>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</si>
  <si>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</si>
  <si>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</si>
  <si>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</si>
  <si>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</si>
  <si>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</si>
  <si>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</si>
  <si>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</si>
  <si>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</si>
  <si>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</si>
  <si>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</si>
  <si>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</si>
  <si>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</si>
  <si>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</si>
  <si>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</si>
  <si>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</si>
  <si>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</si>
  <si>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</si>
  <si>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</si>
  <si>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</si>
  <si>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</si>
  <si>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</si>
  <si>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</si>
  <si>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</si>
  <si>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</si>
  <si>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</si>
  <si>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</si>
  <si>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</si>
  <si>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</si>
  <si>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</si>
  <si>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</si>
  <si>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</si>
  <si>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</si>
  <si>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</si>
  <si>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</si>
  <si>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</si>
  <si>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</si>
  <si>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</si>
  <si>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</si>
  <si>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</si>
  <si>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</si>
  <si>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</si>
  <si>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</si>
  <si>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</si>
  <si>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</si>
  <si>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</si>
  <si>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</si>
  <si>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</si>
  <si>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</si>
  <si>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</si>
  <si>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</si>
  <si>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</si>
  <si>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</si>
  <si>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</si>
  <si>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</si>
  <si>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</si>
  <si>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</si>
  <si>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</si>
  <si>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</si>
  <si>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</si>
  <si>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</si>
  <si>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</si>
  <si>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</si>
  <si>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</si>
  <si>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</si>
  <si>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</si>
  <si>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</si>
  <si>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</si>
  <si>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</si>
  <si>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</si>
  <si>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</si>
  <si>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</si>
  <si>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</si>
  <si>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</si>
  <si>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</si>
  <si>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</si>
  <si>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</si>
  <si>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</si>
  <si>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</si>
  <si>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</si>
  <si>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</si>
  <si>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</si>
  <si>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</si>
  <si>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</si>
  <si>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</si>
  <si>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</si>
  <si>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</si>
  <si>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</si>
  <si>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</si>
  <si>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</si>
  <si>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</si>
  <si>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</si>
  <si>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</si>
  <si>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</si>
  <si>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</si>
  <si>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</si>
  <si>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</si>
  <si>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</si>
  <si>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</si>
  <si>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</si>
  <si>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</si>
  <si>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</si>
  <si>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</si>
  <si>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</si>
  <si>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</si>
  <si>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</si>
  <si>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</si>
  <si>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</si>
  <si>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</si>
  <si>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</si>
  <si>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</si>
  <si>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</si>
  <si>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</si>
  <si>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</si>
  <si>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</si>
  <si>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</si>
  <si>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</si>
  <si>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</si>
  <si>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</si>
  <si>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</si>
  <si>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</si>
  <si>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</si>
  <si>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</si>
  <si>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</si>
  <si>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</si>
  <si>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</si>
  <si>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</si>
  <si>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</si>
  <si>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</si>
  <si>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</si>
  <si>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</si>
  <si>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</si>
  <si>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</si>
  <si>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</si>
  <si>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</si>
  <si>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</si>
  <si>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</si>
  <si>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</si>
  <si>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</si>
  <si>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</si>
  <si>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</si>
  <si>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</si>
  <si>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</si>
  <si>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</si>
  <si>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</si>
  <si>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</si>
  <si>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</si>
  <si>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</si>
  <si>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</si>
  <si>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</si>
  <si>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</si>
  <si>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</si>
  <si>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</si>
  <si>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</si>
  <si>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</si>
  <si>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</si>
  <si>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</si>
  <si>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</si>
  <si>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</si>
  <si>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</si>
  <si>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</si>
  <si>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</si>
  <si>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</si>
  <si>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</si>
  <si>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</si>
  <si>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</si>
  <si>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</si>
  <si>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</si>
  <si>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</si>
  <si>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</si>
  <si>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</si>
  <si>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</si>
  <si>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</si>
  <si>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</si>
  <si>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</si>
  <si>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</si>
  <si>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</si>
  <si>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</si>
  <si>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</si>
  <si>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</si>
  <si>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</si>
  <si>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</si>
  <si>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</si>
  <si>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</si>
  <si>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</si>
  <si>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</si>
  <si>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</si>
  <si>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</si>
  <si>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</si>
  <si>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</si>
  <si>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</si>
  <si>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</si>
  <si>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</si>
  <si>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</si>
  <si>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</si>
  <si>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</si>
  <si>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</si>
  <si>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</si>
  <si>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</si>
  <si>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</si>
  <si>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</si>
  <si>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</si>
  <si>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</si>
  <si>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</si>
  <si>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</si>
  <si>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</si>
  <si>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</si>
  <si>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</si>
  <si>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</si>
  <si>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</si>
  <si>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</si>
  <si>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</si>
  <si>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</si>
  <si>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</si>
  <si>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</si>
  <si>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</si>
  <si>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</si>
  <si>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</si>
  <si>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</si>
  <si>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</si>
  <si>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</si>
  <si>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</si>
  <si>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</si>
  <si>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</si>
  <si>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</si>
  <si>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</si>
  <si>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</si>
  <si>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</si>
  <si>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</si>
  <si>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</si>
  <si>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</si>
  <si>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</si>
  <si>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</si>
  <si>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</si>
  <si>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</si>
  <si>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</si>
  <si>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</si>
  <si>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</si>
  <si>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</si>
  <si>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</si>
  <si>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</si>
  <si>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</si>
  <si>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</si>
  <si>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</si>
  <si>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</si>
  <si>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</si>
  <si>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</si>
  <si>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</si>
  <si>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</si>
  <si>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</si>
  <si>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</si>
  <si>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</si>
  <si>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</si>
  <si>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</si>
  <si>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</si>
  <si>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</si>
  <si>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</si>
  <si>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</si>
  <si>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</si>
  <si>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</si>
  <si>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</si>
  <si>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</si>
  <si>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</si>
  <si>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</si>
  <si>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</si>
  <si>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</si>
  <si>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</si>
  <si>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</si>
  <si>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</si>
  <si>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</si>
  <si>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</si>
  <si>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</si>
  <si>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</si>
  <si>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</si>
  <si>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</si>
  <si>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</si>
  <si>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</si>
  <si>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</si>
  <si>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</si>
  <si>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</si>
  <si>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</si>
  <si>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</si>
  <si>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</si>
  <si>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</si>
  <si>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</si>
  <si>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</si>
  <si>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</si>
  <si>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</si>
  <si>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</si>
  <si>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</si>
  <si>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</si>
  <si>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</si>
  <si>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</si>
  <si>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</si>
  <si>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</si>
  <si>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</si>
  <si>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</si>
  <si>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</si>
  <si>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</si>
  <si>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</si>
  <si>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</si>
  <si>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</si>
  <si>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</si>
  <si>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</si>
  <si>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</si>
  <si>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</si>
  <si>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</si>
  <si>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</si>
  <si>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</si>
  <si>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</si>
  <si>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</si>
  <si>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</si>
  <si>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</si>
  <si>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</si>
  <si>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</si>
  <si>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</si>
  <si>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</si>
  <si>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</si>
  <si>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</si>
  <si>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</si>
  <si>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</si>
  <si>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</si>
  <si>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</si>
  <si>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</si>
  <si>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</si>
  <si>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</si>
  <si>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</si>
  <si>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</si>
  <si>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</si>
  <si>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</si>
  <si>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</si>
  <si>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</si>
  <si>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</si>
  <si>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</si>
  <si>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</si>
  <si>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</si>
  <si>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</si>
  <si>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</si>
  <si>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</si>
  <si>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</si>
  <si>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</si>
  <si>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</si>
  <si>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</si>
  <si>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</si>
  <si>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</si>
  <si>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</si>
  <si>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</si>
  <si>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</si>
  <si>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</si>
  <si>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</si>
  <si>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</si>
  <si>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</si>
  <si>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</si>
  <si>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</si>
  <si>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</si>
  <si>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</si>
  <si>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</si>
  <si>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</si>
  <si>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</si>
  <si>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</si>
  <si>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</si>
  <si>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</si>
  <si>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</si>
  <si>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</si>
  <si>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</si>
  <si>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</si>
  <si>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</si>
  <si>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</si>
  <si>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</si>
  <si>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</si>
  <si>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</si>
  <si>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</si>
  <si>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</si>
  <si>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</si>
  <si>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</si>
  <si>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</si>
  <si>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</si>
  <si>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</si>
  <si>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</si>
  <si>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</si>
  <si>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</si>
  <si>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</si>
  <si>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</si>
  <si>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</si>
  <si>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</si>
  <si>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</si>
  <si>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</si>
  <si>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</si>
  <si>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</si>
  <si>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</si>
  <si>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</si>
  <si>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</si>
  <si>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</si>
  <si>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</si>
  <si>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</si>
  <si>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</si>
  <si>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</si>
  <si>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</si>
  <si>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</si>
  <si>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</si>
  <si>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</si>
  <si>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</si>
  <si>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</si>
  <si>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</si>
  <si>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</si>
  <si>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</si>
  <si>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</si>
  <si>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</si>
  <si>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</si>
  <si>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</si>
  <si>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</si>
  <si>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</si>
  <si>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</si>
  <si>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</si>
  <si>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</si>
  <si>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</si>
  <si>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</si>
  <si>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</si>
  <si>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</si>
  <si>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</si>
  <si>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</si>
  <si>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</si>
  <si>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</si>
  <si>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</si>
  <si>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</si>
  <si>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</si>
  <si>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</si>
  <si>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</si>
  <si>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</si>
  <si>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</si>
  <si>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</si>
  <si>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</si>
  <si>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</si>
  <si>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</si>
  <si>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</si>
  <si>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</si>
  <si>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</si>
  <si>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</si>
  <si>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</si>
  <si>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</si>
  <si>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</si>
  <si>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</si>
  <si>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</si>
  <si>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</si>
  <si>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</si>
  <si>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</si>
  <si>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</si>
  <si>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</si>
  <si>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</si>
  <si>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</si>
  <si>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</si>
  <si>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</si>
  <si>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</si>
  <si>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</si>
  <si>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</si>
  <si>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</si>
  <si>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</si>
  <si>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</si>
  <si>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</si>
  <si>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</si>
  <si>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</si>
  <si>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</si>
  <si>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</si>
  <si>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</si>
  <si>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</si>
  <si>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</si>
  <si>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</si>
  <si>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</si>
  <si>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</si>
  <si>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</si>
  <si>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</si>
  <si>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</si>
  <si>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</si>
  <si>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</si>
  <si>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</si>
  <si>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</si>
  <si>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</si>
  <si>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</si>
  <si>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</si>
  <si>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</si>
  <si>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</si>
  <si>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</si>
  <si>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</si>
  <si>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</si>
  <si>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</si>
  <si>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</si>
  <si>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</si>
  <si>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</si>
  <si>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</si>
  <si>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</si>
  <si>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</si>
  <si>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</si>
  <si>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</si>
  <si>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</si>
  <si>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</si>
  <si>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</si>
  <si>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</si>
  <si>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</si>
  <si>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</si>
  <si>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</si>
  <si>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</si>
  <si>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</si>
  <si>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</si>
  <si>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</si>
  <si>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</si>
  <si>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</si>
  <si>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</si>
  <si>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</si>
  <si>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</si>
  <si>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</si>
  <si>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</si>
  <si>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</si>
  <si>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</si>
  <si>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</si>
  <si>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</si>
  <si>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</si>
  <si>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</si>
  <si>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</si>
  <si>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</si>
  <si>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</si>
  <si>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</si>
  <si>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</si>
  <si>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</si>
  <si>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</si>
  <si>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</si>
  <si>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</si>
  <si>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</si>
  <si>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</si>
  <si>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</si>
  <si>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</si>
  <si>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</si>
  <si>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</si>
  <si>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</si>
  <si>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</si>
  <si>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</si>
  <si>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</si>
  <si>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</si>
  <si>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</si>
  <si>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</si>
  <si>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</si>
  <si>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</si>
  <si>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</si>
  <si>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</si>
  <si>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</si>
  <si>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</si>
  <si>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</si>
  <si>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</si>
  <si>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</si>
  <si>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</si>
  <si>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</si>
  <si>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</si>
  <si>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</si>
  <si>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</si>
  <si>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</si>
  <si>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</si>
  <si>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</si>
  <si>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</si>
  <si>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</si>
  <si>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</si>
  <si>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</si>
  <si>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</si>
  <si>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</si>
  <si>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</si>
  <si>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</si>
  <si>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</si>
  <si>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</si>
  <si>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</si>
  <si>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</si>
  <si>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</si>
  <si>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</si>
  <si>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</si>
  <si>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</si>
  <si>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</si>
  <si>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</si>
  <si>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</si>
  <si>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</si>
  <si>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</si>
  <si>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</si>
  <si>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</si>
  <si>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</si>
  <si>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</si>
  <si>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</si>
  <si>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</si>
  <si>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</si>
  <si>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</si>
  <si>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</si>
  <si>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</si>
  <si>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</si>
  <si>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</si>
  <si>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</si>
  <si>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</si>
  <si>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</si>
  <si>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</si>
  <si>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</si>
  <si>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</si>
  <si>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</si>
  <si>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</si>
  <si>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</si>
  <si>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</si>
  <si>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</si>
  <si>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</si>
  <si>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</si>
  <si>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</si>
  <si>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</si>
  <si>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</si>
  <si>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</si>
  <si>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</si>
  <si>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</si>
  <si>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</si>
  <si>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</si>
  <si>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</si>
  <si>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</si>
  <si>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</si>
  <si>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</si>
  <si>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</si>
  <si>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</si>
  <si>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</si>
  <si>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</si>
  <si>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</si>
  <si>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</si>
  <si>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</si>
  <si>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</si>
  <si>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</si>
  <si>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</si>
  <si>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</si>
  <si>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</si>
  <si>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</si>
  <si>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</si>
  <si>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</si>
  <si>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</si>
  <si>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</si>
  <si>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</si>
  <si>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</si>
  <si>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</si>
  <si>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</si>
  <si>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</si>
  <si>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</si>
  <si>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</si>
  <si>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</si>
  <si>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</si>
  <si>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</si>
  <si>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</si>
  <si>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</si>
  <si>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</si>
  <si>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</si>
  <si>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</si>
  <si>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</si>
  <si>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</si>
  <si>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</si>
  <si>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</si>
  <si>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</si>
  <si>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</si>
  <si>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</si>
  <si>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</si>
  <si>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</si>
  <si>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</si>
  <si>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</si>
  <si>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</si>
  <si>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</si>
  <si>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</si>
  <si>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</si>
  <si>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</si>
  <si>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</si>
  <si>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</si>
  <si>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</si>
  <si>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</si>
  <si>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</si>
  <si>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</si>
  <si>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</si>
  <si>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</si>
  <si>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</si>
  <si>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</si>
  <si>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</si>
  <si>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</si>
  <si>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</si>
  <si>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</si>
  <si>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</si>
  <si>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</si>
  <si>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</si>
  <si>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</si>
  <si>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</si>
  <si>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</si>
  <si>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</si>
  <si>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</si>
  <si>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</si>
  <si>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</si>
  <si>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</si>
  <si>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</si>
  <si>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</si>
  <si>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</si>
  <si>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</si>
  <si>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</si>
  <si>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</si>
  <si>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</si>
  <si>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</si>
  <si>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</si>
  <si>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</si>
  <si>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</si>
  <si>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</si>
  <si>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</si>
  <si>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</si>
  <si>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</si>
  <si>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</si>
  <si>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</si>
  <si>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</si>
  <si>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</si>
  <si>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</si>
  <si>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</si>
  <si>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</si>
  <si>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</si>
  <si>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</si>
  <si>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</si>
  <si>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</si>
  <si>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</si>
  <si>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</si>
  <si>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</si>
  <si>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</si>
  <si>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</si>
  <si>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</si>
  <si>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</si>
  <si>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</si>
  <si>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</si>
  <si>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</si>
  <si>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</si>
  <si>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</si>
  <si>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</si>
  <si>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</si>
  <si>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</si>
  <si>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</si>
  <si>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</si>
  <si>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</si>
  <si>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</si>
  <si>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</si>
  <si>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</si>
  <si>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</si>
  <si>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</si>
  <si>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</si>
  <si>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</si>
  <si>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</si>
  <si>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</si>
  <si>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</si>
  <si>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</si>
  <si>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</si>
  <si>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</si>
  <si>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</si>
  <si>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</si>
  <si>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</si>
  <si>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</si>
  <si>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</si>
  <si>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</si>
  <si>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</si>
  <si>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</si>
  <si>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</si>
  <si>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</si>
  <si>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</si>
  <si>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</si>
  <si>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</si>
  <si>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</si>
  <si>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</si>
  <si>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</si>
  <si>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</si>
  <si>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</si>
  <si>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</si>
  <si>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</si>
  <si>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</si>
  <si>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</si>
  <si>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</si>
  <si>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</si>
  <si>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</si>
  <si>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</si>
  <si>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</si>
  <si>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</si>
  <si>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</si>
  <si>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</si>
  <si>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</si>
  <si>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</si>
  <si>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</si>
  <si>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</si>
  <si>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</si>
  <si>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</si>
  <si>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</si>
  <si>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</si>
  <si>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</si>
  <si>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</si>
  <si>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</si>
  <si>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</si>
  <si>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</si>
  <si>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</si>
  <si>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</si>
  <si>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</si>
  <si>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</si>
  <si>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</si>
  <si>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</si>
  <si>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</si>
  <si>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</si>
  <si>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</si>
  <si>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</si>
  <si>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</si>
  <si>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</si>
  <si>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</si>
  <si>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</si>
  <si>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</si>
  <si>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</si>
  <si>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</si>
  <si>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</si>
  <si>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</si>
  <si>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</si>
  <si>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</si>
  <si>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</si>
  <si>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</si>
  <si>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</si>
  <si>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</si>
  <si>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</si>
  <si>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</si>
  <si>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</si>
  <si>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</si>
  <si>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</si>
  <si>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</si>
  <si>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</si>
  <si>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</si>
  <si>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</si>
  <si>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</si>
  <si>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</si>
  <si>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</si>
  <si>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</si>
  <si>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</si>
  <si>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</si>
  <si>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</si>
  <si>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</si>
  <si>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</si>
  <si>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</si>
  <si>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</si>
  <si>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</si>
  <si>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</si>
  <si>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</si>
  <si>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</si>
  <si>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</si>
  <si>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</si>
  <si>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</si>
  <si>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</si>
  <si>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</si>
  <si>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</si>
  <si>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</si>
  <si>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</si>
  <si>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</si>
  <si>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</si>
  <si>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</si>
  <si>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</si>
  <si>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</si>
  <si>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</si>
  <si>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</si>
  <si>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</si>
  <si>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</si>
  <si>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</si>
  <si>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</si>
  <si>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</si>
  <si>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</si>
  <si>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</si>
  <si>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</si>
  <si>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</si>
  <si>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</si>
  <si>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</si>
  <si>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</si>
  <si>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</si>
  <si>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</si>
  <si>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</si>
  <si>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</si>
  <si>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</si>
  <si>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</si>
  <si>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</si>
  <si>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</si>
  <si>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</si>
  <si>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</si>
  <si>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</si>
  <si>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</si>
  <si>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</si>
  <si>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</si>
  <si>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</si>
  <si>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</si>
  <si>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</si>
  <si>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</si>
  <si>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</si>
  <si>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</si>
  <si>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</si>
  <si>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</si>
  <si>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</si>
  <si>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</si>
  <si>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</si>
  <si>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</si>
  <si>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</si>
  <si>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</si>
  <si>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</si>
  <si>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</si>
  <si>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</si>
  <si>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</si>
  <si>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</si>
  <si>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</si>
  <si>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</si>
  <si>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</si>
  <si>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</si>
  <si>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</si>
  <si>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</si>
  <si>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</si>
  <si>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</si>
  <si>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</si>
  <si>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</si>
  <si>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</si>
  <si>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</si>
  <si>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</si>
  <si>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</si>
  <si>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</si>
  <si>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</si>
  <si>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</si>
  <si>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</si>
  <si>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</si>
  <si>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</si>
  <si>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</si>
  <si>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</si>
  <si>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</si>
  <si>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</si>
  <si>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</si>
  <si>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</si>
  <si>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</si>
  <si>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</si>
  <si>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</si>
  <si>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</si>
  <si>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</si>
  <si>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</si>
  <si>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</si>
  <si>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</si>
  <si>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</si>
  <si>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</si>
  <si>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</si>
  <si>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</si>
  <si>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</si>
  <si>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</si>
  <si>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</si>
  <si>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</si>
  <si>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</si>
  <si>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</si>
  <si>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</si>
  <si>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</si>
  <si>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</si>
  <si>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</si>
  <si>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</si>
  <si>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</si>
  <si>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</si>
  <si>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</si>
  <si>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</si>
  <si>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</si>
  <si>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</si>
  <si>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</si>
  <si>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</si>
  <si>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</si>
  <si>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</si>
  <si>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</si>
  <si>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</si>
  <si>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</si>
  <si>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</si>
  <si>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</si>
  <si>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</si>
  <si>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</si>
  <si>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</si>
  <si>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</si>
  <si>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</si>
  <si>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</si>
  <si>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</si>
  <si>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</si>
  <si>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</si>
  <si>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</si>
  <si>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</si>
  <si>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</si>
  <si>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</si>
  <si>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</si>
  <si>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</si>
  <si>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</si>
  <si>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</si>
  <si>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</si>
  <si>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</si>
  <si>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</si>
  <si>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</si>
  <si>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</si>
  <si>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</si>
  <si>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</si>
  <si>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</si>
  <si>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</si>
  <si>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</si>
  <si>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</si>
  <si>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</si>
  <si>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</si>
  <si>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</si>
  <si>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</si>
  <si>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</si>
  <si>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</si>
  <si>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</si>
  <si>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</si>
  <si>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</si>
  <si>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</si>
  <si>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</si>
  <si>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</si>
  <si>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</si>
  <si>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</si>
  <si>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</si>
  <si>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</si>
  <si>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</si>
  <si>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</si>
  <si>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</si>
  <si>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</si>
  <si>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</si>
  <si>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</si>
  <si>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</si>
  <si>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</si>
  <si>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</si>
  <si>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</si>
  <si>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</si>
  <si>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</si>
  <si>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</si>
  <si>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</si>
  <si>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</si>
  <si>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</si>
  <si>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</si>
  <si>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</si>
  <si>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</si>
  <si>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</si>
  <si>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</si>
  <si>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</si>
  <si>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</si>
  <si>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</si>
  <si>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</si>
  <si>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</si>
  <si>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</si>
  <si>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</si>
  <si>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</si>
  <si>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</si>
  <si>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</si>
  <si>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</si>
  <si>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</si>
  <si>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</si>
  <si>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</si>
  <si>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</si>
  <si>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</si>
  <si>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</si>
  <si>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</si>
  <si>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</si>
  <si>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</si>
  <si>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</si>
  <si>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</si>
  <si>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</si>
  <si>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</si>
  <si>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</si>
  <si>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</si>
  <si>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</si>
  <si>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</si>
  <si>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</si>
  <si>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</si>
  <si>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</si>
  <si>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</si>
  <si>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</si>
  <si>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</si>
  <si>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</si>
  <si>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</si>
  <si>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</si>
  <si>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</si>
  <si>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</si>
  <si>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</si>
  <si>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</si>
  <si>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</si>
  <si>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</si>
  <si>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</si>
  <si>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</si>
  <si>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</si>
  <si>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</si>
  <si>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</si>
  <si>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</si>
  <si>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</si>
  <si>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</si>
  <si>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</si>
  <si>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</si>
  <si>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</si>
  <si>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</si>
  <si>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</si>
  <si>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</si>
  <si>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</si>
  <si>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</si>
  <si>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</si>
  <si>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</si>
  <si>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</si>
  <si>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</si>
  <si>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</si>
  <si>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</si>
  <si>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</si>
  <si>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</si>
  <si>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</si>
  <si>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</si>
  <si>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</si>
  <si>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</si>
  <si>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</si>
  <si>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</si>
  <si>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</si>
  <si>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</si>
  <si>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</si>
  <si>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</si>
  <si>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</si>
  <si>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</si>
  <si>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</si>
  <si>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</si>
  <si>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</si>
  <si>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</si>
  <si>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</si>
  <si>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</si>
  <si>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</si>
  <si>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</si>
  <si>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</si>
  <si>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</si>
  <si>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</si>
  <si>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</si>
  <si>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</si>
  <si>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</si>
  <si>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</si>
  <si>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</si>
  <si>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</si>
  <si>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</si>
  <si>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</si>
  <si>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</si>
  <si>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</si>
  <si>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</si>
  <si>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</si>
  <si>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</si>
  <si>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</si>
  <si>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</si>
  <si>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</si>
  <si>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</si>
  <si>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</si>
  <si>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</si>
  <si>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</si>
  <si>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</si>
  <si>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</si>
  <si>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</si>
  <si>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</si>
  <si>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</si>
  <si>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</si>
  <si>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</si>
  <si>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</si>
  <si>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</si>
  <si>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</si>
  <si>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</si>
  <si>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</si>
  <si>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</si>
  <si>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</si>
  <si>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</si>
  <si>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</si>
  <si>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</si>
  <si>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</si>
  <si>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</si>
  <si>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</si>
  <si>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</si>
  <si>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</si>
  <si>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</si>
  <si>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</si>
  <si>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</si>
  <si>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</si>
  <si>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</si>
  <si>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</si>
  <si>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</si>
  <si>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</si>
  <si>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</si>
  <si>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</si>
  <si>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</si>
  <si>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</si>
  <si>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</si>
  <si>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</si>
  <si>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</si>
  <si>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</si>
  <si>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</si>
  <si>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</si>
  <si>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</si>
  <si>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</si>
  <si>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</si>
  <si>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</si>
  <si>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</si>
  <si>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</si>
  <si>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</si>
  <si>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</si>
  <si>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</si>
  <si>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</si>
  <si>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</si>
  <si>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</si>
  <si>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</si>
  <si>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</si>
  <si>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</si>
  <si>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</si>
  <si>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</si>
  <si>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</si>
  <si>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</si>
  <si>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</si>
  <si>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</si>
  <si>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</si>
  <si>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</si>
  <si>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</si>
  <si>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</si>
  <si>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</si>
  <si>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</si>
  <si>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</si>
  <si>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</si>
  <si>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</si>
  <si>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</si>
  <si>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</si>
  <si>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</si>
  <si>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</si>
  <si>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</si>
  <si>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</si>
  <si>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</si>
  <si>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</si>
  <si>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</si>
  <si>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</si>
  <si>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</si>
  <si>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</si>
  <si>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</si>
  <si>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</si>
  <si>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</si>
  <si>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</si>
  <si>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</si>
  <si>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</si>
  <si>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</si>
  <si>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</si>
  <si>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</si>
  <si>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</si>
  <si>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</si>
  <si>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</si>
  <si>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</si>
  <si>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</si>
  <si>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</si>
  <si>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</si>
  <si>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</si>
  <si>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</si>
  <si>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</si>
  <si>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</si>
  <si>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</si>
  <si>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</si>
  <si>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</si>
  <si>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</si>
  <si>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</si>
  <si>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</si>
  <si>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</si>
  <si>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</si>
  <si>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</si>
  <si>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</si>
  <si>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</si>
  <si>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</si>
  <si>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</si>
  <si>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</si>
  <si>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</si>
  <si>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</si>
  <si>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</si>
  <si>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</si>
  <si>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</si>
  <si>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</si>
  <si>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</si>
  <si>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</si>
  <si>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</si>
  <si>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</si>
  <si>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</si>
  <si>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</si>
  <si>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</si>
  <si>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</si>
  <si>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</si>
  <si>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</si>
  <si>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</si>
  <si>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</si>
  <si>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</si>
  <si>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</si>
  <si>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</si>
  <si>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</si>
  <si>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</si>
  <si>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</si>
  <si>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</si>
  <si>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</si>
  <si>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</si>
  <si>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</si>
  <si>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</si>
  <si>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</si>
  <si>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</si>
  <si>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</si>
  <si>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</si>
  <si>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</si>
  <si>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</si>
  <si>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</si>
  <si>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</si>
  <si>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</si>
  <si>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</si>
  <si>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</si>
  <si>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</si>
  <si>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</si>
  <si>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</si>
  <si>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</si>
  <si>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</si>
  <si>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</si>
  <si>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</si>
  <si>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</si>
  <si>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</si>
  <si>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</si>
  <si>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</si>
  <si>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</si>
  <si>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</si>
  <si>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</si>
  <si>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</si>
  <si>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</si>
  <si>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</si>
  <si>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</si>
  <si>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</si>
  <si>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</si>
  <si>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</si>
  <si>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</si>
  <si>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</si>
  <si>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</si>
  <si>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</si>
  <si>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</si>
  <si>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</si>
  <si>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</si>
  <si>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</si>
  <si>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</si>
  <si>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</si>
  <si>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</si>
  <si>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</si>
  <si>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</si>
  <si>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</si>
  <si>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</si>
  <si>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</si>
  <si>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</si>
  <si>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</si>
  <si>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</si>
  <si>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</si>
  <si>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</si>
  <si>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</si>
  <si>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</si>
  <si>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</si>
  <si>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</si>
  <si>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</si>
  <si>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</si>
  <si>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</si>
  <si>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</si>
  <si>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</si>
  <si>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</si>
  <si>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</si>
  <si>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</si>
  <si>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</si>
  <si>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</si>
  <si>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</si>
  <si>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</si>
  <si>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</si>
  <si>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</si>
  <si>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</si>
  <si>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</si>
  <si>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</si>
  <si>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</si>
  <si>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</si>
  <si>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</si>
  <si>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</si>
  <si>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</si>
  <si>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</si>
  <si>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</si>
  <si>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</si>
  <si>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</si>
  <si>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</si>
  <si>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</si>
  <si>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</si>
  <si>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</si>
  <si>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</si>
  <si>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</si>
  <si>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</si>
  <si>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</si>
  <si>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</si>
  <si>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</si>
  <si>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</si>
  <si>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</si>
  <si>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</si>
  <si>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</si>
  <si>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</si>
  <si>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</si>
  <si>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</si>
  <si>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</si>
  <si>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</si>
  <si>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</si>
  <si>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</si>
  <si>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</si>
  <si>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</si>
  <si>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</si>
  <si>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</si>
  <si>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</si>
  <si>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</si>
  <si>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</si>
  <si>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</si>
  <si>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</si>
  <si>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</si>
  <si>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</si>
  <si>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</si>
  <si>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</si>
  <si>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</si>
  <si>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</si>
  <si>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</si>
  <si>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</si>
  <si>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</si>
  <si>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</si>
  <si>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</si>
  <si>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</si>
  <si>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</si>
  <si>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</si>
  <si>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</si>
  <si>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</si>
  <si>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</si>
  <si>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</si>
  <si>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</si>
  <si>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</si>
  <si>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</si>
  <si>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</si>
  <si>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</si>
  <si>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</si>
  <si>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</si>
  <si>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</si>
  <si>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</si>
  <si>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</si>
  <si>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</si>
  <si>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</si>
  <si>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</si>
  <si>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</si>
  <si>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</si>
  <si>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</si>
  <si>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</si>
  <si>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</si>
  <si>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</si>
  <si>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</si>
  <si>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</si>
  <si>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</si>
  <si>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</si>
  <si>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</si>
  <si>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</si>
  <si>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</si>
  <si>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</si>
  <si>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</si>
  <si>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</si>
  <si>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</si>
  <si>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</si>
  <si>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</si>
  <si>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</si>
  <si>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</si>
  <si>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</si>
  <si>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</si>
  <si>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</si>
  <si>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</si>
  <si>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</si>
  <si>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</si>
  <si>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</si>
  <si>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</si>
  <si>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</si>
  <si>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</si>
  <si>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</si>
  <si>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</si>
  <si>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</si>
  <si>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</si>
  <si>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</si>
  <si>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</si>
  <si>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</si>
  <si>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</si>
  <si>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</si>
  <si>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</si>
  <si>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</si>
  <si>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</si>
  <si>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</si>
  <si>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</si>
  <si>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</si>
  <si>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</si>
  <si>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</si>
  <si>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</si>
  <si>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</si>
  <si>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</si>
  <si>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</si>
  <si>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</si>
  <si>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</si>
  <si>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</si>
  <si>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</si>
  <si>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</si>
  <si>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</si>
  <si>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</si>
  <si>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</si>
  <si>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</si>
  <si>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</si>
  <si>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</si>
  <si>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</si>
  <si>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</si>
  <si>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</si>
  <si>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</si>
  <si>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</si>
  <si>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</si>
  <si>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</si>
  <si>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</si>
  <si>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</si>
  <si>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</si>
  <si>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</si>
  <si>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</si>
  <si>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</si>
  <si>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</si>
  <si>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</si>
  <si>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</si>
  <si>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</si>
  <si>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</si>
  <si>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</si>
  <si>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</si>
  <si>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</si>
  <si>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</si>
  <si>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</si>
  <si>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</si>
  <si>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</si>
  <si>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</si>
  <si>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</si>
  <si>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</si>
  <si>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</si>
  <si>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</si>
  <si>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</si>
  <si>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</si>
  <si>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</si>
  <si>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</si>
  <si>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</si>
  <si>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</si>
  <si>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</si>
  <si>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</si>
  <si>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</si>
  <si>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</si>
  <si>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</si>
  <si>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</si>
  <si>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</si>
  <si>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</si>
  <si>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</si>
  <si>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</si>
  <si>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</si>
  <si>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</si>
  <si>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</si>
  <si>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</si>
  <si>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</si>
  <si>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</si>
  <si>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</si>
  <si>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</si>
  <si>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</si>
  <si>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</si>
  <si>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</si>
  <si>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</si>
  <si>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</si>
  <si>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</si>
  <si>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</si>
  <si>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</si>
  <si>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</si>
  <si>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</si>
  <si>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</si>
  <si>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</si>
  <si>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</si>
  <si>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</si>
  <si>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</si>
  <si>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</si>
  <si>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</si>
  <si>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</si>
  <si>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</si>
  <si>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</si>
  <si>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</si>
  <si>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</si>
  <si>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</si>
  <si>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</si>
  <si>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</si>
  <si>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</si>
  <si>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</si>
  <si>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</si>
  <si>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</si>
  <si>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</si>
  <si>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</si>
  <si>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</si>
  <si>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</si>
  <si>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</si>
  <si>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</si>
  <si>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</si>
  <si>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</si>
  <si>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</si>
  <si>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</si>
  <si>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</si>
  <si>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</si>
  <si>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</si>
  <si>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</si>
  <si>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</si>
  <si>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</si>
  <si>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</si>
  <si>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</si>
  <si>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</si>
  <si>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</si>
  <si>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</si>
  <si>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</si>
  <si>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</si>
  <si>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</si>
  <si>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</si>
  <si>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</si>
  <si>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</si>
  <si>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</si>
  <si>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</si>
  <si>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</si>
  <si>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</si>
  <si>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</si>
  <si>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</si>
  <si>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</si>
  <si>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</si>
  <si>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</si>
  <si>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</si>
  <si>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</si>
  <si>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</si>
  <si>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</si>
  <si>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</si>
  <si>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</si>
  <si>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</si>
  <si>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</si>
  <si>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</si>
  <si>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</si>
  <si>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</si>
  <si>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</si>
  <si>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</si>
  <si>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</si>
  <si>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</si>
  <si>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</si>
  <si>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</si>
  <si>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</si>
  <si>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</si>
  <si>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</si>
  <si>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</si>
  <si>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</si>
  <si>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</si>
  <si>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</si>
  <si>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</si>
  <si>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</si>
  <si>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</si>
  <si>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</si>
  <si>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</si>
  <si>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</si>
  <si>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</si>
  <si>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</si>
  <si>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</si>
  <si>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</si>
  <si>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</si>
  <si>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</si>
  <si>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</si>
  <si>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</si>
  <si>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</si>
  <si>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</si>
  <si>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</si>
  <si>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</si>
  <si>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</si>
  <si>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</si>
  <si>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</si>
  <si>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</si>
  <si>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</si>
  <si>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</si>
  <si>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</si>
  <si>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</si>
  <si>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</si>
  <si>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</si>
  <si>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</si>
  <si>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</si>
  <si>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</si>
  <si>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</si>
  <si>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</si>
  <si>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</si>
  <si>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</si>
  <si>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</si>
  <si>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</si>
  <si>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</si>
  <si>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</si>
  <si>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</si>
  <si>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</si>
  <si>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</si>
  <si>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</si>
  <si>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</si>
  <si>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</si>
  <si>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</si>
  <si>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</si>
  <si>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</si>
  <si>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</si>
  <si>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</si>
  <si>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</si>
  <si>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</si>
  <si>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</si>
  <si>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</si>
  <si>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</si>
  <si>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</si>
  <si>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</si>
  <si>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</si>
  <si>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</si>
  <si>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</si>
  <si>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</si>
  <si>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</si>
  <si>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</si>
  <si>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</si>
  <si>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</si>
  <si>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</si>
  <si>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</si>
  <si>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</si>
  <si>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</si>
  <si>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</si>
  <si>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</si>
  <si>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</si>
  <si>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</si>
  <si>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</si>
  <si>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</si>
  <si>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</si>
  <si>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</si>
  <si>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</si>
  <si>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</si>
  <si>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</si>
  <si>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</si>
  <si>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</si>
  <si>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</si>
  <si>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</si>
  <si>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</si>
  <si>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</si>
  <si>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</si>
  <si>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</si>
  <si>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</si>
  <si>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</si>
  <si>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</si>
  <si>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</si>
  <si>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</si>
  <si>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</si>
  <si>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</si>
  <si>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</si>
  <si>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</si>
  <si>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</si>
  <si>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</si>
  <si>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</si>
  <si>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</si>
  <si>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</si>
  <si>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</si>
  <si>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</si>
  <si>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</si>
  <si>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</si>
  <si>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</si>
  <si>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</si>
  <si>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</si>
  <si>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</si>
  <si>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</si>
  <si>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</si>
  <si>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</si>
  <si>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</si>
  <si>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</si>
  <si>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</si>
  <si>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</si>
  <si>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</si>
  <si>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</si>
  <si>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</si>
  <si>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</si>
  <si>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</si>
  <si>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</si>
  <si>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</si>
  <si>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</si>
  <si>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</si>
  <si>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</si>
  <si>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</si>
  <si>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</si>
  <si>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</si>
  <si>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</si>
  <si>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</si>
  <si>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</si>
  <si>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</si>
  <si>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</si>
  <si>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</si>
  <si>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</si>
  <si>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</si>
  <si>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</si>
  <si>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</si>
  <si>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</si>
  <si>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</si>
  <si>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</si>
  <si>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</si>
  <si>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</si>
  <si>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</si>
  <si>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</si>
  <si>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</si>
  <si>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</si>
  <si>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</si>
  <si>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</si>
  <si>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</si>
  <si>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</si>
  <si>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</si>
  <si>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</si>
  <si>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</si>
  <si>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</si>
  <si>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</si>
  <si>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</si>
  <si>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</si>
  <si>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</si>
  <si>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</si>
  <si>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</si>
  <si>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</si>
  <si>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</si>
  <si>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</si>
  <si>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</si>
  <si>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</si>
  <si>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</si>
  <si>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</si>
  <si>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</si>
  <si>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</si>
  <si>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</si>
  <si>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</si>
  <si>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</si>
  <si>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</si>
  <si>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</si>
  <si>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</si>
  <si>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</si>
  <si>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</si>
  <si>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</si>
  <si>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</si>
  <si>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</si>
  <si>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</si>
  <si>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</si>
  <si>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</si>
  <si>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</si>
  <si>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</si>
  <si>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</si>
  <si>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</si>
  <si>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</si>
  <si>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</si>
  <si>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</si>
  <si>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</si>
  <si>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</si>
  <si>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</si>
  <si>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</si>
  <si>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</si>
  <si>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</si>
  <si>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</si>
  <si>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</si>
  <si>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</si>
  <si>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</si>
  <si>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</si>
  <si>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</si>
  <si>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</si>
  <si>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</si>
  <si>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</si>
  <si>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</si>
  <si>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</si>
  <si>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</si>
  <si>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</si>
  <si>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</si>
  <si>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</si>
  <si>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</si>
  <si>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</si>
  <si>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</si>
  <si>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</si>
  <si>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</si>
  <si>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</si>
  <si>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</si>
  <si>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</si>
  <si>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</si>
  <si>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</si>
  <si>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</si>
  <si>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</si>
  <si>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</si>
  <si>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</si>
  <si>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</si>
  <si>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</si>
  <si>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</si>
  <si>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</si>
  <si>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</si>
  <si>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</si>
  <si>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</si>
  <si>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</si>
  <si>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</si>
  <si>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</si>
  <si>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</si>
  <si>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</si>
  <si>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</si>
  <si>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</si>
  <si>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</si>
  <si>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</si>
  <si>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</si>
  <si>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</si>
  <si>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</si>
  <si>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</si>
  <si>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</si>
  <si>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</si>
  <si>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</si>
  <si>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</si>
  <si>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</si>
  <si>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</si>
  <si>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</si>
  <si>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</si>
  <si>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</si>
  <si>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</si>
  <si>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</si>
  <si>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</si>
  <si>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</si>
  <si>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</si>
  <si>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</si>
  <si>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</si>
  <si>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</si>
  <si>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</si>
  <si>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</si>
  <si>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</si>
  <si>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</si>
  <si>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</si>
  <si>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</si>
  <si>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</si>
  <si>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</si>
  <si>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</si>
  <si>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</si>
  <si>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</si>
  <si>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</si>
  <si>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</si>
  <si>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</si>
  <si>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</si>
  <si>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</si>
  <si>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</si>
  <si>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</si>
  <si>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</si>
  <si>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</si>
  <si>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</si>
  <si>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</si>
  <si>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</si>
  <si>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</si>
  <si>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</si>
  <si>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</si>
  <si>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</si>
  <si>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</si>
  <si>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</si>
  <si>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</si>
  <si>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</si>
  <si>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</si>
  <si>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</si>
  <si>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</si>
  <si>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</si>
  <si>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</si>
  <si>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</si>
  <si>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</si>
  <si>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</si>
  <si>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</si>
  <si>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</si>
  <si>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</si>
  <si>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</si>
  <si>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</si>
  <si>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</si>
  <si>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</si>
  <si>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</si>
  <si>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</si>
  <si>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</si>
  <si>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</si>
  <si>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</si>
  <si>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</si>
  <si>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</si>
  <si>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</si>
  <si>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</si>
  <si>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</si>
  <si>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</si>
  <si>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</si>
  <si>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</si>
  <si>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</si>
  <si>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</si>
  <si>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</si>
  <si>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</si>
  <si>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</si>
  <si>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</si>
  <si>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</si>
  <si>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</si>
  <si>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</si>
  <si>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</si>
  <si>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</si>
  <si>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</si>
  <si>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</si>
  <si>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</si>
  <si>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</si>
  <si>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</si>
  <si>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</si>
  <si>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</si>
  <si>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</si>
  <si>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</si>
  <si>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</si>
  <si>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</si>
  <si>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</si>
  <si>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</si>
  <si>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</si>
  <si>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</si>
  <si>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</si>
  <si>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</si>
  <si>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</si>
  <si>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</si>
  <si>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</si>
  <si>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</si>
  <si>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</si>
  <si>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</si>
  <si>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</si>
  <si>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</si>
  <si>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</si>
  <si>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</si>
  <si>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</si>
  <si>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</si>
  <si>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</si>
  <si>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</si>
  <si>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</si>
  <si>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</si>
  <si>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</si>
  <si>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</si>
  <si>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</si>
  <si>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</si>
  <si>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</si>
  <si>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</si>
  <si>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</si>
  <si>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</si>
  <si>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</si>
  <si>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</si>
  <si>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</si>
  <si>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</si>
  <si>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</si>
  <si>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</si>
  <si>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</si>
  <si>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</si>
  <si>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</si>
  <si>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</si>
  <si>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</si>
  <si>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</si>
  <si>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</si>
  <si>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</si>
  <si>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</si>
  <si>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</si>
  <si>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</si>
  <si>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</si>
  <si>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</si>
  <si>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</si>
  <si>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</si>
  <si>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</si>
  <si>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</si>
  <si>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</si>
  <si>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</si>
  <si>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</si>
  <si>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</si>
  <si>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</si>
  <si>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</si>
  <si>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</si>
  <si>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</si>
  <si>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</si>
  <si>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</si>
  <si>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</si>
  <si>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</si>
  <si>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</si>
  <si>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</si>
  <si>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</si>
  <si>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</si>
  <si>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</si>
  <si>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</si>
  <si>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</si>
  <si>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</si>
  <si>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</si>
  <si>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</si>
  <si>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</si>
  <si>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</si>
  <si>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</si>
  <si>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</si>
  <si>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</si>
  <si>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</si>
  <si>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</si>
  <si>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</si>
  <si>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</si>
  <si>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</si>
  <si>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</si>
  <si>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</si>
  <si>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</si>
  <si>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</si>
  <si>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</si>
  <si>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</si>
  <si>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</si>
  <si>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</si>
  <si>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</si>
  <si>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</si>
  <si>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</si>
  <si>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</si>
  <si>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</si>
  <si>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</si>
  <si>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</si>
  <si>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</si>
  <si>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</si>
  <si>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</si>
  <si>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</si>
  <si>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</si>
  <si>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</si>
  <si>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</si>
  <si>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</si>
  <si>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</si>
  <si>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</si>
  <si>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</si>
  <si>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</si>
  <si>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</si>
  <si>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</si>
  <si>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</si>
  <si>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</si>
  <si>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</si>
  <si>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</si>
  <si>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</si>
  <si>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</si>
  <si>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</si>
  <si>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</si>
  <si>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</si>
  <si>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</si>
  <si>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</si>
  <si>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</si>
  <si>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</si>
  <si>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</si>
  <si>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</si>
  <si>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</si>
  <si>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</si>
  <si>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</si>
  <si>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</si>
  <si>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</si>
  <si>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</si>
  <si>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</si>
  <si>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</si>
  <si>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</si>
  <si>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</si>
  <si>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</si>
  <si>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</si>
  <si>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</si>
  <si>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</si>
  <si>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</si>
  <si>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</si>
  <si>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</si>
  <si>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</si>
  <si>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</si>
  <si>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</si>
  <si>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</si>
  <si>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</si>
  <si>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</si>
  <si>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</si>
  <si>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</si>
  <si>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</si>
  <si>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</si>
  <si>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</si>
  <si>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</si>
  <si>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</si>
  <si>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</si>
  <si>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</si>
  <si>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</si>
  <si>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</si>
  <si>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</si>
  <si>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</si>
  <si>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</si>
  <si>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</si>
  <si>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</si>
  <si>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</si>
  <si>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</si>
  <si>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</si>
  <si>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</si>
  <si>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</si>
  <si>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</si>
  <si>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</si>
  <si>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</si>
  <si>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</si>
  <si>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</si>
  <si>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</si>
  <si>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</si>
  <si>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</si>
  <si>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</si>
  <si>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</si>
  <si>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</si>
  <si>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</si>
  <si>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</si>
  <si>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</si>
  <si>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</si>
  <si>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</si>
  <si>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</si>
  <si>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</si>
  <si>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</si>
  <si>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</si>
  <si>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</si>
  <si>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</si>
  <si>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</si>
  <si>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</si>
  <si>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</si>
  <si>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</si>
  <si>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</si>
  <si>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</si>
  <si>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</si>
  <si>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</si>
  <si>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</si>
  <si>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</si>
  <si>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</si>
  <si>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</si>
  <si>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</si>
  <si>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</si>
  <si>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</si>
  <si>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</si>
  <si>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</si>
  <si>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</si>
  <si>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</si>
  <si>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</si>
  <si>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</si>
  <si>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</si>
  <si>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</si>
  <si>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</si>
  <si>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</si>
  <si>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</si>
  <si>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</si>
  <si>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</si>
  <si>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</si>
  <si>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</si>
  <si>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</si>
  <si>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</si>
  <si>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</si>
  <si>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</si>
  <si>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</si>
  <si>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</si>
  <si>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</si>
  <si>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</si>
  <si>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</si>
  <si>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</si>
  <si>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</si>
  <si>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</si>
  <si>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</si>
  <si>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</si>
  <si>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</si>
  <si>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</si>
  <si>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</si>
  <si>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</si>
  <si>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</si>
  <si>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</si>
  <si>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</si>
  <si>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</si>
  <si>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</si>
  <si>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</si>
  <si>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</si>
  <si>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</si>
  <si>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</si>
  <si>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</si>
  <si>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</si>
  <si>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</si>
  <si>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</si>
  <si>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</si>
  <si>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</si>
  <si>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</si>
  <si>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</si>
  <si>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</si>
  <si>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</si>
  <si>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</si>
  <si>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</si>
  <si>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</si>
  <si>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</si>
  <si>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</si>
  <si>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</si>
  <si>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</si>
  <si>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</si>
  <si>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</si>
  <si>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</si>
  <si>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</si>
  <si>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</si>
  <si>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</si>
  <si>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</si>
  <si>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</si>
  <si>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</si>
  <si>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</si>
  <si>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</si>
  <si>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</si>
  <si>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</si>
  <si>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</si>
  <si>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</si>
  <si>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</si>
  <si>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</si>
  <si>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</si>
  <si>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</si>
  <si>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</si>
  <si>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</si>
  <si>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</si>
  <si>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</si>
  <si>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</si>
  <si>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</si>
  <si>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</si>
  <si>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</si>
  <si>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</si>
  <si>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</si>
  <si>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</si>
  <si>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</si>
  <si>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</si>
  <si>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</si>
  <si>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</si>
  <si>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</si>
  <si>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</si>
  <si>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</si>
  <si>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</si>
  <si>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</si>
  <si>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</si>
  <si>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</si>
  <si>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</si>
  <si>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</si>
  <si>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</si>
  <si>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</si>
  <si>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</si>
  <si>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</si>
  <si>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</si>
  <si>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</si>
  <si>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</si>
  <si>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</si>
  <si>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</si>
  <si>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</si>
  <si>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</si>
  <si>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</si>
  <si>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</si>
  <si>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</si>
  <si>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</si>
  <si>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</si>
  <si>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</si>
  <si>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</si>
  <si>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</si>
  <si>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</si>
  <si>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</si>
  <si>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</si>
  <si>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</si>
  <si>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</si>
  <si>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</si>
  <si>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</si>
  <si>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</si>
  <si>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</si>
  <si>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</si>
  <si>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</si>
  <si>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</si>
  <si>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</si>
  <si>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</si>
  <si>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</si>
  <si>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</si>
  <si>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</si>
  <si>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</si>
  <si>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</si>
  <si>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</si>
  <si>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</si>
  <si>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</si>
  <si>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</si>
  <si>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</si>
  <si>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</si>
  <si>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</si>
  <si>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</si>
  <si>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</si>
  <si>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</si>
  <si>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</si>
  <si>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</si>
  <si>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</si>
  <si>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</si>
  <si>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</si>
  <si>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</si>
  <si>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</si>
  <si>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</si>
  <si>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</si>
  <si>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</si>
  <si>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</si>
  <si>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</si>
  <si>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</si>
  <si>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</si>
  <si>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</si>
  <si>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</si>
  <si>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</si>
  <si>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</si>
  <si>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</si>
  <si>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</si>
  <si>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</si>
  <si>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</si>
  <si>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</si>
  <si>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</si>
  <si>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</si>
  <si>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</si>
  <si>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</si>
  <si>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</si>
  <si>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</si>
  <si>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</si>
  <si>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</si>
  <si>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</si>
  <si>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</si>
  <si>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</si>
  <si>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</si>
  <si>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</si>
  <si>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</si>
  <si>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</si>
  <si>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</si>
  <si>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</si>
  <si>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</si>
  <si>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</si>
  <si>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</si>
  <si>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</si>
  <si>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</si>
  <si>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</si>
  <si>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</si>
  <si>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</si>
  <si>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</si>
  <si>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</si>
  <si>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</si>
  <si>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</si>
  <si>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</si>
  <si>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</si>
  <si>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</si>
  <si>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</si>
  <si>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</si>
  <si>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</si>
  <si>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</si>
  <si>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</si>
  <si>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</si>
  <si>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</si>
  <si>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</si>
  <si>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</si>
  <si>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</si>
  <si>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</si>
  <si>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</si>
  <si>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</si>
  <si>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</si>
  <si>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</si>
  <si>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</si>
  <si>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</si>
  <si>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</si>
  <si>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</si>
  <si>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</si>
  <si>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</si>
  <si>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</si>
  <si>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</si>
  <si>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</si>
  <si>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</si>
  <si>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</si>
  <si>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</si>
  <si>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</si>
  <si>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</si>
  <si>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</si>
  <si>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</si>
  <si>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</si>
  <si>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</si>
  <si>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</si>
  <si>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</si>
  <si>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</si>
  <si>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</si>
  <si>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</si>
  <si>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</si>
  <si>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</si>
  <si>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</si>
  <si>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</si>
  <si>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</si>
  <si>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</si>
  <si>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</si>
  <si>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</si>
  <si>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</si>
  <si>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</si>
  <si>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</si>
  <si>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</si>
  <si>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</si>
  <si>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</si>
  <si>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</si>
  <si>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</si>
  <si>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</si>
  <si>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</si>
  <si>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</si>
  <si>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</si>
  <si>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</si>
  <si>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</si>
  <si>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</si>
  <si>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</si>
  <si>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</si>
  <si>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</si>
  <si>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</si>
  <si>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</si>
  <si>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</si>
  <si>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</si>
  <si>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</si>
  <si>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</si>
  <si>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</si>
  <si>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</si>
  <si>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</si>
  <si>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</si>
  <si>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</si>
  <si>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</si>
  <si>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</si>
  <si>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</si>
  <si>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</si>
  <si>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</si>
  <si>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</si>
  <si>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</si>
  <si>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</si>
  <si>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</si>
  <si>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</si>
  <si>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</si>
  <si>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</si>
  <si>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</si>
  <si>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</si>
  <si>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</si>
  <si>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</si>
  <si>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</si>
  <si>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</si>
  <si>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</si>
  <si>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</si>
  <si>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</si>
  <si>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</si>
  <si>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</si>
  <si>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</si>
  <si>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</si>
  <si>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</si>
  <si>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</si>
  <si>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</si>
  <si>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</si>
  <si>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</si>
  <si>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</si>
  <si>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</si>
  <si>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</si>
  <si>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</si>
  <si>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</si>
  <si>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</si>
  <si>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</si>
  <si>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</si>
  <si>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</si>
  <si>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</si>
  <si>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</si>
  <si>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</si>
  <si>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</si>
  <si>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</si>
  <si>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</si>
  <si>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</si>
  <si>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</si>
  <si>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</si>
  <si>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</si>
  <si>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</si>
  <si>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</si>
  <si>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</si>
  <si>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</si>
  <si>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</si>
  <si>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</si>
  <si>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</si>
  <si>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</si>
  <si>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</si>
  <si>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</si>
  <si>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</si>
  <si>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</si>
  <si>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</si>
  <si>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</si>
  <si>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</si>
  <si>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</si>
  <si>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</si>
  <si>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</si>
  <si>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</si>
  <si>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</si>
  <si>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</si>
  <si>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</si>
  <si>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</si>
  <si>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</si>
  <si>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</si>
  <si>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</si>
  <si>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</si>
  <si>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</si>
  <si>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</si>
  <si>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</si>
  <si>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</si>
  <si>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</si>
  <si>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</si>
  <si>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</si>
  <si>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</si>
  <si>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</si>
  <si>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</si>
  <si>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</si>
  <si>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</si>
  <si>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</si>
  <si>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</si>
  <si>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</si>
  <si>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</si>
  <si>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</si>
  <si>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</si>
  <si>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</si>
  <si>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</si>
  <si>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</si>
  <si>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</si>
  <si>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</si>
  <si>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</si>
  <si>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</si>
  <si>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</si>
  <si>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</si>
  <si>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</si>
  <si>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</si>
  <si>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</si>
  <si>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</si>
  <si>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</si>
  <si>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</si>
  <si>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</si>
  <si>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</si>
  <si>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</si>
  <si>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</si>
  <si>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</si>
  <si>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</si>
  <si>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</si>
  <si>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</si>
  <si>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</si>
  <si>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</si>
  <si>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</si>
  <si>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</si>
  <si>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</si>
  <si>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</si>
  <si>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</si>
  <si>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</si>
  <si>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</si>
  <si>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</si>
  <si>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</si>
  <si>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</si>
  <si>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</si>
  <si>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</si>
  <si>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</si>
  <si>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</si>
  <si>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</si>
  <si>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</si>
  <si>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</si>
  <si>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</si>
  <si>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</si>
  <si>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</si>
  <si>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</si>
  <si>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</si>
  <si>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</si>
  <si>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</si>
  <si>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</si>
  <si>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</si>
  <si>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</si>
  <si>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</si>
  <si>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</si>
  <si>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</si>
  <si>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</si>
  <si>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</si>
  <si>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</si>
  <si>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</si>
  <si>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</si>
  <si>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</si>
  <si>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</si>
  <si>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</si>
  <si>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</si>
  <si>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</si>
  <si>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</si>
  <si>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</si>
  <si>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</si>
  <si>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</si>
  <si>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</si>
  <si>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</si>
  <si>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</si>
  <si>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</si>
  <si>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</si>
  <si>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</si>
  <si>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</si>
  <si>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</si>
  <si>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</si>
  <si>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</si>
  <si>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</si>
  <si>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</si>
  <si>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</si>
  <si>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</si>
  <si>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</si>
  <si>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</si>
  <si>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</si>
  <si>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</si>
  <si>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</si>
  <si>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</si>
  <si>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</si>
  <si>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</si>
  <si>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</si>
  <si>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</si>
  <si>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</si>
  <si>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</si>
  <si>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</si>
  <si>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</si>
  <si>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</si>
  <si>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</si>
  <si>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</si>
  <si>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</si>
  <si>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</si>
  <si>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</si>
  <si>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</si>
  <si>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</si>
  <si>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</si>
  <si>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</si>
  <si>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</si>
  <si>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</si>
  <si>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</si>
  <si>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</si>
  <si>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</si>
  <si>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</si>
  <si>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</si>
  <si>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</si>
  <si>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</si>
  <si>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</si>
  <si>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</si>
  <si>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</si>
  <si>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</si>
  <si>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</si>
  <si>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</si>
  <si>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</si>
  <si>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</si>
  <si>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</si>
  <si>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</si>
  <si>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</si>
  <si>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</si>
  <si>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</si>
  <si>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</si>
  <si>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</si>
  <si>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</si>
  <si>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</si>
  <si>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</si>
  <si>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</si>
  <si>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</si>
  <si>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</si>
  <si>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</si>
  <si>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</si>
  <si>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</si>
  <si>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</si>
  <si>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</si>
  <si>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</si>
  <si>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</si>
  <si>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</si>
  <si>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</si>
  <si>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</si>
  <si>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</si>
  <si>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</si>
  <si>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</si>
  <si>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</si>
  <si>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</si>
  <si>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</si>
  <si>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</si>
  <si>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</si>
  <si>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</si>
  <si>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</si>
  <si>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</si>
  <si>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</si>
  <si>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</si>
  <si>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</si>
  <si>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</si>
  <si>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</si>
  <si>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</si>
  <si>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</si>
  <si>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</si>
  <si>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</si>
  <si>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</si>
  <si>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</si>
  <si>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</si>
  <si>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</si>
  <si>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</si>
  <si>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</si>
  <si>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</si>
  <si>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</si>
  <si>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</si>
  <si>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</si>
  <si>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</si>
  <si>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</si>
  <si>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</si>
  <si>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</si>
  <si>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</si>
  <si>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</si>
  <si>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</si>
  <si>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</si>
  <si>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</si>
  <si>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</si>
  <si>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</si>
  <si>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</si>
  <si>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</si>
  <si>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</si>
  <si>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</si>
  <si>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</si>
  <si>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</si>
  <si>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</si>
  <si>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</si>
  <si>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</si>
  <si>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</si>
  <si>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</si>
  <si>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</si>
  <si>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</si>
  <si>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</si>
  <si>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</si>
  <si>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</si>
  <si>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</si>
  <si>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</si>
  <si>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</si>
  <si>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</si>
  <si>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</si>
  <si>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</si>
  <si>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</si>
  <si>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</si>
  <si>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</si>
  <si>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</si>
  <si>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</si>
  <si>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</si>
  <si>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</si>
  <si>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</si>
  <si>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</si>
  <si>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</si>
  <si>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</si>
  <si>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</si>
  <si>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</si>
  <si>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</si>
  <si>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</si>
  <si>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</si>
  <si>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</si>
  <si>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</si>
  <si>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</si>
  <si>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</si>
  <si>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</si>
  <si>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</si>
  <si>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</si>
  <si>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</si>
  <si>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</si>
  <si>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</si>
  <si>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</si>
  <si>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</si>
  <si>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</si>
  <si>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</si>
  <si>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</si>
  <si>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</si>
  <si>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</si>
  <si>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</si>
  <si>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</si>
  <si>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</si>
  <si>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</si>
  <si>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</si>
  <si>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</si>
  <si>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</si>
  <si>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</si>
  <si>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</si>
  <si>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</si>
  <si>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</si>
  <si>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</si>
  <si>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</si>
  <si>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</si>
  <si>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</si>
  <si>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</si>
  <si>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</si>
  <si>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</si>
  <si>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</si>
  <si>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</si>
  <si>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</si>
  <si>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</si>
  <si>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</si>
  <si>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</si>
  <si>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</si>
  <si>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</si>
  <si>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</si>
  <si>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</si>
  <si>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</si>
  <si>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</si>
  <si>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</si>
  <si>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</si>
  <si>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</si>
  <si>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</si>
  <si>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</si>
  <si>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</si>
  <si>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</si>
  <si>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</si>
  <si>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</si>
  <si>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</si>
  <si>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</si>
  <si>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</si>
  <si>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</si>
  <si>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</si>
  <si>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</si>
  <si>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</si>
  <si>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</si>
  <si>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</si>
  <si>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</si>
  <si>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</si>
  <si>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</si>
  <si>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</si>
  <si>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</si>
  <si>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</si>
  <si>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</si>
  <si>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</si>
  <si>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</si>
  <si>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</si>
  <si>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</si>
  <si>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</si>
  <si>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</si>
  <si>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</si>
  <si>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</si>
  <si>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</si>
  <si>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</si>
  <si>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</si>
  <si>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</si>
  <si>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</si>
  <si>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</si>
  <si>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</si>
  <si>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</si>
  <si>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</si>
  <si>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</si>
  <si>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</si>
  <si>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</si>
  <si>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</si>
  <si>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</si>
  <si>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</si>
  <si>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</si>
  <si>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</si>
  <si>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</si>
  <si>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</si>
  <si>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</si>
  <si>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</si>
  <si>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</si>
  <si>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</si>
  <si>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</si>
  <si>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</si>
  <si>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</si>
  <si>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</si>
  <si>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</si>
  <si>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</si>
  <si>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</si>
  <si>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</si>
  <si>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</si>
  <si>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</si>
  <si>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</si>
  <si>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</si>
  <si>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</si>
  <si>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</si>
  <si>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</si>
  <si>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</si>
  <si>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</si>
  <si>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</si>
  <si>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</si>
  <si>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</si>
  <si>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</si>
  <si>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</si>
  <si>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</si>
  <si>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</si>
  <si>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</si>
  <si>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</si>
  <si>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</si>
  <si>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</si>
  <si>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</si>
  <si>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</si>
  <si>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</si>
  <si>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</si>
  <si>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</si>
  <si>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</si>
  <si>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</si>
  <si>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</si>
  <si>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</si>
  <si>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</si>
  <si>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</si>
  <si>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</si>
  <si>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</si>
  <si>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</si>
  <si>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</si>
  <si>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</si>
  <si>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</si>
  <si>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</si>
  <si>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</si>
  <si>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</si>
  <si>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</si>
  <si>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</si>
  <si>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</si>
  <si>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</si>
  <si>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</si>
  <si>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</si>
  <si>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</si>
  <si>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</si>
  <si>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</si>
  <si>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</si>
  <si>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</si>
  <si>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</si>
  <si>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</si>
  <si>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</si>
  <si>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</si>
  <si>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</si>
  <si>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</si>
  <si>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</si>
  <si>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</si>
  <si>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</si>
  <si>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</si>
  <si>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</si>
  <si>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</si>
  <si>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</si>
  <si>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</si>
  <si>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</si>
  <si>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</si>
  <si>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</si>
  <si>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</si>
  <si>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</si>
  <si>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</si>
  <si>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</si>
  <si>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</si>
  <si>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</si>
  <si>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</si>
  <si>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</si>
  <si>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</si>
  <si>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</si>
  <si>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</si>
  <si>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</si>
  <si>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</si>
  <si>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</si>
  <si>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</si>
  <si>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</si>
  <si>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</si>
  <si>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</si>
  <si>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</si>
  <si>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</si>
  <si>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</si>
  <si>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</si>
  <si>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</si>
  <si>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</si>
  <si>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</si>
  <si>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</si>
  <si>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</si>
  <si>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</si>
  <si>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</si>
  <si>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</si>
  <si>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</si>
  <si>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</si>
  <si>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</si>
  <si>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</si>
  <si>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</si>
  <si>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</si>
  <si>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</si>
  <si>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</si>
  <si>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</si>
  <si>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</si>
  <si>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</si>
  <si>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</si>
  <si>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</si>
  <si>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</si>
  <si>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</si>
  <si>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</si>
  <si>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</si>
  <si>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</si>
  <si>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</si>
  <si>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</si>
  <si>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</si>
  <si>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</si>
  <si>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</si>
  <si>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</si>
  <si>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</si>
  <si>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</si>
  <si>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</si>
  <si>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</si>
  <si>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</si>
  <si>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</si>
  <si>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</si>
  <si>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</si>
  <si>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</si>
  <si>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</si>
  <si>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</si>
  <si>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</si>
  <si>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</si>
  <si>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</si>
  <si>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</si>
  <si>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</si>
  <si>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</si>
  <si>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</si>
  <si>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</si>
  <si>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</si>
  <si>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</si>
  <si>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</si>
  <si>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</si>
  <si>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</si>
  <si>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</si>
  <si>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</si>
  <si>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</si>
  <si>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</si>
  <si>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</si>
  <si>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</si>
  <si>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</si>
  <si>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</si>
  <si>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</si>
  <si>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</si>
  <si>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</si>
  <si>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</si>
  <si>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</si>
  <si>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</si>
  <si>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</si>
  <si>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</si>
  <si>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</si>
  <si>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</si>
  <si>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</si>
  <si>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</si>
  <si>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</si>
  <si>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</si>
  <si>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</si>
  <si>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</si>
  <si>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</si>
  <si>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</si>
  <si>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</si>
  <si>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</si>
  <si>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</si>
  <si>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</si>
  <si>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</si>
  <si>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</si>
  <si>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</si>
  <si>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</si>
  <si>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</si>
  <si>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</si>
  <si>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</si>
  <si>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</si>
  <si>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</si>
  <si>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</si>
  <si>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</si>
  <si>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</si>
  <si>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</si>
  <si>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</si>
  <si>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</si>
  <si>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</si>
  <si>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</si>
  <si>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</si>
  <si>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</si>
  <si>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</si>
  <si>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</si>
  <si>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</si>
  <si>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</si>
  <si>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</si>
  <si>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</si>
  <si>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</si>
  <si>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</si>
  <si>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</si>
  <si>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</si>
  <si>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</si>
  <si>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</si>
  <si>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</si>
  <si>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</si>
  <si>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</si>
  <si>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</si>
  <si>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</si>
  <si>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</si>
  <si>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</si>
  <si>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</si>
  <si>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</si>
  <si>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</si>
  <si>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</si>
  <si>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</si>
  <si>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</si>
  <si>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</si>
  <si>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</si>
  <si>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</si>
  <si>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</si>
  <si>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</si>
  <si>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</si>
  <si>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</si>
  <si>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</si>
  <si>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</si>
  <si>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</si>
  <si>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</si>
  <si>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</si>
  <si>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</si>
  <si>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</si>
  <si>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</si>
  <si>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</si>
  <si>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</si>
  <si>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</si>
  <si>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</si>
  <si>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</si>
  <si>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</si>
  <si>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</si>
  <si>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</si>
  <si>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</si>
  <si>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</si>
  <si>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</si>
  <si>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</si>
  <si>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</si>
  <si>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</si>
  <si>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</si>
  <si>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</si>
  <si>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</si>
  <si>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</si>
  <si>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</si>
  <si>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</si>
  <si>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</si>
  <si>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</si>
  <si>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</si>
  <si>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</si>
  <si>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</si>
  <si>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</si>
  <si>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</si>
  <si>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</si>
  <si>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</si>
  <si>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</si>
  <si>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</si>
  <si>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</si>
  <si>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</si>
  <si>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</si>
  <si>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</si>
  <si>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</si>
  <si>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</si>
  <si>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</si>
  <si>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</si>
  <si>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</si>
  <si>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</si>
  <si>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</si>
  <si>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</si>
  <si>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</si>
  <si>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</si>
  <si>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</si>
  <si>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</si>
  <si>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</si>
  <si>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</si>
  <si>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</si>
  <si>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</si>
  <si>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</si>
  <si>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</si>
  <si>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</si>
  <si>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</si>
  <si>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</si>
  <si>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</si>
  <si>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</si>
  <si>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</si>
  <si>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</si>
  <si>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</si>
  <si>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</si>
  <si>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</si>
  <si>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</si>
  <si>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</si>
  <si>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</si>
  <si>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</si>
  <si>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</si>
  <si>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</si>
  <si>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</si>
  <si>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</si>
  <si>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</si>
  <si>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</si>
  <si>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</si>
  <si>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</si>
  <si>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</si>
  <si>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</si>
  <si>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</si>
  <si>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</si>
  <si>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</si>
  <si>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</si>
  <si>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</si>
  <si>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</si>
  <si>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</si>
  <si>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</si>
  <si>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</si>
  <si>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</si>
  <si>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</si>
  <si>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</si>
  <si>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</si>
  <si>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</si>
  <si>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</si>
  <si>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</si>
  <si>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</si>
  <si>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</si>
  <si>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</si>
  <si>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</si>
  <si>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</si>
  <si>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</si>
  <si>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</si>
  <si>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</si>
  <si>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</si>
  <si>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</si>
  <si>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</si>
  <si>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</si>
  <si>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</si>
  <si>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</si>
  <si>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</si>
  <si>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</si>
  <si>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</si>
  <si>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</si>
  <si>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</si>
  <si>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</si>
  <si>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</si>
  <si>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</si>
  <si>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</si>
  <si>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</si>
  <si>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</si>
  <si>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</si>
  <si>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</si>
  <si>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</si>
  <si>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</si>
  <si>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</si>
  <si>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</si>
  <si>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</si>
  <si>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</si>
  <si>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</si>
  <si>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</si>
  <si>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</si>
  <si>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</si>
  <si>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</si>
  <si>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</si>
  <si>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</si>
  <si>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</si>
  <si>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</si>
  <si>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</si>
  <si>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</si>
  <si>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</si>
  <si>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</si>
  <si>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</si>
  <si>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</si>
  <si>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</si>
  <si>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</si>
  <si>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</si>
  <si>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</si>
  <si>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</si>
  <si>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</si>
  <si>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</si>
  <si>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</si>
  <si>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</si>
  <si>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</si>
  <si>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</si>
  <si>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</si>
  <si>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</si>
  <si>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</si>
  <si>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</si>
  <si>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</si>
  <si>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</si>
  <si>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</si>
  <si>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</si>
  <si>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</si>
  <si>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</si>
  <si>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</si>
  <si>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</si>
  <si>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</si>
  <si>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</si>
  <si>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</si>
  <si>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</si>
  <si>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</si>
  <si>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</si>
  <si>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</si>
  <si>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</si>
  <si>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</si>
  <si>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</si>
  <si>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</si>
  <si>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</si>
  <si>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</si>
  <si>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</si>
  <si>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</si>
  <si>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</si>
  <si>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</si>
  <si>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</si>
  <si>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</si>
  <si>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</si>
  <si>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</si>
  <si>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</si>
  <si>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</si>
  <si>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</si>
  <si>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</si>
  <si>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</si>
  <si>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</si>
  <si>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</si>
  <si>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</si>
  <si>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</si>
  <si>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</si>
  <si>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</si>
  <si>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</si>
  <si>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</si>
  <si>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</si>
  <si>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</si>
  <si>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</si>
  <si>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</si>
  <si>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</si>
  <si>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</si>
  <si>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</si>
  <si>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</si>
  <si>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</si>
  <si>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</si>
  <si>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</si>
  <si>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</si>
  <si>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</si>
  <si>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</si>
  <si>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</si>
  <si>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</si>
  <si>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</si>
  <si>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</si>
  <si>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</si>
  <si>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</si>
  <si>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</si>
  <si>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</si>
  <si>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</si>
  <si>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</si>
  <si>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</si>
  <si>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</si>
  <si>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</si>
  <si>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</si>
  <si>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</si>
  <si>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</si>
  <si>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</si>
  <si>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</si>
  <si>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</si>
  <si>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</si>
  <si>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</si>
  <si>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</si>
  <si>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</si>
  <si>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</si>
  <si>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</si>
  <si>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</si>
  <si>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</si>
  <si>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</si>
  <si>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</si>
  <si>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</si>
  <si>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</si>
  <si>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</si>
  <si>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</si>
  <si>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</si>
  <si>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</si>
  <si>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</si>
  <si>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</si>
  <si>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</si>
  <si>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</si>
  <si>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</si>
  <si>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</si>
  <si>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</si>
  <si>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</si>
  <si>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</si>
  <si>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</si>
  <si>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</si>
  <si>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</si>
  <si>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</si>
  <si>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</si>
  <si>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</si>
  <si>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</si>
  <si>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</si>
  <si>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</si>
  <si>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</si>
  <si>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</si>
  <si>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</si>
  <si>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</si>
  <si>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</si>
  <si>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</si>
  <si>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</si>
  <si>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</si>
  <si>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</si>
  <si>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</si>
  <si>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</si>
  <si>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</si>
  <si>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</si>
  <si>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</si>
  <si>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</si>
  <si>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</si>
  <si>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</si>
  <si>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</si>
  <si>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</si>
  <si>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</si>
  <si>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</si>
  <si>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</si>
  <si>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</si>
  <si>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</si>
  <si>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</si>
  <si>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</si>
  <si>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</si>
  <si>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</si>
  <si>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</si>
  <si>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</si>
  <si>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</si>
  <si>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</si>
  <si>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</si>
  <si>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</si>
  <si>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</si>
  <si>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</si>
  <si>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</si>
  <si>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</si>
  <si>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</si>
  <si>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</si>
  <si>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</si>
  <si>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</si>
  <si>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</si>
  <si>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</si>
  <si>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</si>
  <si>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</si>
  <si>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</si>
  <si>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</si>
  <si>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</si>
  <si>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</si>
  <si>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</si>
  <si>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</si>
  <si>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</si>
  <si>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</si>
  <si>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</si>
  <si>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</si>
  <si>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</si>
  <si>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</si>
  <si>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</si>
  <si>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</si>
  <si>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</si>
  <si>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</si>
  <si>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</si>
  <si>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</si>
  <si>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</si>
  <si>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</si>
  <si>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</si>
  <si>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</si>
  <si>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</si>
  <si>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</si>
  <si>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</si>
  <si>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</si>
  <si>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</si>
  <si>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</si>
  <si>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</si>
  <si>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</si>
  <si>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</si>
  <si>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</si>
  <si>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</si>
  <si>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</si>
  <si>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</si>
  <si>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</si>
  <si>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</si>
  <si>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</si>
  <si>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</si>
  <si>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</si>
  <si>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</si>
  <si>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</si>
  <si>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</si>
  <si>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</si>
  <si>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</si>
  <si>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</si>
  <si>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</si>
  <si>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</si>
  <si>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</si>
  <si>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</si>
  <si>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</si>
  <si>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</si>
  <si>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</si>
  <si>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</si>
  <si>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</si>
  <si>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</si>
  <si>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</si>
  <si>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</si>
  <si>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</si>
  <si>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</si>
  <si>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</si>
  <si>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</si>
  <si>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</si>
  <si>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</si>
  <si>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</si>
  <si>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</si>
  <si>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</si>
  <si>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</si>
  <si>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</si>
  <si>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</si>
  <si>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</si>
  <si>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</si>
  <si>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</si>
  <si>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</si>
  <si>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</si>
  <si>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</si>
  <si>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</si>
  <si>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</si>
  <si>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</si>
  <si>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</si>
  <si>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</si>
  <si>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</si>
  <si>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</si>
  <si>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</si>
  <si>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</si>
  <si>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</si>
  <si>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</si>
  <si>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</si>
  <si>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</si>
  <si>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</si>
  <si>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</si>
  <si>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</si>
  <si>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</si>
  <si>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</si>
  <si>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</si>
  <si>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</si>
  <si>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</si>
  <si>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</si>
  <si>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</si>
  <si>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</si>
  <si>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</si>
  <si>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</si>
  <si>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</si>
  <si>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</si>
  <si>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</si>
  <si>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</si>
  <si>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</si>
  <si>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</si>
  <si>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</si>
  <si>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</si>
  <si>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</si>
  <si>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</si>
  <si>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</si>
  <si>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</si>
  <si>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</si>
  <si>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</si>
  <si>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</si>
  <si>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</si>
  <si>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</si>
  <si>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</si>
  <si>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</si>
  <si>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</si>
  <si>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</si>
  <si>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</si>
  <si>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</si>
  <si>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</si>
  <si>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</si>
  <si>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</si>
  <si>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</si>
  <si>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</si>
  <si>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</si>
  <si>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</si>
  <si>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</si>
  <si>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</si>
  <si>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</si>
  <si>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</si>
  <si>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</si>
  <si>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</si>
  <si>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</si>
  <si>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</si>
  <si>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</si>
  <si>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</si>
  <si>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</si>
  <si>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</si>
  <si>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</si>
  <si>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</si>
  <si>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</si>
  <si>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</si>
  <si>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</si>
  <si>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</si>
  <si>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</si>
  <si>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</si>
  <si>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</si>
  <si>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</si>
  <si>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</si>
  <si>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</si>
  <si>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</si>
  <si>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</si>
  <si>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</si>
  <si>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</si>
  <si>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</si>
  <si>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</si>
  <si>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</si>
  <si>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</si>
  <si>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</si>
  <si>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</si>
  <si>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</si>
  <si>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</si>
  <si>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</si>
  <si>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</si>
  <si>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</si>
  <si>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</si>
  <si>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</si>
  <si>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</si>
  <si>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</si>
  <si>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</si>
  <si>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</si>
  <si>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</si>
  <si>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</si>
  <si>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</si>
  <si>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</si>
  <si>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</si>
  <si>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</si>
  <si>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</si>
  <si>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</si>
  <si>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</si>
  <si>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</si>
  <si>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</si>
  <si>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</si>
  <si>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</si>
  <si>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</si>
  <si>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</si>
  <si>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</si>
  <si>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</si>
  <si>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</si>
  <si>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</si>
  <si>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</si>
  <si>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</si>
  <si>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</si>
  <si>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</si>
  <si>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</si>
  <si>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</si>
  <si>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</si>
  <si>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</si>
  <si>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</si>
  <si>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</si>
  <si>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</si>
  <si>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</si>
  <si>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</si>
  <si>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</si>
  <si>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</si>
  <si>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</si>
  <si>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</si>
  <si>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</si>
  <si>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</si>
  <si>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</si>
  <si>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</si>
  <si>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</si>
  <si>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</si>
  <si>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</si>
  <si>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</si>
  <si>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</si>
  <si>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</si>
  <si>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</si>
  <si>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</si>
  <si>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</si>
  <si>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</si>
  <si>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</si>
  <si>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</si>
  <si>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</si>
  <si>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</si>
  <si>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</si>
  <si>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</si>
  <si>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</si>
  <si>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</si>
  <si>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</si>
  <si>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</si>
  <si>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</si>
  <si>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</si>
  <si>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</si>
  <si>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</si>
  <si>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</si>
  <si>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</si>
  <si>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</si>
  <si>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</si>
  <si>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</si>
  <si>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</si>
  <si>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</si>
  <si>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</si>
  <si>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</si>
  <si>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</si>
  <si>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</si>
  <si>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</si>
  <si>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</si>
  <si>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</si>
  <si>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</si>
  <si>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</si>
  <si>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</si>
  <si>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</si>
  <si>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</si>
  <si>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</si>
  <si>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</si>
  <si>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</si>
  <si>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</si>
  <si>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</si>
  <si>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</si>
  <si>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</si>
  <si>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</si>
  <si>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</si>
  <si>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</si>
  <si>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</si>
  <si>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</si>
  <si>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</si>
  <si>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</si>
  <si>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</si>
  <si>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</si>
  <si>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</si>
  <si>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</si>
  <si>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</si>
  <si>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</si>
  <si>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</si>
  <si>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</si>
  <si>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</si>
  <si>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</si>
  <si>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</si>
  <si>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</si>
  <si>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</si>
  <si>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</si>
  <si>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</si>
  <si>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</si>
  <si>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</si>
  <si>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</si>
  <si>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</si>
  <si>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</si>
  <si>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</si>
  <si>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</si>
  <si>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</si>
  <si>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</si>
  <si>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</si>
  <si>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</si>
  <si>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</si>
  <si>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</si>
  <si>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</si>
  <si>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</si>
  <si>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</si>
  <si>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</si>
  <si>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</si>
  <si>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</si>
  <si>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</si>
  <si>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</si>
  <si>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</si>
  <si>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</si>
  <si>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</si>
  <si>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</si>
  <si>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</si>
  <si>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</si>
  <si>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</si>
  <si>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</si>
  <si>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</si>
  <si>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</si>
  <si>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</si>
  <si>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</si>
  <si>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</si>
  <si>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</si>
  <si>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</si>
  <si>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</si>
  <si>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</si>
  <si>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</si>
  <si>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</si>
  <si>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</si>
  <si>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</si>
  <si>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</si>
  <si>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</si>
  <si>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</si>
  <si>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</si>
  <si>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</si>
  <si>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</si>
  <si>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</si>
  <si>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</si>
  <si>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</si>
  <si>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</si>
  <si>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</si>
  <si>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</si>
  <si>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</si>
  <si>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</si>
  <si>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</si>
  <si>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</si>
  <si>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</si>
  <si>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</si>
  <si>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</si>
  <si>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</si>
  <si>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</si>
  <si>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</si>
  <si>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</si>
  <si>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</si>
  <si>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</si>
  <si>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</si>
  <si>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</si>
  <si>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</si>
  <si>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</si>
  <si>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</si>
  <si>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</si>
  <si>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</si>
  <si>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</si>
  <si>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</si>
  <si>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</si>
  <si>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</si>
  <si>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</si>
  <si>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</si>
  <si>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</si>
  <si>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</si>
  <si>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</si>
  <si>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</si>
  <si>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</si>
  <si>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</si>
  <si>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</si>
  <si>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</si>
  <si>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</si>
  <si>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</si>
  <si>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</si>
  <si>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</si>
  <si>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</si>
  <si>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</si>
  <si>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</si>
  <si>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</si>
  <si>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</si>
  <si>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</si>
  <si>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</si>
  <si>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</si>
  <si>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</si>
  <si>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</si>
  <si>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</si>
  <si>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</si>
  <si>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</si>
  <si>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</si>
  <si>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</si>
  <si>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</si>
  <si>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</si>
  <si>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</si>
  <si>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</si>
  <si>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</si>
  <si>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</si>
  <si>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</si>
  <si>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</si>
  <si>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</si>
  <si>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</si>
  <si>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</si>
  <si>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</si>
  <si>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</si>
  <si>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</si>
  <si>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</si>
  <si>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</si>
  <si>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</si>
  <si>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</si>
  <si>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</si>
  <si>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</si>
  <si>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</si>
  <si>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</si>
  <si>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</si>
  <si>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</si>
  <si>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</si>
  <si>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</si>
  <si>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</si>
  <si>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</si>
  <si>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</si>
  <si>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</si>
  <si>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</si>
  <si>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</si>
  <si>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</si>
  <si>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</si>
  <si>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</si>
  <si>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</si>
  <si>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</si>
  <si>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</si>
  <si>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</si>
  <si>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</si>
  <si>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</si>
  <si>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</si>
  <si>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</si>
  <si>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</si>
  <si>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</si>
  <si>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</si>
  <si>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</si>
  <si>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</si>
  <si>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</si>
  <si>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</si>
  <si>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</si>
  <si>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</si>
  <si>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</si>
  <si>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</si>
  <si>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</si>
  <si>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</si>
  <si>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</si>
  <si>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</si>
  <si>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</si>
  <si>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</si>
  <si>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</si>
  <si>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</si>
  <si>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</si>
  <si>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</si>
  <si>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</si>
  <si>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</si>
  <si>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</si>
  <si>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</si>
  <si>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</si>
  <si>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</si>
  <si>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</si>
  <si>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</si>
  <si>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</si>
  <si>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</si>
  <si>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</si>
  <si>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</si>
  <si>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</si>
  <si>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</si>
  <si>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</si>
  <si>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</si>
  <si>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</si>
  <si>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</si>
  <si>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</si>
  <si>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</si>
  <si>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</si>
  <si>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</si>
  <si>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</si>
  <si>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</si>
  <si>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</si>
  <si>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</si>
  <si>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</si>
  <si>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</si>
  <si>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</si>
  <si>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</si>
  <si>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</si>
  <si>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</si>
  <si>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</si>
  <si>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</si>
  <si>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</si>
  <si>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</si>
  <si>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</si>
  <si>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</si>
  <si>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</si>
  <si>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</si>
  <si>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</si>
  <si>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</si>
  <si>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</si>
  <si>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</si>
  <si>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</si>
  <si>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</si>
  <si>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</si>
  <si>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</si>
  <si>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</si>
  <si>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</si>
  <si>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</si>
  <si>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</si>
  <si>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</si>
  <si>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</si>
  <si>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</si>
  <si>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</si>
  <si>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</si>
  <si>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</si>
  <si>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</si>
  <si>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</si>
  <si>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</si>
  <si>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</si>
  <si>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</si>
  <si>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</si>
  <si>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</si>
  <si>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</si>
  <si>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</si>
  <si>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</si>
  <si>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</si>
  <si>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</si>
  <si>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</si>
  <si>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</si>
  <si>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</si>
  <si>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</si>
  <si>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</si>
  <si>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</si>
  <si>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</si>
  <si>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</si>
  <si>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</si>
  <si>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</si>
  <si>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</si>
  <si>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</si>
  <si>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</si>
  <si>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</si>
  <si>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</si>
  <si>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</si>
  <si>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</si>
  <si>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</si>
  <si>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</si>
  <si>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</si>
  <si>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</si>
  <si>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</si>
  <si>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</si>
  <si>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</si>
  <si>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</si>
  <si>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</si>
  <si>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</si>
  <si>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</si>
  <si>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</si>
  <si>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</si>
  <si>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</si>
  <si>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</si>
  <si>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</si>
  <si>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</si>
  <si>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</si>
  <si>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</si>
  <si>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</si>
  <si>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</si>
  <si>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</si>
  <si>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</si>
  <si>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</si>
  <si>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</si>
  <si>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</si>
  <si>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</si>
  <si>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</si>
  <si>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</si>
  <si>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</si>
  <si>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</si>
  <si>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</si>
  <si>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</si>
  <si>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</si>
  <si>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</si>
  <si>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</si>
  <si>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</si>
  <si>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</si>
  <si>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</si>
  <si>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</si>
  <si>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</si>
  <si>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</si>
  <si>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</si>
  <si>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</si>
  <si>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</si>
  <si>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</si>
  <si>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</si>
  <si>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</si>
  <si>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</si>
  <si>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</si>
  <si>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</si>
  <si>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</si>
  <si>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</si>
  <si>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</si>
  <si>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</si>
  <si>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</si>
  <si>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</si>
  <si>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</si>
  <si>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</si>
  <si>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</si>
  <si>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</si>
  <si>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</si>
  <si>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</si>
  <si>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</si>
  <si>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</si>
  <si>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</si>
  <si>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</si>
  <si>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</si>
  <si>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</si>
  <si>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</si>
  <si>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</si>
  <si>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</si>
  <si>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</si>
  <si>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</si>
  <si>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</si>
  <si>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</si>
  <si>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</si>
  <si>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</si>
  <si>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</si>
  <si>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</si>
  <si>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</si>
  <si>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</si>
  <si>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</si>
  <si>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</si>
  <si>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</si>
  <si>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</si>
  <si>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</si>
  <si>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</si>
  <si>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</si>
  <si>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</si>
  <si>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</si>
  <si>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</si>
  <si>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</si>
  <si>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</si>
  <si>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</si>
  <si>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</si>
  <si>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</si>
  <si>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</si>
  <si>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</si>
  <si>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</si>
  <si>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</si>
  <si>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</si>
  <si>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</si>
  <si>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</si>
  <si>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</si>
  <si>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</si>
  <si>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</si>
  <si>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</si>
  <si>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</si>
  <si>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</si>
  <si>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</si>
  <si>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</si>
  <si>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</si>
  <si>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</si>
  <si>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</si>
  <si>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</si>
  <si>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</si>
  <si>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</si>
  <si>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</si>
  <si>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</si>
  <si>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</si>
  <si>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</si>
  <si>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</si>
  <si>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</si>
  <si>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</si>
  <si>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</si>
  <si>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</si>
  <si>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</si>
  <si>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</si>
  <si>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</si>
  <si>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</si>
  <si>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</si>
  <si>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</si>
  <si>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</si>
  <si>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</si>
  <si>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</si>
  <si>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</si>
  <si>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</si>
  <si>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</si>
  <si>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</si>
  <si>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</si>
  <si>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</si>
  <si>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</si>
  <si>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</si>
  <si>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</si>
  <si>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</si>
  <si>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</si>
  <si>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</si>
  <si>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</si>
  <si>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</si>
  <si>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</si>
  <si>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</si>
  <si>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</si>
  <si>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</si>
  <si>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</si>
  <si>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</si>
  <si>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</si>
  <si>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</si>
  <si>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</si>
  <si>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</si>
  <si>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</si>
  <si>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</si>
  <si>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</si>
  <si>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</si>
  <si>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</si>
  <si>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</si>
  <si>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</si>
  <si>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</si>
  <si>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</si>
  <si>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</si>
  <si>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</si>
  <si>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</si>
  <si>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</si>
  <si>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</si>
  <si>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</si>
  <si>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</si>
  <si>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</si>
  <si>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</si>
  <si>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</si>
  <si>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</si>
  <si>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</si>
  <si>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</si>
  <si>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</si>
  <si>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</si>
  <si>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</si>
  <si>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</si>
  <si>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</si>
  <si>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</si>
  <si>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</si>
  <si>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</si>
  <si>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</si>
  <si>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</si>
  <si>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</si>
  <si>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</si>
  <si>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</si>
  <si>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</si>
  <si>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</si>
  <si>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</si>
  <si>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</si>
  <si>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</si>
  <si>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</si>
  <si>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</si>
  <si>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</si>
  <si>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</si>
  <si>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</si>
  <si>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</si>
  <si>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</si>
  <si>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</si>
  <si>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</si>
  <si>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</si>
  <si>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</si>
  <si>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</si>
  <si>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</si>
  <si>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</si>
  <si>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</si>
  <si>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</si>
  <si>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</si>
  <si>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</si>
  <si>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</si>
  <si>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</si>
  <si>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</si>
  <si>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</si>
  <si>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</si>
  <si>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</si>
  <si>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</si>
  <si>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</si>
  <si>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</si>
  <si>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</si>
  <si>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</si>
  <si>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</si>
  <si>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</si>
  <si>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</si>
  <si>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</si>
  <si>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</si>
  <si>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</si>
  <si>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</si>
  <si>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</si>
  <si>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</si>
  <si>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</si>
  <si>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</si>
  <si>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</si>
  <si>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</si>
  <si>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</si>
  <si>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</si>
  <si>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</si>
  <si>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</si>
  <si>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</si>
  <si>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</si>
  <si>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</si>
  <si>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</si>
  <si>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</si>
  <si>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</si>
  <si>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</si>
  <si>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</si>
  <si>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</si>
  <si>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</si>
  <si>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</si>
  <si>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</si>
  <si>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</si>
  <si>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</si>
  <si>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</si>
  <si>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</si>
  <si>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</si>
  <si>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</si>
  <si>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</si>
  <si>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</si>
  <si>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</si>
  <si>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</si>
  <si>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</si>
  <si>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</si>
  <si>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</si>
  <si>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</si>
  <si>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</si>
  <si>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</si>
  <si>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</si>
  <si>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</si>
  <si>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</si>
  <si>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</si>
  <si>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</si>
  <si>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</si>
  <si>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</si>
  <si>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</si>
  <si>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</si>
  <si>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</si>
  <si>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</si>
  <si>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</si>
  <si>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</si>
  <si>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</si>
  <si>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</si>
  <si>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</si>
  <si>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</si>
  <si>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</si>
  <si>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</si>
  <si>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</si>
  <si>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</si>
  <si>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</si>
  <si>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</si>
  <si>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</si>
  <si>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</si>
  <si>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</si>
  <si>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</si>
  <si>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</si>
  <si>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</si>
  <si>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</si>
  <si>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</si>
  <si>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</si>
  <si>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</si>
  <si>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</si>
  <si>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</si>
  <si>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</si>
  <si>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</si>
  <si>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</si>
  <si>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</si>
  <si>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</si>
  <si>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</si>
  <si>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</si>
  <si>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</si>
  <si>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</si>
  <si>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</si>
  <si>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</si>
  <si>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</si>
  <si>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</si>
  <si>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</si>
  <si>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</si>
  <si>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</si>
  <si>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</si>
  <si>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</si>
  <si>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</si>
  <si>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</si>
  <si>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</si>
  <si>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</si>
  <si>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</si>
  <si>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</si>
  <si>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</si>
  <si>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</si>
  <si>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</si>
  <si>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</si>
  <si>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</si>
  <si>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</si>
  <si>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</si>
  <si>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</si>
  <si>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</si>
  <si>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</si>
  <si>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</si>
  <si>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</si>
  <si>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</si>
  <si>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</si>
  <si>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</si>
  <si>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</si>
  <si>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</si>
  <si>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</si>
  <si>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</si>
  <si>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</si>
  <si>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</si>
  <si>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</si>
  <si>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</si>
  <si>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</si>
  <si>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</si>
  <si>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</si>
  <si>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</si>
  <si>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</si>
  <si>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</si>
  <si>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</si>
  <si>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</si>
  <si>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</si>
  <si>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</si>
  <si>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</si>
  <si>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</si>
  <si>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</si>
  <si>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</si>
  <si>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</si>
  <si>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</si>
  <si>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</si>
  <si>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</si>
  <si>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</si>
  <si>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</si>
  <si>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</si>
  <si>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</si>
  <si>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</si>
  <si>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</si>
  <si>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</si>
  <si>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</si>
  <si>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</si>
  <si>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</si>
  <si>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</si>
  <si>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</si>
  <si>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</si>
  <si>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</si>
  <si>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</si>
  <si>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</si>
  <si>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</si>
  <si>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</si>
  <si>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</si>
  <si>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</si>
  <si>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</si>
  <si>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</si>
  <si>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</si>
  <si>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</si>
  <si>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</si>
  <si>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</si>
  <si>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</si>
  <si>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</si>
  <si>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</si>
  <si>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</si>
  <si>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</si>
  <si>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</si>
  <si>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</si>
  <si>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</si>
  <si>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</si>
  <si>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</si>
  <si>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</si>
  <si>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</si>
  <si>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</si>
  <si>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</si>
  <si>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</si>
  <si>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</si>
  <si>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</si>
  <si>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</si>
  <si>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</si>
  <si>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</si>
  <si>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</si>
  <si>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</si>
  <si>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</si>
  <si>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</si>
  <si>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</si>
  <si>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</si>
  <si>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</si>
  <si>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</si>
  <si>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</si>
  <si>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</si>
  <si>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</si>
  <si>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</si>
  <si>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</si>
  <si>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</si>
  <si>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</si>
  <si>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</si>
  <si>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</si>
  <si>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</si>
  <si>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</si>
  <si>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</si>
  <si>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</si>
  <si>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</si>
  <si>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</si>
  <si>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</si>
  <si>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</si>
  <si>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</si>
  <si>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</si>
  <si>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</si>
  <si>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</si>
  <si>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</si>
  <si>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</si>
  <si>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</si>
  <si>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</si>
  <si>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</si>
  <si>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</si>
  <si>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</si>
  <si>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</si>
  <si>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</si>
  <si>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</si>
  <si>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</si>
  <si>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</si>
  <si>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</si>
  <si>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</si>
  <si>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</si>
  <si>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</si>
  <si>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</si>
  <si>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</si>
  <si>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</si>
  <si>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</si>
  <si>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</si>
  <si>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</si>
  <si>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</si>
  <si>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</si>
  <si>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</si>
  <si>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</si>
  <si>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</si>
  <si>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</si>
  <si>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</si>
  <si>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</si>
  <si>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</si>
  <si>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</si>
  <si>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</si>
  <si>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</si>
  <si>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</si>
  <si>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</si>
  <si>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</si>
  <si>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</si>
  <si>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</si>
  <si>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</si>
  <si>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</si>
  <si>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</si>
  <si>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</si>
  <si>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</si>
  <si>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</si>
  <si>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</si>
  <si>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</si>
  <si>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</si>
  <si>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</si>
  <si>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</si>
  <si>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</si>
  <si>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</si>
  <si>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</si>
  <si>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</si>
  <si>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</si>
  <si>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</si>
  <si>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</si>
  <si>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</si>
  <si>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</si>
  <si>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</si>
  <si>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</si>
  <si>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</si>
  <si>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</si>
  <si>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</si>
  <si>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</si>
  <si>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</si>
  <si>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</si>
  <si>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</si>
  <si>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</si>
  <si>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</si>
  <si>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</si>
  <si>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</si>
  <si>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</si>
  <si>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</si>
  <si>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</si>
  <si>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</si>
  <si>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</si>
  <si>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</si>
  <si>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</si>
  <si>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</si>
  <si>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</si>
  <si>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</si>
  <si>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</si>
  <si>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</si>
  <si>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</si>
  <si>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</si>
  <si>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</si>
  <si>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</si>
  <si>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</si>
  <si>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</si>
  <si>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</si>
  <si>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</si>
  <si>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</si>
  <si>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</si>
  <si>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</si>
  <si>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</si>
  <si>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</si>
  <si>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</si>
  <si>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</si>
  <si>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</si>
  <si>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</si>
  <si>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</si>
  <si>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</si>
  <si>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</si>
  <si>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</si>
  <si>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</si>
  <si>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</si>
  <si>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</si>
  <si>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</si>
  <si>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</si>
  <si>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</si>
  <si>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</si>
  <si>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</si>
  <si>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</si>
  <si>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</si>
  <si>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</si>
  <si>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</si>
  <si>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</si>
  <si>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</si>
  <si>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</si>
  <si>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</si>
  <si>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</si>
  <si>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</si>
  <si>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</si>
  <si>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</si>
  <si>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</si>
  <si>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</si>
  <si>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</si>
  <si>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</si>
  <si>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</si>
  <si>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</si>
  <si>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</si>
  <si>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</si>
  <si>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</si>
  <si>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</si>
  <si>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</si>
  <si>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</si>
  <si>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</si>
  <si>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</si>
  <si>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</si>
  <si>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</si>
  <si>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</si>
  <si>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</si>
  <si>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</si>
  <si>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</si>
  <si>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</si>
  <si>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</si>
  <si>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</si>
  <si>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</si>
  <si>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</si>
  <si>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</si>
  <si>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</si>
  <si>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</si>
  <si>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</si>
  <si>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</si>
  <si>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</si>
  <si>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</si>
  <si>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</si>
  <si>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</si>
  <si>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</si>
  <si>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</si>
  <si>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</si>
  <si>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</si>
  <si>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</si>
  <si>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</si>
  <si>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</si>
  <si>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</si>
  <si>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</si>
  <si>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</si>
  <si>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</si>
  <si>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</si>
  <si>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</si>
  <si>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</si>
  <si>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</si>
  <si>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</si>
  <si>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</si>
  <si>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</si>
  <si>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</si>
  <si>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</si>
  <si>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</si>
  <si>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</si>
  <si>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</si>
  <si>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</si>
  <si>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</si>
  <si>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</si>
  <si>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</si>
  <si>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</si>
  <si>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</si>
  <si>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</si>
  <si>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</si>
  <si>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</si>
  <si>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</si>
  <si>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</si>
  <si>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</si>
  <si>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</si>
  <si>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</si>
  <si>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</si>
  <si>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</si>
  <si>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</si>
  <si>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</si>
  <si>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</si>
  <si>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</si>
  <si>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</si>
  <si>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</si>
  <si>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</si>
  <si>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</si>
  <si>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</si>
  <si>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</si>
  <si>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</si>
  <si>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</si>
  <si>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</si>
  <si>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</si>
  <si>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</si>
  <si>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</si>
  <si>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</si>
  <si>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</si>
  <si>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</si>
  <si>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</si>
  <si>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</si>
  <si>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</si>
  <si>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</si>
  <si>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</si>
  <si>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</si>
  <si>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</si>
  <si>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</si>
  <si>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</si>
  <si>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</si>
  <si>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</si>
  <si>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</si>
  <si>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</si>
  <si>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</si>
  <si>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</si>
  <si>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</si>
  <si>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</si>
  <si>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</si>
  <si>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</si>
  <si>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</si>
  <si>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</si>
  <si>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</si>
  <si>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</si>
  <si>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</si>
  <si>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</si>
  <si>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</si>
  <si>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</si>
  <si>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</si>
  <si>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</si>
  <si>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</si>
  <si>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</si>
  <si>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</si>
  <si>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</si>
  <si>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</si>
  <si>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</si>
  <si>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</si>
  <si>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</si>
  <si>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</si>
  <si>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</si>
  <si>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</si>
  <si>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</si>
  <si>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</si>
  <si>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</si>
  <si>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</si>
  <si>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</si>
  <si>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</si>
  <si>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</si>
  <si>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</si>
  <si>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</si>
  <si>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</si>
  <si>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</si>
  <si>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</si>
  <si>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</si>
  <si>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</si>
  <si>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</si>
  <si>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</si>
  <si>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</si>
  <si>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</si>
  <si>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</si>
  <si>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</si>
  <si>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</si>
  <si>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</si>
  <si>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</si>
  <si>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</si>
  <si>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</si>
  <si>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</si>
  <si>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</si>
  <si>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</si>
  <si>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</si>
  <si>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</si>
  <si>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</si>
  <si>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</si>
  <si>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</si>
  <si>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</si>
  <si>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</si>
  <si>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</si>
  <si>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</si>
  <si>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</si>
  <si>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</si>
  <si>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</si>
  <si>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</si>
  <si>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</si>
  <si>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</si>
  <si>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</si>
  <si>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</si>
  <si>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</si>
  <si>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</si>
  <si>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</si>
  <si>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</si>
  <si>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</si>
  <si>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</si>
  <si>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</si>
  <si>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</si>
  <si>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</si>
  <si>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</si>
  <si>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</si>
  <si>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</si>
  <si>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</si>
  <si>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</si>
  <si>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</si>
  <si>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</si>
  <si>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</si>
  <si>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</si>
  <si>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</si>
  <si>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</si>
  <si>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</si>
  <si>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</si>
  <si>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</si>
  <si>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</si>
  <si>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</si>
  <si>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</si>
  <si>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</si>
  <si>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</si>
  <si>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</si>
  <si>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</si>
  <si>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</si>
  <si>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</si>
  <si>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</si>
  <si>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</si>
  <si>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</si>
  <si>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</si>
  <si>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</si>
  <si>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</si>
  <si>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</si>
  <si>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</si>
  <si>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</si>
  <si>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</si>
  <si>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</si>
  <si>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</si>
  <si>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</si>
  <si>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</si>
  <si>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</si>
  <si>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</si>
  <si>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</si>
  <si>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</si>
  <si>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</si>
  <si>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</si>
  <si>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</si>
  <si>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</si>
  <si>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</si>
  <si>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</si>
  <si>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</si>
  <si>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</si>
  <si>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</si>
  <si>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</si>
  <si>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</si>
  <si>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</si>
  <si>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</si>
  <si>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</si>
  <si>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</si>
  <si>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</si>
  <si>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</si>
  <si>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</si>
  <si>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</si>
  <si>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</si>
  <si>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</si>
  <si>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</si>
  <si>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</si>
  <si>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</si>
  <si>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</si>
  <si>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</si>
  <si>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</si>
  <si>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</si>
  <si>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</si>
  <si>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</si>
  <si>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</si>
  <si>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</si>
  <si>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</si>
  <si>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</si>
  <si>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</si>
  <si>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</si>
  <si>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</si>
  <si>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</si>
  <si>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</si>
  <si>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</si>
  <si>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</si>
  <si>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</si>
  <si>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</si>
  <si>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</si>
  <si>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</si>
  <si>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</si>
  <si>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</si>
  <si>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</si>
  <si>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</si>
  <si>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</si>
  <si>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</si>
  <si>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</si>
  <si>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</si>
  <si>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</si>
  <si>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</si>
  <si>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</si>
  <si>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</si>
  <si>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</si>
  <si>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</si>
  <si>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</si>
  <si>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</si>
  <si>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</si>
  <si>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</si>
  <si>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</si>
  <si>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</si>
  <si>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</si>
  <si>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</si>
  <si>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</si>
  <si>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</si>
  <si>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</si>
  <si>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</si>
  <si>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</si>
  <si>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</si>
  <si>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</si>
  <si>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</si>
  <si>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</si>
  <si>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</si>
  <si>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</si>
  <si>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</si>
  <si>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</si>
  <si>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</si>
  <si>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</si>
  <si>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</si>
  <si>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</si>
  <si>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</si>
  <si>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</si>
  <si>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</si>
  <si>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</si>
  <si>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</si>
  <si>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</si>
  <si>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</si>
  <si>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</si>
  <si>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</si>
  <si>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</si>
  <si>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</si>
  <si>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</si>
  <si>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</si>
  <si>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</si>
  <si>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</si>
  <si>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</si>
  <si>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</si>
  <si>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</si>
  <si>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</si>
  <si>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</si>
  <si>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</si>
  <si>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</si>
  <si>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</si>
  <si>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</si>
  <si>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</si>
  <si>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</si>
  <si>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</si>
  <si>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</si>
  <si>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</si>
  <si>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</si>
  <si>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</si>
  <si>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</si>
  <si>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</si>
  <si>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</si>
  <si>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</si>
  <si>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</si>
  <si>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</si>
  <si>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</si>
  <si>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</si>
  <si>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</si>
  <si>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</si>
  <si>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</si>
  <si>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</si>
  <si>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</si>
  <si>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</si>
  <si>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</si>
  <si>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</si>
  <si>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</si>
  <si>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</si>
  <si>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</si>
  <si>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</si>
  <si>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</si>
  <si>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</si>
  <si>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</si>
  <si>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</si>
  <si>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</si>
  <si>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</si>
  <si>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</si>
  <si>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</si>
  <si>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</si>
  <si>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</si>
  <si>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</si>
  <si>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</si>
  <si>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</si>
  <si>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</si>
  <si>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</si>
  <si>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</si>
  <si>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</si>
  <si>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</si>
  <si>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</si>
  <si>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</si>
  <si>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</si>
  <si>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</si>
  <si>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</si>
  <si>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</si>
  <si>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</si>
  <si>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</si>
  <si>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</si>
  <si>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</si>
  <si>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</si>
  <si>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</si>
  <si>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</si>
  <si>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</si>
  <si>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</si>
  <si>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</si>
  <si>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</si>
  <si>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</si>
  <si>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</si>
  <si>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</si>
  <si>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</si>
  <si>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</si>
  <si>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</si>
  <si>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</si>
  <si>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</si>
  <si>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</si>
  <si>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</si>
  <si>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</si>
  <si>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</si>
  <si>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</si>
  <si>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</si>
  <si>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</si>
  <si>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</si>
  <si>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</si>
  <si>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</si>
  <si>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</si>
  <si>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</si>
  <si>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</si>
  <si>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</si>
  <si>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</si>
  <si>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</si>
  <si>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</si>
  <si>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</si>
  <si>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</si>
  <si>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</si>
  <si>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</si>
  <si>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</si>
  <si>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</si>
  <si>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</si>
  <si>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</si>
  <si>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</si>
  <si>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</si>
  <si>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</si>
  <si>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</si>
  <si>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</si>
  <si>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</si>
  <si>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</si>
  <si>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</si>
  <si>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</si>
  <si>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</si>
  <si>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</si>
  <si>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</si>
  <si>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</si>
  <si>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</si>
  <si>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</si>
  <si>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</si>
  <si>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</si>
  <si>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</si>
  <si>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</si>
  <si>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</si>
  <si>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</si>
  <si>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</si>
  <si>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</si>
  <si>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</si>
  <si>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</si>
  <si>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</si>
  <si>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</si>
  <si>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</si>
  <si>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</si>
  <si>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</si>
  <si>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</si>
  <si>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</si>
  <si>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</si>
  <si>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</si>
  <si>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</si>
  <si>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</si>
  <si>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</si>
  <si>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</si>
  <si>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</si>
  <si>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</si>
  <si>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</si>
  <si>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</si>
  <si>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</si>
  <si>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</si>
  <si>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</si>
  <si>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</si>
  <si>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</si>
  <si>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</si>
  <si>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</si>
  <si>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</si>
  <si>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</si>
  <si>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</si>
  <si>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</si>
  <si>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</si>
  <si>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</si>
  <si>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</si>
  <si>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</si>
  <si>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</si>
  <si>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</si>
  <si>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</si>
  <si>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</si>
  <si>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</si>
  <si>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</si>
  <si>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</si>
  <si>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</si>
  <si>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</si>
  <si>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</si>
  <si>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</si>
  <si>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</si>
  <si>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</si>
  <si>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</si>
  <si>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</si>
  <si>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</si>
  <si>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</si>
  <si>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</si>
  <si>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</si>
  <si>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</si>
  <si>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</si>
  <si>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</si>
  <si>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</si>
  <si>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</si>
  <si>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</si>
  <si>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</si>
  <si>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</si>
  <si>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</si>
  <si>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</si>
  <si>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</si>
  <si>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</si>
  <si>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</si>
  <si>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</si>
  <si>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</si>
  <si>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</si>
  <si>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</si>
  <si>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</si>
  <si>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</si>
  <si>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</si>
  <si>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</si>
  <si>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</si>
  <si>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</si>
  <si>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</si>
  <si>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</si>
  <si>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</si>
  <si>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</si>
  <si>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</si>
  <si>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</si>
  <si>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</si>
  <si>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</si>
  <si>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</si>
  <si>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</si>
  <si>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</si>
  <si>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</si>
  <si>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</si>
  <si>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</si>
  <si>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</si>
  <si>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</si>
  <si>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</si>
  <si>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</si>
  <si>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</si>
  <si>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</si>
  <si>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</si>
  <si>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</si>
  <si>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</si>
  <si>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</si>
  <si>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</si>
  <si>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</si>
  <si>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</si>
  <si>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</si>
  <si>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</si>
  <si>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</si>
  <si>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</si>
  <si>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</si>
  <si>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</si>
  <si>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</si>
  <si>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</si>
  <si>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</si>
  <si>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</si>
  <si>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</si>
  <si>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</si>
  <si>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</si>
  <si>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</si>
  <si>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</si>
  <si>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</si>
  <si>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</si>
  <si>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</si>
  <si>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</si>
  <si>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</si>
  <si>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</si>
  <si>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</si>
  <si>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</si>
  <si>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</si>
  <si>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</si>
  <si>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</si>
  <si>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</si>
  <si>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</si>
  <si>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</si>
  <si>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</si>
  <si>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</si>
  <si>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</si>
  <si>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</si>
  <si>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</si>
  <si>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</si>
  <si>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</si>
  <si>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</si>
  <si>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</si>
  <si>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</si>
  <si>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</si>
  <si>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</si>
  <si>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</si>
  <si>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</si>
  <si>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</si>
  <si>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</si>
  <si>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</si>
  <si>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</si>
  <si>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</si>
  <si>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</si>
  <si>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</si>
  <si>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</si>
  <si>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</si>
  <si>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</si>
  <si>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</si>
  <si>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</si>
  <si>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</si>
  <si>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</si>
  <si>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</si>
  <si>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</si>
  <si>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</si>
  <si>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</si>
  <si>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</si>
  <si>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</si>
  <si>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</si>
  <si>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</si>
  <si>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</si>
  <si>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</si>
  <si>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</si>
  <si>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</si>
  <si>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</si>
  <si>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</si>
  <si>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</si>
  <si>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</si>
  <si>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</si>
  <si>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</si>
  <si>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</si>
  <si>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</si>
  <si>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</si>
  <si>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</si>
  <si>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</si>
  <si>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</si>
  <si>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</si>
  <si>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</si>
  <si>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</si>
  <si>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</si>
  <si>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</si>
  <si>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</si>
  <si>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</si>
  <si>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</si>
  <si>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</si>
  <si>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</si>
  <si>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</si>
  <si>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</si>
  <si>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</si>
  <si>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</si>
  <si>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</si>
  <si>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</si>
  <si>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</si>
  <si>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</si>
  <si>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</si>
  <si>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</si>
  <si>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</si>
  <si>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</si>
  <si>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Funeded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</si>
  <si>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</si>
  <si>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</si>
  <si>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</si>
  <si>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</si>
  <si>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</si>
  <si>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</si>
  <si>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</si>
  <si>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</si>
  <si>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</si>
  <si>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</si>
  <si>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</si>
  <si>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</si>
  <si>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</si>
  <si>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</si>
  <si>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</si>
  <si>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</si>
  <si>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</si>
  <si>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</si>
  <si>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</si>
  <si>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</si>
  <si>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</si>
  <si>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</si>
  <si>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</si>
  <si>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</si>
  <si>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</si>
  <si>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</si>
  <si>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</si>
  <si>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</si>
  <si>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</si>
  <si>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</si>
  <si>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</si>
  <si>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</si>
  <si>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</si>
  <si>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</si>
  <si>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</si>
  <si>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</si>
  <si>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</si>
  <si>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</si>
  <si>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</si>
  <si>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</si>
  <si>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</si>
  <si>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</si>
  <si>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</si>
  <si>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</si>
  <si>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</si>
  <si>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</si>
  <si>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</si>
  <si>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</si>
  <si>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</si>
  <si>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</si>
  <si>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</si>
  <si>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</si>
  <si>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</si>
  <si>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</si>
  <si>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</si>
  <si>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</si>
  <si>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</si>
  <si>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</si>
  <si>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</si>
  <si>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</si>
  <si>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</si>
  <si>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</si>
  <si>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</si>
  <si>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</si>
  <si>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</si>
  <si>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</si>
  <si>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</si>
  <si>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</si>
  <si>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</si>
  <si>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</si>
  <si>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</si>
  <si>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</si>
  <si>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</si>
  <si>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</si>
  <si>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</si>
  <si>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</si>
  <si>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</si>
  <si>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</si>
  <si>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Mean Goal</t>
  </si>
  <si>
    <t>Median Goal</t>
  </si>
  <si>
    <t xml:space="preserve">Mean Pledged </t>
  </si>
  <si>
    <t>Median Pledged</t>
  </si>
  <si>
    <t>Succesful</t>
  </si>
  <si>
    <t>Failed</t>
  </si>
  <si>
    <t>Theater</t>
  </si>
  <si>
    <t>Music</t>
  </si>
  <si>
    <t>Tech</t>
  </si>
  <si>
    <t>Standard Deviation of Goal</t>
  </si>
  <si>
    <t>Upper Quartile of Goal</t>
  </si>
  <si>
    <t>Lowar Quartile of Goal</t>
  </si>
  <si>
    <t>IQR of Goal</t>
  </si>
  <si>
    <t>Standard Deviation of Pledged</t>
  </si>
  <si>
    <t>Upper Quartile of Pledged</t>
  </si>
  <si>
    <t>Lowar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</si>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</sst>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  <numFmt numFmtId="167" formatCode="_(&quot;$&quot;* #,##0.0_);_(&quot;$&quot;* \(#,##0.0\);_(&quot;$&quot;* &quot;-&quot;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 applyFon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20"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8932493878978663"/>
          <c:y val="0.1645371814810160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0CD-A7F2-412FDFAAAF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0CD-A7F2-412FDFAAAF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0CD-A7F2-412FDFAAAF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0CD-A7F2-412FDFAAA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110688"/>
        <c:axId val="1095112768"/>
      </c:barChart>
      <c:catAx>
        <c:axId val="109511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112768"/>
        <c:crosses val="autoZero"/>
        <c:auto val="1"/>
        <c:lblAlgn val="ctr"/>
        <c:lblOffset val="100"/>
        <c:noMultiLvlLbl val="0"/>
      </c:catAx>
      <c:valAx>
        <c:axId val="109511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11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A-4809-B255-48B22092341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A-4809-B255-48B22092341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0A-4809-B255-48B220923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127840"/>
        <c:axId val="1547125760"/>
      </c:barChart>
      <c:catAx>
        <c:axId val="15471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25760"/>
        <c:crosses val="autoZero"/>
        <c:auto val="1"/>
        <c:lblAlgn val="ctr"/>
        <c:lblOffset val="100"/>
        <c:noMultiLvlLbl val="0"/>
      </c:catAx>
      <c:valAx>
        <c:axId val="15471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C-4CC4-B138-AE59A979E2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C-4CC4-B138-AE59A979E2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5C-4CC4-B138-AE59A979E2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5C-4CC4-B138-AE59A979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354544"/>
        <c:axId val="1252353296"/>
      </c:lineChart>
      <c:catAx>
        <c:axId val="125235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53296"/>
        <c:crosses val="autoZero"/>
        <c:auto val="1"/>
        <c:lblAlgn val="ctr"/>
        <c:lblOffset val="100"/>
        <c:noMultiLvlLbl val="0"/>
      </c:catAx>
      <c:valAx>
        <c:axId val="12523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5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3-4702-B3C5-10ADD7CF13D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3-4702-B3C5-10ADD7CF13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3-4702-B3C5-10ADD7CF1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498303"/>
        <c:axId val="1584487903"/>
      </c:lineChart>
      <c:catAx>
        <c:axId val="1584498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487903"/>
        <c:crosses val="autoZero"/>
        <c:auto val="1"/>
        <c:lblAlgn val="ctr"/>
        <c:lblOffset val="100"/>
        <c:noMultiLvlLbl val="0"/>
      </c:catAx>
      <c:valAx>
        <c:axId val="158448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49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369015089455464E-2"/>
          <c:y val="0.10629091324058801"/>
          <c:w val="0.89857680137103357"/>
          <c:h val="0.7255823555652380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32-4765-8128-19B95D7F17D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32-4765-8128-19B95D7F17D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32-4765-8128-19B95D7F1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117375"/>
        <c:axId val="3738402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032-4765-8128-19B95D7F17D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032-4765-8128-19B95D7F17D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032-4765-8128-19B95D7F17D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032-4765-8128-19B95D7F17D8}"/>
                  </c:ext>
                </c:extLst>
              </c15:ser>
            </c15:filteredLineSeries>
          </c:ext>
        </c:extLst>
      </c:lineChart>
      <c:catAx>
        <c:axId val="1961117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40287"/>
        <c:crosses val="autoZero"/>
        <c:auto val="1"/>
        <c:lblAlgn val="ctr"/>
        <c:lblOffset val="100"/>
        <c:noMultiLvlLbl val="0"/>
      </c:catAx>
      <c:valAx>
        <c:axId val="37384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11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0</xdr:row>
      <xdr:rowOff>166686</xdr:rowOff>
    </xdr:from>
    <xdr:to>
      <xdr:col>21</xdr:col>
      <xdr:colOff>228599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FDE703-EDB3-444A-8B10-2B6777FBA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47625</xdr:rowOff>
    </xdr:from>
    <xdr:to>
      <xdr:col>21</xdr:col>
      <xdr:colOff>504825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26B10-8C4D-4055-B34E-C54B16CFE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114300</xdr:rowOff>
    </xdr:from>
    <xdr:to>
      <xdr:col>14</xdr:col>
      <xdr:colOff>238125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0F3D6-F31C-481D-8074-03C81A0E1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176212</xdr:rowOff>
    </xdr:from>
    <xdr:to>
      <xdr:col>13</xdr:col>
      <xdr:colOff>428625</xdr:colOff>
      <xdr:row>18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423C2-446D-4D05-B1D2-F6ADA2718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66673</xdr:colOff>
      <xdr:row>14</xdr:row>
      <xdr:rowOff>95250</xdr:rowOff>
    </xdr:from>
    <xdr:to>
      <xdr:col>14</xdr:col>
      <xdr:colOff>152399</xdr:colOff>
      <xdr:row>39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D9C246-AB1A-483C-B18D-FCEB43A17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Osio" refreshedDate="44480.810143750001" createdVersion="7" refreshedVersion="7" minRefreshableVersion="3" recordCount="4114" xr:uid="{061E777E-77B6-4516-AFCD-0ECDA71233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Osio" refreshedDate="44480.810145138887" createdVersion="7" refreshedVersion="7" minRefreshableVersion="3" recordCount="4114" xr:uid="{19CD52A3-1834-4F3A-BA33-063896674005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Osio" refreshedDate="44480.810146643518" createdVersion="7" refreshedVersion="7" minRefreshableVersion="3" recordCount="4114" xr:uid="{EEBCD37F-116F-44C9-AEB3-C76EA563B80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65DB5-7614-4F77-8216-A364BAE22B4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2D5BA-5166-4F93-98E4-C7EF657CCFB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A15B7-4837-4975-A43F-9420F1A4D87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14759-5792-4713-A801-16120C911E4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3"/>
        <item x="0"/>
        <item x="2"/>
        <item x="1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F92B6-297F-4040-8621-C036E6CF3453}">
  <dimension ref="A1:F6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5741F-EA95-4A4F-8B04-0AB4F440CE5A}">
  <dimension ref="A1:E7"/>
  <sheetViews>
    <sheetView workbookViewId="0">
      <selection activeCell="B38" sqref="B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196F7-67D4-4556-A8ED-47E94B377AF9}">
  <dimension ref="A1:F18"/>
  <sheetViews>
    <sheetView workbookViewId="0">
      <selection activeCell="U17" sqref="U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E847-8C7C-4225-87CD-3723BF3AADC4}">
  <dimension ref="A1:F7"/>
  <sheetViews>
    <sheetView workbookViewId="0">
      <selection activeCell="G12" sqref="G12:L12"/>
    </sheetView>
  </sheetViews>
  <sheetFormatPr defaultRowHeight="15" x14ac:dyDescent="0.25"/>
  <cols>
    <col min="1" max="1" width="33.5703125" bestFit="1" customWidth="1"/>
    <col min="2" max="2" width="48" customWidth="1"/>
    <col min="3" max="4" width="10.5703125" style="5" bestFit="1" customWidth="1"/>
    <col min="5" max="5" width="16.7109375" style="5" bestFit="1" customWidth="1"/>
    <col min="6" max="6" width="7.7109375" bestFit="1" customWidth="1"/>
  </cols>
  <sheetData>
    <row r="1" spans="1:6" x14ac:dyDescent="0.25">
      <c r="A1" t="s">
        <v>8380</v>
      </c>
      <c r="B1" t="s">
        <v>4110</v>
      </c>
      <c r="C1" s="5" t="s">
        <v>8381</v>
      </c>
      <c r="D1" s="5" t="s">
        <v>8382</v>
      </c>
      <c r="E1" s="5" t="s">
        <v>8383</v>
      </c>
      <c r="F1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VLOOKUP(A2,Kickstarter!B:P,15,0)</f>
        <v>51.79</v>
      </c>
      <c r="F2">
        <f>VLOOKUP(A2,Kickstarter!B:L,11,0)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VLOOKUP(A3,Kickstarter!B:P,15,0)</f>
        <v>36.07</v>
      </c>
      <c r="F3">
        <f>VLOOKUP(A3,Kickstarter!B:L,11,0)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VLOOKUP(A4,Kickstarter!B:P,15,0)</f>
        <v>33.03</v>
      </c>
      <c r="F4">
        <f>VLOOKUP(A4,Kickstarter!B:L,11,0)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VLOOKUP(A5,Kickstarter!B:P,15,0)</f>
        <v>44.92</v>
      </c>
      <c r="F5">
        <f>VLOOKUP(A5,Kickstarter!B:L,11,0)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VLOOKUP(A6,Kickstarter!B:P,15,0)</f>
        <v>36.61</v>
      </c>
      <c r="F6">
        <f>VLOOKUP(A6,Kickstarter!B:L,11,0)</f>
        <v>113</v>
      </c>
    </row>
    <row r="7" spans="1:6" x14ac:dyDescent="0.25">
      <c r="B7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AA6C-56B0-4C06-9AF0-6155E3F070B1}">
  <dimension ref="A1:R23"/>
  <sheetViews>
    <sheetView workbookViewId="0">
      <selection activeCell="F8" sqref="D8:F8"/>
    </sheetView>
  </sheetViews>
  <sheetFormatPr defaultRowHeight="15" x14ac:dyDescent="0.25"/>
  <cols>
    <col min="1" max="1" width="28.42578125" bestFit="1" customWidth="1"/>
    <col min="2" max="2" width="11.5703125" style="22" bestFit="1" customWidth="1"/>
    <col min="3" max="3" width="12.5703125" style="22" bestFit="1" customWidth="1"/>
    <col min="4" max="5" width="12.5703125" style="22" customWidth="1"/>
    <col min="6" max="6" width="12.5703125" style="13" customWidth="1"/>
    <col min="7" max="10" width="12.5703125" style="22" customWidth="1"/>
    <col min="12" max="12" width="15.5703125" bestFit="1" customWidth="1"/>
    <col min="13" max="14" width="15.28515625" bestFit="1" customWidth="1"/>
    <col min="16" max="16" width="15.5703125" bestFit="1" customWidth="1"/>
    <col min="17" max="17" width="10.7109375" bestFit="1" customWidth="1"/>
    <col min="18" max="18" width="9" bestFit="1" customWidth="1"/>
  </cols>
  <sheetData>
    <row r="1" spans="1:18" x14ac:dyDescent="0.25">
      <c r="A1" s="27" t="s">
        <v>8391</v>
      </c>
      <c r="B1" s="27"/>
      <c r="C1" s="27"/>
      <c r="D1" s="19"/>
      <c r="E1" s="19"/>
      <c r="F1" s="23"/>
      <c r="G1" s="19"/>
      <c r="H1" s="19"/>
      <c r="I1" s="19"/>
      <c r="J1" s="19"/>
      <c r="L1" s="27" t="s">
        <v>8392</v>
      </c>
      <c r="M1" s="27"/>
      <c r="N1" s="27"/>
      <c r="P1" s="27" t="s">
        <v>8393</v>
      </c>
      <c r="Q1" s="27"/>
      <c r="R1" s="27"/>
    </row>
    <row r="2" spans="1:18" x14ac:dyDescent="0.25">
      <c r="A2" s="20"/>
      <c r="B2" s="21" t="s">
        <v>8389</v>
      </c>
      <c r="C2" s="21" t="s">
        <v>8390</v>
      </c>
      <c r="D2" s="21"/>
      <c r="E2" s="21"/>
      <c r="F2" s="24"/>
      <c r="G2" s="21"/>
      <c r="H2" s="21"/>
      <c r="I2" s="21"/>
      <c r="J2" s="21"/>
      <c r="L2" s="20"/>
      <c r="M2" s="21" t="s">
        <v>8389</v>
      </c>
      <c r="N2" s="21" t="s">
        <v>8390</v>
      </c>
      <c r="P2" s="20"/>
      <c r="Q2" s="21" t="s">
        <v>8389</v>
      </c>
      <c r="R2" s="21" t="s">
        <v>8390</v>
      </c>
    </row>
    <row r="3" spans="1:18" x14ac:dyDescent="0.25">
      <c r="A3" s="20" t="s">
        <v>8385</v>
      </c>
      <c r="B3" s="21" t="e">
        <f>AVERAGE(#REF!)</f>
        <v>#REF!</v>
      </c>
      <c r="C3" s="21" t="e">
        <f>AVERAGE(#REF!)</f>
        <v>#REF!</v>
      </c>
      <c r="D3" s="21"/>
      <c r="E3" s="21"/>
      <c r="F3" s="24"/>
      <c r="G3" s="21"/>
      <c r="H3" s="21"/>
      <c r="I3" s="21"/>
      <c r="J3" s="21"/>
      <c r="L3" s="20" t="s">
        <v>8385</v>
      </c>
      <c r="M3" s="21">
        <f>AVERAGE('Succesful Music'!D:D)</f>
        <v>4759.6837142857139</v>
      </c>
      <c r="N3" s="21">
        <f>AVERAGE('Failed music'!D:D)</f>
        <v>8293.863636363636</v>
      </c>
      <c r="P3" s="20" t="s">
        <v>8385</v>
      </c>
      <c r="Q3" s="21">
        <f>AVERAGE('Succesful tech'!D:D)</f>
        <v>31604.789810126582</v>
      </c>
      <c r="R3" s="21">
        <f>AVERAGE('Failed tech'!D:D)</f>
        <v>43298.833333333336</v>
      </c>
    </row>
    <row r="4" spans="1:18" x14ac:dyDescent="0.25">
      <c r="A4" s="20" t="s">
        <v>8386</v>
      </c>
      <c r="B4" s="21" t="e">
        <f>MEDIAN((#REF!))</f>
        <v>#REF!</v>
      </c>
      <c r="C4" s="21" t="e">
        <f>MEDIAN(#REF!)</f>
        <v>#REF!</v>
      </c>
      <c r="D4" s="21"/>
      <c r="E4" s="21"/>
      <c r="F4" s="24"/>
      <c r="G4" s="21"/>
      <c r="H4" s="21"/>
      <c r="I4" s="21"/>
      <c r="J4" s="21"/>
      <c r="L4" s="20" t="s">
        <v>8386</v>
      </c>
      <c r="M4" s="21">
        <f>MEDIAN('Succesful Music'!D:D)</f>
        <v>2775</v>
      </c>
      <c r="N4" s="21">
        <f>MEDIAN('Failed music'!D:D)</f>
        <v>5000</v>
      </c>
      <c r="P4" s="20" t="s">
        <v>8386</v>
      </c>
      <c r="Q4" s="21">
        <f>MEDIAN('Succesful tech'!D:D)</f>
        <v>11500</v>
      </c>
      <c r="R4" s="21">
        <f>MEDIAN('Failed tech'!D:D)</f>
        <v>22500</v>
      </c>
    </row>
    <row r="5" spans="1:18" x14ac:dyDescent="0.25">
      <c r="A5" s="20" t="s">
        <v>8394</v>
      </c>
      <c r="B5" s="21" t="e">
        <f>_xlfn.STDEV.S(#REF!)</f>
        <v>#REF!</v>
      </c>
      <c r="C5" s="21" t="e">
        <f>_xlfn.STDEV.S(#REF!)</f>
        <v>#REF!</v>
      </c>
      <c r="D5" s="21"/>
      <c r="E5" s="21"/>
      <c r="F5" s="24"/>
      <c r="G5" s="21"/>
      <c r="H5" s="21"/>
      <c r="I5" s="21"/>
      <c r="J5" s="21"/>
      <c r="L5" s="20"/>
      <c r="M5" s="21"/>
      <c r="N5" s="21"/>
      <c r="P5" s="20"/>
      <c r="Q5" s="21"/>
      <c r="R5" s="21"/>
    </row>
    <row r="6" spans="1:18" x14ac:dyDescent="0.25">
      <c r="A6" s="20" t="s">
        <v>8395</v>
      </c>
      <c r="B6" s="21" t="e">
        <f>_xlfn.QUARTILE.EXC(#REF!,3)</f>
        <v>#REF!</v>
      </c>
      <c r="C6" s="21" t="e">
        <f>_xlfn.QUARTILE.EXC(#REF!,3)</f>
        <v>#REF!</v>
      </c>
      <c r="D6" s="21"/>
      <c r="E6" s="21"/>
      <c r="F6" s="24"/>
      <c r="G6" s="21"/>
      <c r="H6" s="21"/>
      <c r="I6" s="21"/>
      <c r="J6" s="21"/>
      <c r="L6" s="20"/>
      <c r="M6" s="21"/>
      <c r="N6" s="21"/>
      <c r="P6" s="20"/>
      <c r="Q6" s="21"/>
      <c r="R6" s="21"/>
    </row>
    <row r="7" spans="1:18" x14ac:dyDescent="0.25">
      <c r="A7" s="20" t="s">
        <v>8396</v>
      </c>
      <c r="B7" s="21" t="e">
        <f>_xlfn.QUARTILE.EXC(#REF!,1)</f>
        <v>#REF!</v>
      </c>
      <c r="C7" s="21" t="e">
        <f>_xlfn.QUARTILE.EXC(#REF!,1)</f>
        <v>#REF!</v>
      </c>
      <c r="E7" s="21"/>
      <c r="F7" s="24"/>
      <c r="G7" s="21"/>
      <c r="H7" s="21"/>
      <c r="I7" s="21"/>
      <c r="J7" s="21"/>
      <c r="L7" s="20"/>
      <c r="M7" s="21"/>
      <c r="N7" s="21"/>
      <c r="P7" s="20"/>
      <c r="Q7" s="21"/>
      <c r="R7" s="21"/>
    </row>
    <row r="8" spans="1:18" x14ac:dyDescent="0.25">
      <c r="A8" s="20" t="s">
        <v>8397</v>
      </c>
      <c r="B8" s="21" t="e">
        <f>B6-B7</f>
        <v>#REF!</v>
      </c>
      <c r="C8" s="21" t="e">
        <f>C6-C7</f>
        <v>#REF!</v>
      </c>
      <c r="D8" s="21"/>
      <c r="E8" s="21"/>
      <c r="F8" s="25"/>
      <c r="G8" s="21"/>
      <c r="H8" s="21"/>
      <c r="I8" s="21"/>
      <c r="J8" s="21"/>
      <c r="L8" s="20"/>
      <c r="M8" s="21"/>
      <c r="N8" s="21"/>
      <c r="P8" s="20"/>
      <c r="Q8" s="21"/>
      <c r="R8" s="21"/>
    </row>
    <row r="9" spans="1:18" x14ac:dyDescent="0.25">
      <c r="A9" s="20"/>
      <c r="B9" s="21"/>
      <c r="C9" s="21"/>
      <c r="D9" s="21"/>
      <c r="E9" s="21"/>
      <c r="F9" s="24"/>
      <c r="G9" s="21"/>
      <c r="H9" s="21"/>
      <c r="I9" s="21"/>
      <c r="J9" s="21"/>
      <c r="L9" s="20"/>
      <c r="M9" s="21"/>
      <c r="N9" s="21"/>
      <c r="P9" s="20"/>
      <c r="Q9" s="21"/>
      <c r="R9" s="21"/>
    </row>
    <row r="10" spans="1:18" x14ac:dyDescent="0.25">
      <c r="A10" s="20"/>
      <c r="B10" s="21"/>
      <c r="C10" s="21"/>
      <c r="D10" s="21"/>
      <c r="E10" s="21"/>
      <c r="F10" s="24"/>
      <c r="G10" s="21"/>
      <c r="H10" s="21"/>
      <c r="I10" s="21"/>
      <c r="J10" s="21"/>
      <c r="L10" s="20"/>
      <c r="M10" s="21"/>
      <c r="N10" s="21"/>
      <c r="P10" s="20"/>
      <c r="Q10" s="21"/>
      <c r="R10" s="21"/>
    </row>
    <row r="11" spans="1:18" x14ac:dyDescent="0.25">
      <c r="A11" s="20" t="s">
        <v>8387</v>
      </c>
      <c r="B11" s="21" t="e">
        <f>AVERAGE(#REF!)</f>
        <v>#REF!</v>
      </c>
      <c r="C11" s="21" t="e">
        <f>AVERAGE(#REF!)</f>
        <v>#REF!</v>
      </c>
      <c r="D11" s="21"/>
      <c r="E11" s="21"/>
      <c r="F11" s="24"/>
      <c r="G11" s="21"/>
      <c r="H11" s="21"/>
      <c r="I11" s="21"/>
      <c r="J11" s="21"/>
      <c r="L11" s="20" t="s">
        <v>8387</v>
      </c>
      <c r="M11" s="21">
        <f>AVERAGE('Succesful Music'!E:E)</f>
        <v>5910.3955102040809</v>
      </c>
      <c r="N11" s="21">
        <f>AVERAGE('Failed music'!E:E)</f>
        <v>569.56654545454546</v>
      </c>
      <c r="P11" s="20" t="s">
        <v>8387</v>
      </c>
      <c r="Q11" s="21">
        <f>AVERAGE('Succesful tech'!E:E)</f>
        <v>92418.954746835472</v>
      </c>
      <c r="R11" s="21">
        <f>AVERAGE('Failed tech'!E:E)</f>
        <v>5098.5754347826087</v>
      </c>
    </row>
    <row r="12" spans="1:18" x14ac:dyDescent="0.25">
      <c r="A12" s="20" t="s">
        <v>8388</v>
      </c>
      <c r="B12" s="21" t="e">
        <f>MEDIAN(#REF!)</f>
        <v>#REF!</v>
      </c>
      <c r="C12" s="21" t="e">
        <f>MEDIAN(#REF!)</f>
        <v>#REF!</v>
      </c>
      <c r="D12" s="21"/>
      <c r="E12" s="21"/>
      <c r="F12" s="24"/>
      <c r="G12" s="21"/>
      <c r="H12" s="21"/>
      <c r="I12" s="21"/>
      <c r="J12" s="21"/>
      <c r="L12" s="20" t="s">
        <v>8388</v>
      </c>
      <c r="M12" s="21">
        <f>MEDIAN('Succesful Music'!E:E)</f>
        <v>3366.4849999999997</v>
      </c>
      <c r="N12" s="21">
        <f>MEDIAN('Failed music'!E:E)</f>
        <v>87.5</v>
      </c>
      <c r="P12" s="20" t="s">
        <v>8388</v>
      </c>
      <c r="Q12" s="21">
        <f>MEDIAN('Succesful tech'!E:E)</f>
        <v>26378.985000000001</v>
      </c>
      <c r="R12" s="21">
        <f>MEDIAN('Failed tech'!E:E)</f>
        <v>301.5</v>
      </c>
    </row>
    <row r="13" spans="1:18" x14ac:dyDescent="0.25">
      <c r="A13" s="20" t="s">
        <v>8398</v>
      </c>
      <c r="B13" s="21" t="e">
        <f>_xlfn.STDEV.S(#REF!,3)</f>
        <v>#REF!</v>
      </c>
      <c r="C13" s="21" t="e">
        <f>_xlfn.STDEV.S(#REF!,3)</f>
        <v>#REF!</v>
      </c>
    </row>
    <row r="14" spans="1:18" x14ac:dyDescent="0.25">
      <c r="A14" s="20" t="s">
        <v>8399</v>
      </c>
      <c r="B14" s="21" t="e">
        <f>_xlfn.QUARTILE.EXC(#REF!,3)</f>
        <v>#REF!</v>
      </c>
      <c r="C14" s="21" t="e">
        <f>_xlfn.QUARTILE.EXC(#REF!,3)</f>
        <v>#REF!</v>
      </c>
    </row>
    <row r="15" spans="1:18" x14ac:dyDescent="0.25">
      <c r="A15" s="20" t="s">
        <v>8400</v>
      </c>
      <c r="B15" s="21" t="e">
        <f>_xlfn.QUARTILE.EXC(#REF!,1)</f>
        <v>#REF!</v>
      </c>
      <c r="C15" s="21" t="e">
        <f>_xlfn.QUARTILE.EXC(#REF!,1)</f>
        <v>#REF!</v>
      </c>
    </row>
    <row r="16" spans="1:18" x14ac:dyDescent="0.25">
      <c r="A16" s="20" t="s">
        <v>8401</v>
      </c>
      <c r="B16" s="22" t="e">
        <f>B14-B15</f>
        <v>#REF!</v>
      </c>
      <c r="C16" s="22" t="e">
        <f>C14-C15</f>
        <v>#REF!</v>
      </c>
    </row>
    <row r="23" spans="7:7" x14ac:dyDescent="0.25">
      <c r="G23" s="13"/>
    </row>
  </sheetData>
  <mergeCells count="3">
    <mergeCell ref="A1:C1"/>
    <mergeCell ref="L1:N1"/>
    <mergeCell ref="P1:R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EA38-E8A5-4DAD-AC81-5FEE55B93E46}">
  <dimension ref="A1:T49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5703125" bestFit="1" customWidth="1"/>
    <col min="16" max="16" width="18.5703125" bestFit="1" customWidth="1"/>
    <col min="17" max="17" width="15" bestFit="1" customWidth="1"/>
    <col min="18" max="18" width="15.5703125" bestFit="1" customWidth="1"/>
    <col min="19" max="20" width="24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10" x14ac:dyDescent="0.25">
      <c r="A2">
        <v>780</v>
      </c>
      <c r="B2" s="9" t="s">
        <v>781</v>
      </c>
      <c r="C2" s="3" t="s">
        <v>4890</v>
      </c>
      <c r="D2" s="5">
        <v>1000</v>
      </c>
      <c r="E2" s="7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>
        <f t="shared" ref="O2:O65" si="0">ROUND(E2/D2*100,0)</f>
        <v>104</v>
      </c>
      <c r="P2" s="5">
        <f t="shared" ref="P2:P65" si="1">IFERROR(ROUND(E2/L2,2),0)</f>
        <v>38.520000000000003</v>
      </c>
      <c r="Q2" s="11" t="s">
        <v>8323</v>
      </c>
      <c r="R2" t="s">
        <v>8324</v>
      </c>
      <c r="S2" s="16">
        <f t="shared" ref="S2:S65" si="2">(((J2/60)/60)/24)+DATE(1970,1,1)</f>
        <v>40636.673900462964</v>
      </c>
      <c r="T2" s="16">
        <f t="shared" ref="T2:T65" si="3">(((I2/60)/60)/24)+DATE(1970,1,1)</f>
        <v>40666.673900462964</v>
      </c>
    </row>
    <row r="3" spans="1:20" ht="240" x14ac:dyDescent="0.25">
      <c r="A3">
        <v>781</v>
      </c>
      <c r="B3" s="9" t="s">
        <v>782</v>
      </c>
      <c r="C3" s="3" t="s">
        <v>4891</v>
      </c>
      <c r="D3" s="5">
        <v>800</v>
      </c>
      <c r="E3" s="7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>
        <f t="shared" si="0"/>
        <v>133</v>
      </c>
      <c r="P3" s="5">
        <f t="shared" si="1"/>
        <v>42.61</v>
      </c>
      <c r="Q3" s="11" t="s">
        <v>8323</v>
      </c>
      <c r="R3" t="s">
        <v>8324</v>
      </c>
      <c r="S3" s="16">
        <f t="shared" si="2"/>
        <v>41403.000856481485</v>
      </c>
      <c r="T3" s="16">
        <f t="shared" si="3"/>
        <v>41433.000856481485</v>
      </c>
    </row>
    <row r="4" spans="1:20" ht="255" x14ac:dyDescent="0.25">
      <c r="A4">
        <v>782</v>
      </c>
      <c r="B4" s="9" t="s">
        <v>783</v>
      </c>
      <c r="C4" s="3" t="s">
        <v>4892</v>
      </c>
      <c r="D4" s="5">
        <v>700</v>
      </c>
      <c r="E4" s="7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>
        <f t="shared" si="0"/>
        <v>100</v>
      </c>
      <c r="P4" s="5">
        <f t="shared" si="1"/>
        <v>50</v>
      </c>
      <c r="Q4" s="11" t="s">
        <v>8323</v>
      </c>
      <c r="R4" t="s">
        <v>8324</v>
      </c>
      <c r="S4" s="16">
        <f t="shared" si="2"/>
        <v>41116.758125</v>
      </c>
      <c r="T4" s="16">
        <f t="shared" si="3"/>
        <v>41146.758125</v>
      </c>
    </row>
    <row r="5" spans="1:20" ht="240" x14ac:dyDescent="0.25">
      <c r="A5">
        <v>783</v>
      </c>
      <c r="B5" s="9" t="s">
        <v>784</v>
      </c>
      <c r="C5" s="3" t="s">
        <v>4893</v>
      </c>
      <c r="D5" s="5">
        <v>1500</v>
      </c>
      <c r="E5" s="7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>
        <f t="shared" si="0"/>
        <v>148</v>
      </c>
      <c r="P5" s="5">
        <f t="shared" si="1"/>
        <v>63.49</v>
      </c>
      <c r="Q5" s="11" t="s">
        <v>8323</v>
      </c>
      <c r="R5" t="s">
        <v>8324</v>
      </c>
      <c r="S5" s="16">
        <f t="shared" si="2"/>
        <v>40987.773715277777</v>
      </c>
      <c r="T5" s="16">
        <f t="shared" si="3"/>
        <v>41026.916666666664</v>
      </c>
    </row>
    <row r="6" spans="1:20" ht="270" x14ac:dyDescent="0.25">
      <c r="A6">
        <v>784</v>
      </c>
      <c r="B6" s="9" t="s">
        <v>785</v>
      </c>
      <c r="C6" s="3" t="s">
        <v>4894</v>
      </c>
      <c r="D6" s="5">
        <v>1000</v>
      </c>
      <c r="E6" s="7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>
        <f t="shared" si="0"/>
        <v>103</v>
      </c>
      <c r="P6" s="5">
        <f t="shared" si="1"/>
        <v>102.5</v>
      </c>
      <c r="Q6" s="11" t="s">
        <v>8323</v>
      </c>
      <c r="R6" t="s">
        <v>8324</v>
      </c>
      <c r="S6" s="16">
        <f t="shared" si="2"/>
        <v>41675.149525462963</v>
      </c>
      <c r="T6" s="16">
        <f t="shared" si="3"/>
        <v>41715.107858796298</v>
      </c>
    </row>
    <row r="7" spans="1:20" ht="270" x14ac:dyDescent="0.25">
      <c r="A7">
        <v>785</v>
      </c>
      <c r="B7" s="9" t="s">
        <v>786</v>
      </c>
      <c r="C7" s="3" t="s">
        <v>4895</v>
      </c>
      <c r="D7" s="5">
        <v>500</v>
      </c>
      <c r="E7" s="7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>
        <f t="shared" si="0"/>
        <v>181</v>
      </c>
      <c r="P7" s="5">
        <f t="shared" si="1"/>
        <v>31.14</v>
      </c>
      <c r="Q7" s="11" t="s">
        <v>8323</v>
      </c>
      <c r="R7" t="s">
        <v>8324</v>
      </c>
      <c r="S7" s="16">
        <f t="shared" si="2"/>
        <v>41303.593923611108</v>
      </c>
      <c r="T7" s="16">
        <f t="shared" si="3"/>
        <v>41333.593923611108</v>
      </c>
    </row>
    <row r="8" spans="1:20" ht="240" x14ac:dyDescent="0.25">
      <c r="A8">
        <v>786</v>
      </c>
      <c r="B8" s="9" t="s">
        <v>787</v>
      </c>
      <c r="C8" s="3" t="s">
        <v>4896</v>
      </c>
      <c r="D8" s="5">
        <v>5000</v>
      </c>
      <c r="E8" s="7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>
        <f t="shared" si="0"/>
        <v>143</v>
      </c>
      <c r="P8" s="5">
        <f t="shared" si="1"/>
        <v>162.27000000000001</v>
      </c>
      <c r="Q8" s="11" t="s">
        <v>8323</v>
      </c>
      <c r="R8" t="s">
        <v>8324</v>
      </c>
      <c r="S8" s="16">
        <f t="shared" si="2"/>
        <v>40983.055949074071</v>
      </c>
      <c r="T8" s="16">
        <f t="shared" si="3"/>
        <v>41040.657638888886</v>
      </c>
    </row>
    <row r="9" spans="1:20" ht="285" x14ac:dyDescent="0.25">
      <c r="A9">
        <v>787</v>
      </c>
      <c r="B9" s="9" t="s">
        <v>788</v>
      </c>
      <c r="C9" s="3" t="s">
        <v>4897</v>
      </c>
      <c r="D9" s="5">
        <v>1200</v>
      </c>
      <c r="E9" s="7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>
        <f t="shared" si="0"/>
        <v>114</v>
      </c>
      <c r="P9" s="5">
        <f t="shared" si="1"/>
        <v>80.59</v>
      </c>
      <c r="Q9" s="11" t="s">
        <v>8323</v>
      </c>
      <c r="R9" t="s">
        <v>8324</v>
      </c>
      <c r="S9" s="16">
        <f t="shared" si="2"/>
        <v>41549.627615740741</v>
      </c>
      <c r="T9" s="16">
        <f t="shared" si="3"/>
        <v>41579.627615740741</v>
      </c>
    </row>
    <row r="10" spans="1:20" ht="270" x14ac:dyDescent="0.25">
      <c r="A10">
        <v>788</v>
      </c>
      <c r="B10" s="9" t="s">
        <v>789</v>
      </c>
      <c r="C10" s="3" t="s">
        <v>4898</v>
      </c>
      <c r="D10" s="5">
        <v>1000</v>
      </c>
      <c r="E10" s="7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>
        <f t="shared" si="0"/>
        <v>204</v>
      </c>
      <c r="P10" s="5">
        <f t="shared" si="1"/>
        <v>59.85</v>
      </c>
      <c r="Q10" s="11" t="s">
        <v>8323</v>
      </c>
      <c r="R10" t="s">
        <v>8324</v>
      </c>
      <c r="S10" s="16">
        <f t="shared" si="2"/>
        <v>41059.006805555553</v>
      </c>
      <c r="T10" s="16">
        <f t="shared" si="3"/>
        <v>41097.165972222225</v>
      </c>
    </row>
    <row r="11" spans="1:20" ht="255" x14ac:dyDescent="0.25">
      <c r="A11">
        <v>789</v>
      </c>
      <c r="B11" s="9" t="s">
        <v>790</v>
      </c>
      <c r="C11" s="3" t="s">
        <v>4899</v>
      </c>
      <c r="D11" s="5">
        <v>1700</v>
      </c>
      <c r="E11" s="7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>
        <f t="shared" si="0"/>
        <v>109</v>
      </c>
      <c r="P11" s="5">
        <f t="shared" si="1"/>
        <v>132.86000000000001</v>
      </c>
      <c r="Q11" s="11" t="s">
        <v>8323</v>
      </c>
      <c r="R11" t="s">
        <v>8324</v>
      </c>
      <c r="S11" s="16">
        <f t="shared" si="2"/>
        <v>41277.186111111114</v>
      </c>
      <c r="T11" s="16">
        <f t="shared" si="3"/>
        <v>41295.332638888889</v>
      </c>
    </row>
    <row r="12" spans="1:20" ht="300" x14ac:dyDescent="0.25">
      <c r="A12">
        <v>790</v>
      </c>
      <c r="B12" s="9" t="s">
        <v>791</v>
      </c>
      <c r="C12" s="3" t="s">
        <v>4900</v>
      </c>
      <c r="D12" s="5">
        <v>10000</v>
      </c>
      <c r="E12" s="7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>
        <f t="shared" si="0"/>
        <v>144</v>
      </c>
      <c r="P12" s="5">
        <f t="shared" si="1"/>
        <v>92.55</v>
      </c>
      <c r="Q12" s="11" t="s">
        <v>8323</v>
      </c>
      <c r="R12" t="s">
        <v>8324</v>
      </c>
      <c r="S12" s="16">
        <f t="shared" si="2"/>
        <v>41276.047905092593</v>
      </c>
      <c r="T12" s="16">
        <f t="shared" si="3"/>
        <v>41306.047905092593</v>
      </c>
    </row>
    <row r="13" spans="1:20" ht="285" x14ac:dyDescent="0.25">
      <c r="A13">
        <v>791</v>
      </c>
      <c r="B13" s="9" t="s">
        <v>792</v>
      </c>
      <c r="C13" s="3" t="s">
        <v>4901</v>
      </c>
      <c r="D13" s="5">
        <v>7500</v>
      </c>
      <c r="E13" s="7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>
        <f t="shared" si="0"/>
        <v>104</v>
      </c>
      <c r="P13" s="5">
        <f t="shared" si="1"/>
        <v>60.86</v>
      </c>
      <c r="Q13" s="11" t="s">
        <v>8323</v>
      </c>
      <c r="R13" t="s">
        <v>8324</v>
      </c>
      <c r="S13" s="16">
        <f t="shared" si="2"/>
        <v>41557.780624999999</v>
      </c>
      <c r="T13" s="16">
        <f t="shared" si="3"/>
        <v>41591.249305555553</v>
      </c>
    </row>
    <row r="14" spans="1:20" ht="165" x14ac:dyDescent="0.25">
      <c r="A14">
        <v>792</v>
      </c>
      <c r="B14" s="9" t="s">
        <v>793</v>
      </c>
      <c r="C14" s="3" t="s">
        <v>4902</v>
      </c>
      <c r="D14" s="5">
        <v>2500</v>
      </c>
      <c r="E14" s="7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>
        <f t="shared" si="0"/>
        <v>100</v>
      </c>
      <c r="P14" s="5">
        <f t="shared" si="1"/>
        <v>41.85</v>
      </c>
      <c r="Q14" s="11" t="s">
        <v>8323</v>
      </c>
      <c r="R14" t="s">
        <v>8324</v>
      </c>
      <c r="S14" s="16">
        <f t="shared" si="2"/>
        <v>41555.873645833337</v>
      </c>
      <c r="T14" s="16">
        <f t="shared" si="3"/>
        <v>41585.915312500001</v>
      </c>
    </row>
    <row r="15" spans="1:20" ht="270" x14ac:dyDescent="0.25">
      <c r="A15">
        <v>793</v>
      </c>
      <c r="B15" s="9" t="s">
        <v>794</v>
      </c>
      <c r="C15" s="3" t="s">
        <v>4903</v>
      </c>
      <c r="D15" s="5">
        <v>2750</v>
      </c>
      <c r="E15" s="7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>
        <f t="shared" si="0"/>
        <v>103</v>
      </c>
      <c r="P15" s="5">
        <f t="shared" si="1"/>
        <v>88.33</v>
      </c>
      <c r="Q15" s="11" t="s">
        <v>8323</v>
      </c>
      <c r="R15" t="s">
        <v>8324</v>
      </c>
      <c r="S15" s="16">
        <f t="shared" si="2"/>
        <v>41442.741249999999</v>
      </c>
      <c r="T15" s="16">
        <f t="shared" si="3"/>
        <v>41458.207638888889</v>
      </c>
    </row>
    <row r="16" spans="1:20" ht="285" x14ac:dyDescent="0.25">
      <c r="A16">
        <v>794</v>
      </c>
      <c r="B16" s="9" t="s">
        <v>795</v>
      </c>
      <c r="C16" s="3" t="s">
        <v>4904</v>
      </c>
      <c r="D16" s="5">
        <v>8000</v>
      </c>
      <c r="E16" s="7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>
        <f t="shared" si="0"/>
        <v>105</v>
      </c>
      <c r="P16" s="5">
        <f t="shared" si="1"/>
        <v>158.96</v>
      </c>
      <c r="Q16" s="11" t="s">
        <v>8323</v>
      </c>
      <c r="R16" t="s">
        <v>8324</v>
      </c>
      <c r="S16" s="16">
        <f t="shared" si="2"/>
        <v>40736.115011574075</v>
      </c>
      <c r="T16" s="16">
        <f t="shared" si="3"/>
        <v>40791.712500000001</v>
      </c>
    </row>
    <row r="17" spans="1:20" ht="270" x14ac:dyDescent="0.25">
      <c r="A17">
        <v>795</v>
      </c>
      <c r="B17" s="9" t="s">
        <v>796</v>
      </c>
      <c r="C17" s="3" t="s">
        <v>4905</v>
      </c>
      <c r="D17" s="5">
        <v>14000</v>
      </c>
      <c r="E17" s="7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>
        <f t="shared" si="0"/>
        <v>112</v>
      </c>
      <c r="P17" s="5">
        <f t="shared" si="1"/>
        <v>85.05</v>
      </c>
      <c r="Q17" s="11" t="s">
        <v>8323</v>
      </c>
      <c r="R17" t="s">
        <v>8324</v>
      </c>
      <c r="S17" s="16">
        <f t="shared" si="2"/>
        <v>40963.613032407404</v>
      </c>
      <c r="T17" s="16">
        <f t="shared" si="3"/>
        <v>41006.207638888889</v>
      </c>
    </row>
    <row r="18" spans="1:20" ht="270" x14ac:dyDescent="0.25">
      <c r="A18">
        <v>796</v>
      </c>
      <c r="B18" s="9" t="s">
        <v>797</v>
      </c>
      <c r="C18" s="3" t="s">
        <v>4906</v>
      </c>
      <c r="D18" s="5">
        <v>10000</v>
      </c>
      <c r="E18" s="7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>
        <f t="shared" si="0"/>
        <v>101</v>
      </c>
      <c r="P18" s="5">
        <f t="shared" si="1"/>
        <v>112.61</v>
      </c>
      <c r="Q18" s="11" t="s">
        <v>8323</v>
      </c>
      <c r="R18" t="s">
        <v>8324</v>
      </c>
      <c r="S18" s="16">
        <f t="shared" si="2"/>
        <v>41502.882928240739</v>
      </c>
      <c r="T18" s="16">
        <f t="shared" si="3"/>
        <v>41532.881944444445</v>
      </c>
    </row>
    <row r="19" spans="1:20" ht="270" x14ac:dyDescent="0.25">
      <c r="A19">
        <v>797</v>
      </c>
      <c r="B19" s="9" t="s">
        <v>798</v>
      </c>
      <c r="C19" s="3" t="s">
        <v>4907</v>
      </c>
      <c r="D19" s="5">
        <v>3000</v>
      </c>
      <c r="E19" s="7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>
        <f t="shared" si="0"/>
        <v>108</v>
      </c>
      <c r="P19" s="5">
        <f t="shared" si="1"/>
        <v>45.44</v>
      </c>
      <c r="Q19" s="11" t="s">
        <v>8323</v>
      </c>
      <c r="R19" t="s">
        <v>8324</v>
      </c>
      <c r="S19" s="16">
        <f t="shared" si="2"/>
        <v>40996.994074074071</v>
      </c>
      <c r="T19" s="16">
        <f t="shared" si="3"/>
        <v>41028.166666666664</v>
      </c>
    </row>
    <row r="20" spans="1:20" ht="225" x14ac:dyDescent="0.25">
      <c r="A20">
        <v>798</v>
      </c>
      <c r="B20" s="9" t="s">
        <v>799</v>
      </c>
      <c r="C20" s="3" t="s">
        <v>4908</v>
      </c>
      <c r="D20" s="5">
        <v>3500</v>
      </c>
      <c r="E20" s="7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>
        <f t="shared" si="0"/>
        <v>115</v>
      </c>
      <c r="P20" s="5">
        <f t="shared" si="1"/>
        <v>46.22</v>
      </c>
      <c r="Q20" s="11" t="s">
        <v>8323</v>
      </c>
      <c r="R20" t="s">
        <v>8324</v>
      </c>
      <c r="S20" s="16">
        <f t="shared" si="2"/>
        <v>41882.590127314819</v>
      </c>
      <c r="T20" s="16">
        <f t="shared" si="3"/>
        <v>41912.590127314819</v>
      </c>
    </row>
    <row r="21" spans="1:20" ht="270" x14ac:dyDescent="0.25">
      <c r="A21">
        <v>799</v>
      </c>
      <c r="B21" s="9" t="s">
        <v>800</v>
      </c>
      <c r="C21" s="3" t="s">
        <v>4909</v>
      </c>
      <c r="D21" s="5">
        <v>5000</v>
      </c>
      <c r="E21" s="7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>
        <f t="shared" si="0"/>
        <v>100</v>
      </c>
      <c r="P21" s="5">
        <f t="shared" si="1"/>
        <v>178.61</v>
      </c>
      <c r="Q21" s="11" t="s">
        <v>8323</v>
      </c>
      <c r="R21" t="s">
        <v>8324</v>
      </c>
      <c r="S21" s="16">
        <f t="shared" si="2"/>
        <v>40996.667199074072</v>
      </c>
      <c r="T21" s="16">
        <f t="shared" si="3"/>
        <v>41026.667199074072</v>
      </c>
    </row>
    <row r="22" spans="1:20" ht="255" x14ac:dyDescent="0.25">
      <c r="A22">
        <v>801</v>
      </c>
      <c r="B22" s="9" t="s">
        <v>802</v>
      </c>
      <c r="C22" s="3" t="s">
        <v>4911</v>
      </c>
      <c r="D22" s="5">
        <v>2000</v>
      </c>
      <c r="E22" s="7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>
        <f t="shared" si="0"/>
        <v>112</v>
      </c>
      <c r="P22" s="5">
        <f t="shared" si="1"/>
        <v>43.73</v>
      </c>
      <c r="Q22" s="11" t="s">
        <v>8323</v>
      </c>
      <c r="R22" t="s">
        <v>8324</v>
      </c>
      <c r="S22" s="16">
        <f t="shared" si="2"/>
        <v>40695.795370370368</v>
      </c>
      <c r="T22" s="16">
        <f t="shared" si="3"/>
        <v>40725.795370370368</v>
      </c>
    </row>
    <row r="23" spans="1:20" ht="300" x14ac:dyDescent="0.25">
      <c r="A23">
        <v>802</v>
      </c>
      <c r="B23" s="9" t="s">
        <v>803</v>
      </c>
      <c r="C23" s="3" t="s">
        <v>4912</v>
      </c>
      <c r="D23" s="5">
        <v>6000</v>
      </c>
      <c r="E23" s="7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>
        <f t="shared" si="0"/>
        <v>101</v>
      </c>
      <c r="P23" s="5">
        <f t="shared" si="1"/>
        <v>81.069999999999993</v>
      </c>
      <c r="Q23" s="11" t="s">
        <v>8323</v>
      </c>
      <c r="R23" t="s">
        <v>8324</v>
      </c>
      <c r="S23" s="16">
        <f t="shared" si="2"/>
        <v>41123.022268518522</v>
      </c>
      <c r="T23" s="16">
        <f t="shared" si="3"/>
        <v>41169.170138888891</v>
      </c>
    </row>
    <row r="24" spans="1:20" ht="285" x14ac:dyDescent="0.25">
      <c r="A24">
        <v>803</v>
      </c>
      <c r="B24" s="9" t="s">
        <v>804</v>
      </c>
      <c r="C24" s="3" t="s">
        <v>4913</v>
      </c>
      <c r="D24" s="5">
        <v>2300</v>
      </c>
      <c r="E24" s="7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>
        <f t="shared" si="0"/>
        <v>123</v>
      </c>
      <c r="P24" s="5">
        <f t="shared" si="1"/>
        <v>74.61</v>
      </c>
      <c r="Q24" s="11" t="s">
        <v>8323</v>
      </c>
      <c r="R24" t="s">
        <v>8324</v>
      </c>
      <c r="S24" s="16">
        <f t="shared" si="2"/>
        <v>40665.949976851851</v>
      </c>
      <c r="T24" s="16">
        <f t="shared" si="3"/>
        <v>40692.041666666664</v>
      </c>
    </row>
    <row r="25" spans="1:20" ht="300" x14ac:dyDescent="0.25">
      <c r="A25">
        <v>804</v>
      </c>
      <c r="B25" s="9" t="s">
        <v>805</v>
      </c>
      <c r="C25" s="3" t="s">
        <v>4914</v>
      </c>
      <c r="D25" s="5">
        <v>5500</v>
      </c>
      <c r="E25" s="7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>
        <f t="shared" si="0"/>
        <v>100</v>
      </c>
      <c r="P25" s="5">
        <f t="shared" si="1"/>
        <v>305.56</v>
      </c>
      <c r="Q25" s="11" t="s">
        <v>8323</v>
      </c>
      <c r="R25" t="s">
        <v>8324</v>
      </c>
      <c r="S25" s="16">
        <f t="shared" si="2"/>
        <v>40730.105625000004</v>
      </c>
      <c r="T25" s="16">
        <f t="shared" si="3"/>
        <v>40747.165972222225</v>
      </c>
    </row>
    <row r="26" spans="1:20" ht="300" x14ac:dyDescent="0.25">
      <c r="A26">
        <v>805</v>
      </c>
      <c r="B26" s="9" t="s">
        <v>806</v>
      </c>
      <c r="C26" s="3" t="s">
        <v>4915</v>
      </c>
      <c r="D26" s="5">
        <v>3000</v>
      </c>
      <c r="E26" s="7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>
        <f t="shared" si="0"/>
        <v>105</v>
      </c>
      <c r="P26" s="5">
        <f t="shared" si="1"/>
        <v>58.33</v>
      </c>
      <c r="Q26" s="11" t="s">
        <v>8323</v>
      </c>
      <c r="R26" t="s">
        <v>8324</v>
      </c>
      <c r="S26" s="16">
        <f t="shared" si="2"/>
        <v>40690.823055555556</v>
      </c>
      <c r="T26" s="16">
        <f t="shared" si="3"/>
        <v>40740.958333333336</v>
      </c>
    </row>
    <row r="27" spans="1:20" ht="105" x14ac:dyDescent="0.25">
      <c r="A27">
        <v>806</v>
      </c>
      <c r="B27" s="9" t="s">
        <v>807</v>
      </c>
      <c r="C27" s="3" t="s">
        <v>4916</v>
      </c>
      <c r="D27" s="5">
        <v>8000</v>
      </c>
      <c r="E27" s="7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>
        <f t="shared" si="0"/>
        <v>104</v>
      </c>
      <c r="P27" s="5">
        <f t="shared" si="1"/>
        <v>117.68</v>
      </c>
      <c r="Q27" s="11" t="s">
        <v>8323</v>
      </c>
      <c r="R27" t="s">
        <v>8324</v>
      </c>
      <c r="S27" s="16">
        <f t="shared" si="2"/>
        <v>40763.691423611112</v>
      </c>
      <c r="T27" s="16">
        <f t="shared" si="3"/>
        <v>40793.691423611112</v>
      </c>
    </row>
    <row r="28" spans="1:20" ht="135" x14ac:dyDescent="0.25">
      <c r="A28">
        <v>807</v>
      </c>
      <c r="B28" s="9" t="s">
        <v>808</v>
      </c>
      <c r="C28" s="3" t="s">
        <v>4917</v>
      </c>
      <c r="D28" s="5">
        <v>4000</v>
      </c>
      <c r="E28" s="7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>
        <f t="shared" si="0"/>
        <v>105</v>
      </c>
      <c r="P28" s="5">
        <f t="shared" si="1"/>
        <v>73.77</v>
      </c>
      <c r="Q28" s="11" t="s">
        <v>8323</v>
      </c>
      <c r="R28" t="s">
        <v>8324</v>
      </c>
      <c r="S28" s="16">
        <f t="shared" si="2"/>
        <v>42759.628599537042</v>
      </c>
      <c r="T28" s="16">
        <f t="shared" si="3"/>
        <v>42795.083333333328</v>
      </c>
    </row>
    <row r="29" spans="1:20" ht="195" x14ac:dyDescent="0.25">
      <c r="A29">
        <v>809</v>
      </c>
      <c r="B29" s="9" t="s">
        <v>810</v>
      </c>
      <c r="C29" s="3" t="s">
        <v>4919</v>
      </c>
      <c r="D29" s="5">
        <v>4000</v>
      </c>
      <c r="E29" s="7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>
        <f t="shared" si="0"/>
        <v>104</v>
      </c>
      <c r="P29" s="5">
        <f t="shared" si="1"/>
        <v>79.83</v>
      </c>
      <c r="Q29" s="11" t="s">
        <v>8323</v>
      </c>
      <c r="R29" t="s">
        <v>8324</v>
      </c>
      <c r="S29" s="16">
        <f t="shared" si="2"/>
        <v>41628.833680555559</v>
      </c>
      <c r="T29" s="16">
        <f t="shared" si="3"/>
        <v>41658.833680555559</v>
      </c>
    </row>
    <row r="30" spans="1:20" ht="270" x14ac:dyDescent="0.25">
      <c r="A30">
        <v>810</v>
      </c>
      <c r="B30" s="9" t="s">
        <v>811</v>
      </c>
      <c r="C30" s="3" t="s">
        <v>4920</v>
      </c>
      <c r="D30" s="5">
        <v>1500</v>
      </c>
      <c r="E30" s="7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>
        <f t="shared" si="0"/>
        <v>105</v>
      </c>
      <c r="P30" s="5">
        <f t="shared" si="1"/>
        <v>58.33</v>
      </c>
      <c r="Q30" s="11" t="s">
        <v>8323</v>
      </c>
      <c r="R30" t="s">
        <v>8324</v>
      </c>
      <c r="S30" s="16">
        <f t="shared" si="2"/>
        <v>41123.056273148148</v>
      </c>
      <c r="T30" s="16">
        <f t="shared" si="3"/>
        <v>41153.056273148148</v>
      </c>
    </row>
    <row r="31" spans="1:20" ht="180" x14ac:dyDescent="0.25">
      <c r="A31">
        <v>811</v>
      </c>
      <c r="B31" s="9" t="s">
        <v>812</v>
      </c>
      <c r="C31" s="3" t="s">
        <v>4921</v>
      </c>
      <c r="D31" s="5">
        <v>1000</v>
      </c>
      <c r="E31" s="7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>
        <f t="shared" si="0"/>
        <v>104</v>
      </c>
      <c r="P31" s="5">
        <f t="shared" si="1"/>
        <v>86.67</v>
      </c>
      <c r="Q31" s="11" t="s">
        <v>8323</v>
      </c>
      <c r="R31" t="s">
        <v>8324</v>
      </c>
      <c r="S31" s="16">
        <f t="shared" si="2"/>
        <v>41443.643541666665</v>
      </c>
      <c r="T31" s="16">
        <f t="shared" si="3"/>
        <v>41465.702777777777</v>
      </c>
    </row>
    <row r="32" spans="1:20" ht="270" x14ac:dyDescent="0.25">
      <c r="A32">
        <v>812</v>
      </c>
      <c r="B32" s="9" t="s">
        <v>813</v>
      </c>
      <c r="C32" s="3" t="s">
        <v>4922</v>
      </c>
      <c r="D32" s="5">
        <v>600</v>
      </c>
      <c r="E32" s="7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>
        <f t="shared" si="0"/>
        <v>152</v>
      </c>
      <c r="P32" s="5">
        <f t="shared" si="1"/>
        <v>27.61</v>
      </c>
      <c r="Q32" s="11" t="s">
        <v>8323</v>
      </c>
      <c r="R32" t="s">
        <v>8324</v>
      </c>
      <c r="S32" s="16">
        <f t="shared" si="2"/>
        <v>41282.017962962964</v>
      </c>
      <c r="T32" s="16">
        <f t="shared" si="3"/>
        <v>41334.581944444442</v>
      </c>
    </row>
    <row r="33" spans="1:20" ht="165" x14ac:dyDescent="0.25">
      <c r="A33">
        <v>813</v>
      </c>
      <c r="B33" s="9" t="s">
        <v>814</v>
      </c>
      <c r="C33" s="3" t="s">
        <v>4923</v>
      </c>
      <c r="D33" s="5">
        <v>1500</v>
      </c>
      <c r="E33" s="7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>
        <f t="shared" si="0"/>
        <v>160</v>
      </c>
      <c r="P33" s="5">
        <f t="shared" si="1"/>
        <v>25</v>
      </c>
      <c r="Q33" s="11" t="s">
        <v>8323</v>
      </c>
      <c r="R33" t="s">
        <v>8324</v>
      </c>
      <c r="S33" s="16">
        <f t="shared" si="2"/>
        <v>41080.960243055553</v>
      </c>
      <c r="T33" s="16">
        <f t="shared" si="3"/>
        <v>41110.960243055553</v>
      </c>
    </row>
    <row r="34" spans="1:20" ht="285" x14ac:dyDescent="0.25">
      <c r="A34">
        <v>814</v>
      </c>
      <c r="B34" s="9" t="s">
        <v>815</v>
      </c>
      <c r="C34" s="3" t="s">
        <v>4924</v>
      </c>
      <c r="D34" s="5">
        <v>1000</v>
      </c>
      <c r="E34" s="7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>
        <f t="shared" si="0"/>
        <v>127</v>
      </c>
      <c r="P34" s="5">
        <f t="shared" si="1"/>
        <v>45.46</v>
      </c>
      <c r="Q34" s="11" t="s">
        <v>8323</v>
      </c>
      <c r="R34" t="s">
        <v>8324</v>
      </c>
      <c r="S34" s="16">
        <f t="shared" si="2"/>
        <v>40679.743067129632</v>
      </c>
      <c r="T34" s="16">
        <f t="shared" si="3"/>
        <v>40694.75277777778</v>
      </c>
    </row>
    <row r="35" spans="1:20" ht="135" x14ac:dyDescent="0.25">
      <c r="A35">
        <v>815</v>
      </c>
      <c r="B35" s="9" t="s">
        <v>816</v>
      </c>
      <c r="C35" s="3" t="s">
        <v>4925</v>
      </c>
      <c r="D35" s="5">
        <v>4000</v>
      </c>
      <c r="E35" s="7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>
        <f t="shared" si="0"/>
        <v>107</v>
      </c>
      <c r="P35" s="5">
        <f t="shared" si="1"/>
        <v>99.53</v>
      </c>
      <c r="Q35" s="11" t="s">
        <v>8323</v>
      </c>
      <c r="R35" t="s">
        <v>8324</v>
      </c>
      <c r="S35" s="16">
        <f t="shared" si="2"/>
        <v>41914.917858796296</v>
      </c>
      <c r="T35" s="16">
        <f t="shared" si="3"/>
        <v>41944.917858796296</v>
      </c>
    </row>
    <row r="36" spans="1:20" ht="195" x14ac:dyDescent="0.25">
      <c r="A36">
        <v>816</v>
      </c>
      <c r="B36" s="9" t="s">
        <v>817</v>
      </c>
      <c r="C36" s="3" t="s">
        <v>4926</v>
      </c>
      <c r="D36" s="5">
        <v>7000</v>
      </c>
      <c r="E36" s="7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>
        <f t="shared" si="0"/>
        <v>115</v>
      </c>
      <c r="P36" s="5">
        <f t="shared" si="1"/>
        <v>39.31</v>
      </c>
      <c r="Q36" s="11" t="s">
        <v>8323</v>
      </c>
      <c r="R36" t="s">
        <v>8324</v>
      </c>
      <c r="S36" s="16">
        <f t="shared" si="2"/>
        <v>41341.870868055557</v>
      </c>
      <c r="T36" s="16">
        <f t="shared" si="3"/>
        <v>41373.270833333336</v>
      </c>
    </row>
    <row r="37" spans="1:20" ht="270" x14ac:dyDescent="0.25">
      <c r="A37">
        <v>817</v>
      </c>
      <c r="B37" s="9" t="s">
        <v>818</v>
      </c>
      <c r="C37" s="3" t="s">
        <v>4927</v>
      </c>
      <c r="D37" s="5">
        <v>1500</v>
      </c>
      <c r="E37" s="7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>
        <f t="shared" si="0"/>
        <v>137</v>
      </c>
      <c r="P37" s="5">
        <f t="shared" si="1"/>
        <v>89.42</v>
      </c>
      <c r="Q37" s="11" t="s">
        <v>8323</v>
      </c>
      <c r="R37" t="s">
        <v>8324</v>
      </c>
      <c r="S37" s="16">
        <f t="shared" si="2"/>
        <v>40925.599664351852</v>
      </c>
      <c r="T37" s="16">
        <f t="shared" si="3"/>
        <v>40979.207638888889</v>
      </c>
    </row>
    <row r="38" spans="1:20" ht="270" x14ac:dyDescent="0.25">
      <c r="A38">
        <v>818</v>
      </c>
      <c r="B38" s="9" t="s">
        <v>819</v>
      </c>
      <c r="C38" s="3" t="s">
        <v>4928</v>
      </c>
      <c r="D38" s="5">
        <v>350</v>
      </c>
      <c r="E38" s="7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>
        <f t="shared" si="0"/>
        <v>156</v>
      </c>
      <c r="P38" s="5">
        <f t="shared" si="1"/>
        <v>28.68</v>
      </c>
      <c r="Q38" s="11" t="s">
        <v>8323</v>
      </c>
      <c r="R38" t="s">
        <v>8324</v>
      </c>
      <c r="S38" s="16">
        <f t="shared" si="2"/>
        <v>41120.882881944446</v>
      </c>
      <c r="T38" s="16">
        <f t="shared" si="3"/>
        <v>41128.709027777775</v>
      </c>
    </row>
    <row r="39" spans="1:20" ht="120" x14ac:dyDescent="0.25">
      <c r="A39">
        <v>819</v>
      </c>
      <c r="B39" s="9" t="s">
        <v>820</v>
      </c>
      <c r="C39" s="3" t="s">
        <v>4929</v>
      </c>
      <c r="D39" s="5">
        <v>400</v>
      </c>
      <c r="E39" s="7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>
        <f t="shared" si="0"/>
        <v>109</v>
      </c>
      <c r="P39" s="5">
        <f t="shared" si="1"/>
        <v>31.07</v>
      </c>
      <c r="Q39" s="11" t="s">
        <v>8323</v>
      </c>
      <c r="R39" t="s">
        <v>8324</v>
      </c>
      <c r="S39" s="16">
        <f t="shared" si="2"/>
        <v>41619.998310185183</v>
      </c>
      <c r="T39" s="16">
        <f t="shared" si="3"/>
        <v>41629.197222222225</v>
      </c>
    </row>
    <row r="40" spans="1:20" ht="240" x14ac:dyDescent="0.25">
      <c r="A40">
        <v>820</v>
      </c>
      <c r="B40" s="9" t="s">
        <v>821</v>
      </c>
      <c r="C40" s="3" t="s">
        <v>4930</v>
      </c>
      <c r="D40" s="5">
        <v>2000</v>
      </c>
      <c r="E40" s="7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>
        <f t="shared" si="0"/>
        <v>134</v>
      </c>
      <c r="P40" s="5">
        <f t="shared" si="1"/>
        <v>70.55</v>
      </c>
      <c r="Q40" s="11" t="s">
        <v>8323</v>
      </c>
      <c r="R40" t="s">
        <v>8324</v>
      </c>
      <c r="S40" s="16">
        <f t="shared" si="2"/>
        <v>41768.841921296298</v>
      </c>
      <c r="T40" s="16">
        <f t="shared" si="3"/>
        <v>41799.208333333336</v>
      </c>
    </row>
    <row r="41" spans="1:20" ht="255" x14ac:dyDescent="0.25">
      <c r="A41">
        <v>821</v>
      </c>
      <c r="B41" s="9" t="s">
        <v>822</v>
      </c>
      <c r="C41" s="3" t="s">
        <v>4931</v>
      </c>
      <c r="D41" s="5">
        <v>17482</v>
      </c>
      <c r="E41" s="7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>
        <f t="shared" si="0"/>
        <v>100</v>
      </c>
      <c r="P41" s="5">
        <f t="shared" si="1"/>
        <v>224.13</v>
      </c>
      <c r="Q41" s="11" t="s">
        <v>8323</v>
      </c>
      <c r="R41" t="s">
        <v>8324</v>
      </c>
      <c r="S41" s="16">
        <f t="shared" si="2"/>
        <v>42093.922048611115</v>
      </c>
      <c r="T41" s="16">
        <f t="shared" si="3"/>
        <v>42128.167361111111</v>
      </c>
    </row>
    <row r="42" spans="1:20" ht="180" x14ac:dyDescent="0.25">
      <c r="A42">
        <v>822</v>
      </c>
      <c r="B42" s="9" t="s">
        <v>823</v>
      </c>
      <c r="C42" s="3" t="s">
        <v>4932</v>
      </c>
      <c r="D42" s="5">
        <v>3000</v>
      </c>
      <c r="E42" s="7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>
        <f t="shared" si="0"/>
        <v>119</v>
      </c>
      <c r="P42" s="5">
        <f t="shared" si="1"/>
        <v>51.81</v>
      </c>
      <c r="Q42" s="11" t="s">
        <v>8323</v>
      </c>
      <c r="R42" t="s">
        <v>8324</v>
      </c>
      <c r="S42" s="16">
        <f t="shared" si="2"/>
        <v>41157.947337962964</v>
      </c>
      <c r="T42" s="16">
        <f t="shared" si="3"/>
        <v>41187.947337962964</v>
      </c>
    </row>
    <row r="43" spans="1:20" ht="240" x14ac:dyDescent="0.25">
      <c r="A43">
        <v>823</v>
      </c>
      <c r="B43" s="9" t="s">
        <v>824</v>
      </c>
      <c r="C43" s="3" t="s">
        <v>4933</v>
      </c>
      <c r="D43" s="5">
        <v>800</v>
      </c>
      <c r="E43" s="7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>
        <f t="shared" si="0"/>
        <v>180</v>
      </c>
      <c r="P43" s="5">
        <f t="shared" si="1"/>
        <v>43.52</v>
      </c>
      <c r="Q43" s="11" t="s">
        <v>8323</v>
      </c>
      <c r="R43" t="s">
        <v>8324</v>
      </c>
      <c r="S43" s="16">
        <f t="shared" si="2"/>
        <v>42055.972824074073</v>
      </c>
      <c r="T43" s="16">
        <f t="shared" si="3"/>
        <v>42085.931157407409</v>
      </c>
    </row>
    <row r="44" spans="1:20" ht="300" x14ac:dyDescent="0.25">
      <c r="A44">
        <v>824</v>
      </c>
      <c r="B44" s="9" t="s">
        <v>825</v>
      </c>
      <c r="C44" s="3" t="s">
        <v>4934</v>
      </c>
      <c r="D44" s="5">
        <v>1600</v>
      </c>
      <c r="E44" s="7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>
        <f t="shared" si="0"/>
        <v>134</v>
      </c>
      <c r="P44" s="5">
        <f t="shared" si="1"/>
        <v>39.82</v>
      </c>
      <c r="Q44" s="11" t="s">
        <v>8323</v>
      </c>
      <c r="R44" t="s">
        <v>8324</v>
      </c>
      <c r="S44" s="16">
        <f t="shared" si="2"/>
        <v>40250.242106481484</v>
      </c>
      <c r="T44" s="16">
        <f t="shared" si="3"/>
        <v>40286.290972222225</v>
      </c>
    </row>
    <row r="45" spans="1:20" ht="180" x14ac:dyDescent="0.25">
      <c r="A45">
        <v>825</v>
      </c>
      <c r="B45" s="9" t="s">
        <v>826</v>
      </c>
      <c r="C45" s="3" t="s">
        <v>4935</v>
      </c>
      <c r="D45" s="5">
        <v>12500</v>
      </c>
      <c r="E45" s="7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>
        <f t="shared" si="0"/>
        <v>100</v>
      </c>
      <c r="P45" s="5">
        <f t="shared" si="1"/>
        <v>126.81</v>
      </c>
      <c r="Q45" s="11" t="s">
        <v>8323</v>
      </c>
      <c r="R45" t="s">
        <v>8324</v>
      </c>
      <c r="S45" s="16">
        <f t="shared" si="2"/>
        <v>41186.306527777779</v>
      </c>
      <c r="T45" s="16">
        <f t="shared" si="3"/>
        <v>41211.306527777779</v>
      </c>
    </row>
    <row r="46" spans="1:20" ht="255" x14ac:dyDescent="0.25">
      <c r="A46">
        <v>826</v>
      </c>
      <c r="B46" s="9" t="s">
        <v>827</v>
      </c>
      <c r="C46" s="3" t="s">
        <v>4936</v>
      </c>
      <c r="D46" s="5">
        <v>5500</v>
      </c>
      <c r="E46" s="7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>
        <f t="shared" si="0"/>
        <v>101</v>
      </c>
      <c r="P46" s="5">
        <f t="shared" si="1"/>
        <v>113.88</v>
      </c>
      <c r="Q46" s="11" t="s">
        <v>8323</v>
      </c>
      <c r="R46" t="s">
        <v>8324</v>
      </c>
      <c r="S46" s="16">
        <f t="shared" si="2"/>
        <v>40973.038541666669</v>
      </c>
      <c r="T46" s="16">
        <f t="shared" si="3"/>
        <v>40993.996874999997</v>
      </c>
    </row>
    <row r="47" spans="1:20" ht="285" x14ac:dyDescent="0.25">
      <c r="A47">
        <v>827</v>
      </c>
      <c r="B47" s="9" t="s">
        <v>828</v>
      </c>
      <c r="C47" s="3" t="s">
        <v>4937</v>
      </c>
      <c r="D47" s="5">
        <v>300</v>
      </c>
      <c r="E47" s="7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>
        <f t="shared" si="0"/>
        <v>103</v>
      </c>
      <c r="P47" s="5">
        <f t="shared" si="1"/>
        <v>28.18</v>
      </c>
      <c r="Q47" s="11" t="s">
        <v>8323</v>
      </c>
      <c r="R47" t="s">
        <v>8324</v>
      </c>
      <c r="S47" s="16">
        <f t="shared" si="2"/>
        <v>40927.473460648151</v>
      </c>
      <c r="T47" s="16">
        <f t="shared" si="3"/>
        <v>40953.825694444444</v>
      </c>
    </row>
    <row r="48" spans="1:20" ht="300" x14ac:dyDescent="0.25">
      <c r="A48">
        <v>828</v>
      </c>
      <c r="B48" s="9" t="s">
        <v>829</v>
      </c>
      <c r="C48" s="3" t="s">
        <v>4938</v>
      </c>
      <c r="D48" s="5">
        <v>1300</v>
      </c>
      <c r="E48" s="7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>
        <f t="shared" si="0"/>
        <v>107</v>
      </c>
      <c r="P48" s="5">
        <f t="shared" si="1"/>
        <v>36.61</v>
      </c>
      <c r="Q48" s="11" t="s">
        <v>8323</v>
      </c>
      <c r="R48" t="s">
        <v>8324</v>
      </c>
      <c r="S48" s="16">
        <f t="shared" si="2"/>
        <v>41073.050717592596</v>
      </c>
      <c r="T48" s="16">
        <f t="shared" si="3"/>
        <v>41085.683333333334</v>
      </c>
    </row>
    <row r="49" spans="1:20" ht="255" x14ac:dyDescent="0.25">
      <c r="A49">
        <v>830</v>
      </c>
      <c r="B49" s="9" t="s">
        <v>831</v>
      </c>
      <c r="C49" s="3" t="s">
        <v>4940</v>
      </c>
      <c r="D49" s="5">
        <v>1800</v>
      </c>
      <c r="E49" s="7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>
        <f t="shared" si="0"/>
        <v>108</v>
      </c>
      <c r="P49" s="5">
        <f t="shared" si="1"/>
        <v>60.66</v>
      </c>
      <c r="Q49" s="11" t="s">
        <v>8323</v>
      </c>
      <c r="R49" t="s">
        <v>8324</v>
      </c>
      <c r="S49" s="16">
        <f t="shared" si="2"/>
        <v>41325.525752314818</v>
      </c>
      <c r="T49" s="16">
        <f t="shared" si="3"/>
        <v>41355.484085648146</v>
      </c>
    </row>
    <row r="50" spans="1:20" ht="210" x14ac:dyDescent="0.25">
      <c r="A50">
        <v>831</v>
      </c>
      <c r="B50" s="9" t="s">
        <v>832</v>
      </c>
      <c r="C50" s="3" t="s">
        <v>4941</v>
      </c>
      <c r="D50" s="5">
        <v>1500</v>
      </c>
      <c r="E50" s="7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>
        <f t="shared" si="0"/>
        <v>233</v>
      </c>
      <c r="P50" s="5">
        <f t="shared" si="1"/>
        <v>175</v>
      </c>
      <c r="Q50" s="11" t="s">
        <v>8323</v>
      </c>
      <c r="R50" t="s">
        <v>8324</v>
      </c>
      <c r="S50" s="16">
        <f t="shared" si="2"/>
        <v>40996.646921296298</v>
      </c>
      <c r="T50" s="16">
        <f t="shared" si="3"/>
        <v>41026.646921296298</v>
      </c>
    </row>
    <row r="51" spans="1:20" ht="270" x14ac:dyDescent="0.25">
      <c r="A51">
        <v>832</v>
      </c>
      <c r="B51" s="9" t="s">
        <v>833</v>
      </c>
      <c r="C51" s="3" t="s">
        <v>4942</v>
      </c>
      <c r="D51" s="5">
        <v>15000</v>
      </c>
      <c r="E51" s="7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>
        <f t="shared" si="0"/>
        <v>101</v>
      </c>
      <c r="P51" s="5">
        <f t="shared" si="1"/>
        <v>97.99</v>
      </c>
      <c r="Q51" s="11" t="s">
        <v>8323</v>
      </c>
      <c r="R51" t="s">
        <v>8324</v>
      </c>
      <c r="S51" s="16">
        <f t="shared" si="2"/>
        <v>40869.675173611111</v>
      </c>
      <c r="T51" s="16">
        <f t="shared" si="3"/>
        <v>40929.342361111114</v>
      </c>
    </row>
    <row r="52" spans="1:20" ht="60" x14ac:dyDescent="0.25">
      <c r="A52">
        <v>833</v>
      </c>
      <c r="B52" s="9" t="s">
        <v>834</v>
      </c>
      <c r="C52" s="3" t="s">
        <v>4943</v>
      </c>
      <c r="D52" s="5">
        <v>6000</v>
      </c>
      <c r="E52" s="7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>
        <f t="shared" si="0"/>
        <v>102</v>
      </c>
      <c r="P52" s="5">
        <f t="shared" si="1"/>
        <v>148.78</v>
      </c>
      <c r="Q52" s="11" t="s">
        <v>8323</v>
      </c>
      <c r="R52" t="s">
        <v>8324</v>
      </c>
      <c r="S52" s="16">
        <f t="shared" si="2"/>
        <v>41718.878182870372</v>
      </c>
      <c r="T52" s="16">
        <f t="shared" si="3"/>
        <v>41748.878182870372</v>
      </c>
    </row>
    <row r="53" spans="1:20" ht="285" x14ac:dyDescent="0.25">
      <c r="A53">
        <v>834</v>
      </c>
      <c r="B53" s="9" t="s">
        <v>835</v>
      </c>
      <c r="C53" s="3" t="s">
        <v>4944</v>
      </c>
      <c r="D53" s="5">
        <v>5500</v>
      </c>
      <c r="E53" s="7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>
        <f t="shared" si="0"/>
        <v>131</v>
      </c>
      <c r="P53" s="5">
        <f t="shared" si="1"/>
        <v>96.08</v>
      </c>
      <c r="Q53" s="11" t="s">
        <v>8323</v>
      </c>
      <c r="R53" t="s">
        <v>8324</v>
      </c>
      <c r="S53" s="16">
        <f t="shared" si="2"/>
        <v>41422.822824074072</v>
      </c>
      <c r="T53" s="16">
        <f t="shared" si="3"/>
        <v>41456.165972222225</v>
      </c>
    </row>
    <row r="54" spans="1:20" ht="270" x14ac:dyDescent="0.25">
      <c r="A54">
        <v>835</v>
      </c>
      <c r="B54" s="9" t="s">
        <v>836</v>
      </c>
      <c r="C54" s="3" t="s">
        <v>4945</v>
      </c>
      <c r="D54" s="5">
        <v>2000</v>
      </c>
      <c r="E54" s="7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>
        <f t="shared" si="0"/>
        <v>117</v>
      </c>
      <c r="P54" s="5">
        <f t="shared" si="1"/>
        <v>58.63</v>
      </c>
      <c r="Q54" s="11" t="s">
        <v>8323</v>
      </c>
      <c r="R54" t="s">
        <v>8324</v>
      </c>
      <c r="S54" s="16">
        <f t="shared" si="2"/>
        <v>41005.45784722222</v>
      </c>
      <c r="T54" s="16">
        <f t="shared" si="3"/>
        <v>41048.125</v>
      </c>
    </row>
    <row r="55" spans="1:20" ht="90" x14ac:dyDescent="0.25">
      <c r="A55">
        <v>836</v>
      </c>
      <c r="B55" s="9" t="s">
        <v>837</v>
      </c>
      <c r="C55" s="3" t="s">
        <v>4946</v>
      </c>
      <c r="D55" s="5">
        <v>5000</v>
      </c>
      <c r="E55" s="7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>
        <f t="shared" si="0"/>
        <v>101</v>
      </c>
      <c r="P55" s="5">
        <f t="shared" si="1"/>
        <v>109.71</v>
      </c>
      <c r="Q55" s="11" t="s">
        <v>8323</v>
      </c>
      <c r="R55" t="s">
        <v>8324</v>
      </c>
      <c r="S55" s="16">
        <f t="shared" si="2"/>
        <v>41524.056921296295</v>
      </c>
      <c r="T55" s="16">
        <f t="shared" si="3"/>
        <v>41554.056921296295</v>
      </c>
    </row>
    <row r="56" spans="1:20" ht="195" x14ac:dyDescent="0.25">
      <c r="A56">
        <v>837</v>
      </c>
      <c r="B56" s="9" t="s">
        <v>838</v>
      </c>
      <c r="C56" s="3" t="s">
        <v>4947</v>
      </c>
      <c r="D56" s="5">
        <v>2500</v>
      </c>
      <c r="E56" s="7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>
        <f t="shared" si="0"/>
        <v>122</v>
      </c>
      <c r="P56" s="5">
        <f t="shared" si="1"/>
        <v>49.11</v>
      </c>
      <c r="Q56" s="11" t="s">
        <v>8323</v>
      </c>
      <c r="R56" t="s">
        <v>8324</v>
      </c>
      <c r="S56" s="16">
        <f t="shared" si="2"/>
        <v>41730.998402777775</v>
      </c>
      <c r="T56" s="16">
        <f t="shared" si="3"/>
        <v>41760.998402777775</v>
      </c>
    </row>
    <row r="57" spans="1:20" ht="270" x14ac:dyDescent="0.25">
      <c r="A57">
        <v>838</v>
      </c>
      <c r="B57" s="9" t="s">
        <v>839</v>
      </c>
      <c r="C57" s="3" t="s">
        <v>4948</v>
      </c>
      <c r="D57" s="5">
        <v>2000</v>
      </c>
      <c r="E57" s="7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>
        <f t="shared" si="0"/>
        <v>145</v>
      </c>
      <c r="P57" s="5">
        <f t="shared" si="1"/>
        <v>47.67</v>
      </c>
      <c r="Q57" s="11" t="s">
        <v>8323</v>
      </c>
      <c r="R57" t="s">
        <v>8324</v>
      </c>
      <c r="S57" s="16">
        <f t="shared" si="2"/>
        <v>40895.897974537038</v>
      </c>
      <c r="T57" s="16">
        <f t="shared" si="3"/>
        <v>40925.897974537038</v>
      </c>
    </row>
    <row r="58" spans="1:20" ht="240" x14ac:dyDescent="0.25">
      <c r="A58">
        <v>839</v>
      </c>
      <c r="B58" s="9" t="s">
        <v>840</v>
      </c>
      <c r="C58" s="3" t="s">
        <v>4949</v>
      </c>
      <c r="D58" s="5">
        <v>5000</v>
      </c>
      <c r="E58" s="7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>
        <f t="shared" si="0"/>
        <v>117</v>
      </c>
      <c r="P58" s="5">
        <f t="shared" si="1"/>
        <v>60.74</v>
      </c>
      <c r="Q58" s="11" t="s">
        <v>8323</v>
      </c>
      <c r="R58" t="s">
        <v>8324</v>
      </c>
      <c r="S58" s="16">
        <f t="shared" si="2"/>
        <v>41144.763379629629</v>
      </c>
      <c r="T58" s="16">
        <f t="shared" si="3"/>
        <v>41174.763379629629</v>
      </c>
    </row>
    <row r="59" spans="1:20" ht="210" x14ac:dyDescent="0.25">
      <c r="A59">
        <v>840</v>
      </c>
      <c r="B59" s="9" t="s">
        <v>841</v>
      </c>
      <c r="C59" s="3" t="s">
        <v>4950</v>
      </c>
      <c r="D59" s="5">
        <v>10000</v>
      </c>
      <c r="E59" s="7">
        <v>12041.66</v>
      </c>
      <c r="F59" t="s">
        <v>8218</v>
      </c>
      <c r="G59" t="s">
        <v>8223</v>
      </c>
      <c r="H59" t="s">
        <v>8245</v>
      </c>
      <c r="I59">
        <v>1474694787</v>
      </c>
      <c r="J59">
        <v>1472102787</v>
      </c>
      <c r="K59" t="b">
        <v>0</v>
      </c>
      <c r="L59">
        <v>190</v>
      </c>
      <c r="M59" t="b">
        <v>1</v>
      </c>
      <c r="N59" t="s">
        <v>8275</v>
      </c>
      <c r="O59">
        <f t="shared" si="0"/>
        <v>120</v>
      </c>
      <c r="P59" s="5">
        <f t="shared" si="1"/>
        <v>63.38</v>
      </c>
      <c r="Q59" s="11" t="s">
        <v>8323</v>
      </c>
      <c r="R59" t="s">
        <v>8325</v>
      </c>
      <c r="S59" s="16">
        <f t="shared" si="2"/>
        <v>42607.226701388892</v>
      </c>
      <c r="T59" s="16">
        <f t="shared" si="3"/>
        <v>42637.226701388892</v>
      </c>
    </row>
    <row r="60" spans="1:20" ht="285" x14ac:dyDescent="0.25">
      <c r="A60">
        <v>841</v>
      </c>
      <c r="B60" s="9" t="s">
        <v>842</v>
      </c>
      <c r="C60" s="3" t="s">
        <v>4951</v>
      </c>
      <c r="D60" s="5">
        <v>5000</v>
      </c>
      <c r="E60" s="7">
        <v>5066</v>
      </c>
      <c r="F60" t="s">
        <v>8218</v>
      </c>
      <c r="G60" t="s">
        <v>8223</v>
      </c>
      <c r="H60" t="s">
        <v>8245</v>
      </c>
      <c r="I60">
        <v>1415653663</v>
      </c>
      <c r="J60">
        <v>1413058063</v>
      </c>
      <c r="K60" t="b">
        <v>1</v>
      </c>
      <c r="L60">
        <v>94</v>
      </c>
      <c r="M60" t="b">
        <v>1</v>
      </c>
      <c r="N60" t="s">
        <v>8275</v>
      </c>
      <c r="O60">
        <f t="shared" si="0"/>
        <v>101</v>
      </c>
      <c r="P60" s="5">
        <f t="shared" si="1"/>
        <v>53.89</v>
      </c>
      <c r="Q60" s="11" t="s">
        <v>8323</v>
      </c>
      <c r="R60" t="s">
        <v>8325</v>
      </c>
      <c r="S60" s="16">
        <f t="shared" si="2"/>
        <v>41923.838692129626</v>
      </c>
      <c r="T60" s="16">
        <f t="shared" si="3"/>
        <v>41953.88035879629</v>
      </c>
    </row>
    <row r="61" spans="1:20" ht="285" x14ac:dyDescent="0.25">
      <c r="A61">
        <v>843</v>
      </c>
      <c r="B61" s="9" t="s">
        <v>844</v>
      </c>
      <c r="C61" s="3" t="s">
        <v>4953</v>
      </c>
      <c r="D61" s="5">
        <v>3000</v>
      </c>
      <c r="E61" s="7">
        <v>8014</v>
      </c>
      <c r="F61" t="s">
        <v>8218</v>
      </c>
      <c r="G61" t="s">
        <v>8223</v>
      </c>
      <c r="H61" t="s">
        <v>8245</v>
      </c>
      <c r="I61">
        <v>1481184000</v>
      </c>
      <c r="J61">
        <v>1479708680</v>
      </c>
      <c r="K61" t="b">
        <v>0</v>
      </c>
      <c r="L61">
        <v>127</v>
      </c>
      <c r="M61" t="b">
        <v>1</v>
      </c>
      <c r="N61" t="s">
        <v>8275</v>
      </c>
      <c r="O61">
        <f t="shared" si="0"/>
        <v>267</v>
      </c>
      <c r="P61" s="5">
        <f t="shared" si="1"/>
        <v>63.1</v>
      </c>
      <c r="Q61" s="11" t="s">
        <v>8323</v>
      </c>
      <c r="R61" t="s">
        <v>8325</v>
      </c>
      <c r="S61" s="16">
        <f t="shared" si="2"/>
        <v>42695.257870370369</v>
      </c>
      <c r="T61" s="16">
        <f t="shared" si="3"/>
        <v>42712.333333333328</v>
      </c>
    </row>
    <row r="62" spans="1:20" ht="300" x14ac:dyDescent="0.25">
      <c r="A62">
        <v>844</v>
      </c>
      <c r="B62" s="9" t="s">
        <v>845</v>
      </c>
      <c r="C62" s="3" t="s">
        <v>4954</v>
      </c>
      <c r="D62" s="5">
        <v>3000</v>
      </c>
      <c r="E62" s="7">
        <v>5824</v>
      </c>
      <c r="F62" t="s">
        <v>8218</v>
      </c>
      <c r="G62" t="s">
        <v>8223</v>
      </c>
      <c r="H62" t="s">
        <v>8245</v>
      </c>
      <c r="I62">
        <v>1414817940</v>
      </c>
      <c r="J62">
        <v>1411489552</v>
      </c>
      <c r="K62" t="b">
        <v>1</v>
      </c>
      <c r="L62">
        <v>159</v>
      </c>
      <c r="M62" t="b">
        <v>1</v>
      </c>
      <c r="N62" t="s">
        <v>8275</v>
      </c>
      <c r="O62">
        <f t="shared" si="0"/>
        <v>194</v>
      </c>
      <c r="P62" s="5">
        <f t="shared" si="1"/>
        <v>36.630000000000003</v>
      </c>
      <c r="Q62" s="11" t="s">
        <v>8323</v>
      </c>
      <c r="R62" t="s">
        <v>8325</v>
      </c>
      <c r="S62" s="16">
        <f t="shared" si="2"/>
        <v>41905.684629629628</v>
      </c>
      <c r="T62" s="16">
        <f t="shared" si="3"/>
        <v>41944.207638888889</v>
      </c>
    </row>
    <row r="63" spans="1:20" ht="240" x14ac:dyDescent="0.25">
      <c r="A63">
        <v>845</v>
      </c>
      <c r="B63" s="9" t="s">
        <v>846</v>
      </c>
      <c r="C63" s="3" t="s">
        <v>4955</v>
      </c>
      <c r="D63" s="5">
        <v>5000</v>
      </c>
      <c r="E63" s="7">
        <v>6019.01</v>
      </c>
      <c r="F63" t="s">
        <v>8218</v>
      </c>
      <c r="G63" t="s">
        <v>8223</v>
      </c>
      <c r="H63" t="s">
        <v>8245</v>
      </c>
      <c r="I63">
        <v>1473047940</v>
      </c>
      <c r="J63">
        <v>1469595396</v>
      </c>
      <c r="K63" t="b">
        <v>0</v>
      </c>
      <c r="L63">
        <v>177</v>
      </c>
      <c r="M63" t="b">
        <v>1</v>
      </c>
      <c r="N63" t="s">
        <v>8275</v>
      </c>
      <c r="O63">
        <f t="shared" si="0"/>
        <v>120</v>
      </c>
      <c r="P63" s="5">
        <f t="shared" si="1"/>
        <v>34.01</v>
      </c>
      <c r="Q63" s="11" t="s">
        <v>8323</v>
      </c>
      <c r="R63" t="s">
        <v>8325</v>
      </c>
      <c r="S63" s="16">
        <f t="shared" si="2"/>
        <v>42578.205972222218</v>
      </c>
      <c r="T63" s="16">
        <f t="shared" si="3"/>
        <v>42618.165972222225</v>
      </c>
    </row>
    <row r="64" spans="1:20" ht="120" x14ac:dyDescent="0.25">
      <c r="A64">
        <v>847</v>
      </c>
      <c r="B64" s="9" t="s">
        <v>848</v>
      </c>
      <c r="C64" s="3" t="s">
        <v>4957</v>
      </c>
      <c r="D64" s="5">
        <v>10</v>
      </c>
      <c r="E64" s="7">
        <v>10</v>
      </c>
      <c r="F64" t="s">
        <v>8218</v>
      </c>
      <c r="G64" t="s">
        <v>8223</v>
      </c>
      <c r="H64" t="s">
        <v>8245</v>
      </c>
      <c r="I64">
        <v>1436555376</v>
      </c>
      <c r="J64">
        <v>1433963376</v>
      </c>
      <c r="K64" t="b">
        <v>0</v>
      </c>
      <c r="L64">
        <v>1</v>
      </c>
      <c r="M64" t="b">
        <v>1</v>
      </c>
      <c r="N64" t="s">
        <v>8275</v>
      </c>
      <c r="O64">
        <f t="shared" si="0"/>
        <v>100</v>
      </c>
      <c r="P64" s="5">
        <f t="shared" si="1"/>
        <v>10</v>
      </c>
      <c r="Q64" s="11" t="s">
        <v>8323</v>
      </c>
      <c r="R64" t="s">
        <v>8325</v>
      </c>
      <c r="S64" s="16">
        <f t="shared" si="2"/>
        <v>42165.79833333334</v>
      </c>
      <c r="T64" s="16">
        <f t="shared" si="3"/>
        <v>42195.79833333334</v>
      </c>
    </row>
    <row r="65" spans="1:20" ht="285" x14ac:dyDescent="0.25">
      <c r="A65">
        <v>848</v>
      </c>
      <c r="B65" s="9" t="s">
        <v>849</v>
      </c>
      <c r="C65" s="3" t="s">
        <v>4958</v>
      </c>
      <c r="D65" s="5">
        <v>300</v>
      </c>
      <c r="E65" s="7">
        <v>300</v>
      </c>
      <c r="F65" t="s">
        <v>8218</v>
      </c>
      <c r="G65" t="s">
        <v>8223</v>
      </c>
      <c r="H65" t="s">
        <v>8245</v>
      </c>
      <c r="I65">
        <v>1429038033</v>
      </c>
      <c r="J65">
        <v>1426446033</v>
      </c>
      <c r="K65" t="b">
        <v>0</v>
      </c>
      <c r="L65">
        <v>16</v>
      </c>
      <c r="M65" t="b">
        <v>1</v>
      </c>
      <c r="N65" t="s">
        <v>8275</v>
      </c>
      <c r="O65">
        <f t="shared" si="0"/>
        <v>100</v>
      </c>
      <c r="P65" s="5">
        <f t="shared" si="1"/>
        <v>18.75</v>
      </c>
      <c r="Q65" s="11" t="s">
        <v>8323</v>
      </c>
      <c r="R65" t="s">
        <v>8325</v>
      </c>
      <c r="S65" s="16">
        <f t="shared" si="2"/>
        <v>42078.792048611111</v>
      </c>
      <c r="T65" s="16">
        <f t="shared" si="3"/>
        <v>42108.792048611111</v>
      </c>
    </row>
    <row r="66" spans="1:20" ht="285" x14ac:dyDescent="0.25">
      <c r="A66">
        <v>849</v>
      </c>
      <c r="B66" s="9" t="s">
        <v>850</v>
      </c>
      <c r="C66" s="3" t="s">
        <v>4959</v>
      </c>
      <c r="D66" s="5">
        <v>4000</v>
      </c>
      <c r="E66" s="7">
        <v>4796</v>
      </c>
      <c r="F66" t="s">
        <v>8218</v>
      </c>
      <c r="G66" t="s">
        <v>8223</v>
      </c>
      <c r="H66" t="s">
        <v>8245</v>
      </c>
      <c r="I66">
        <v>1426473264</v>
      </c>
      <c r="J66">
        <v>1424057664</v>
      </c>
      <c r="K66" t="b">
        <v>0</v>
      </c>
      <c r="L66">
        <v>115</v>
      </c>
      <c r="M66" t="b">
        <v>1</v>
      </c>
      <c r="N66" t="s">
        <v>8275</v>
      </c>
      <c r="O66">
        <f t="shared" ref="O66:O129" si="4">ROUND(E66/D66*100,0)</f>
        <v>120</v>
      </c>
      <c r="P66" s="5">
        <f t="shared" ref="P66:P129" si="5">IFERROR(ROUND(E66/L66,2),0)</f>
        <v>41.7</v>
      </c>
      <c r="Q66" s="11" t="s">
        <v>8323</v>
      </c>
      <c r="R66" t="s">
        <v>8325</v>
      </c>
      <c r="S66" s="16">
        <f t="shared" ref="S66:S129" si="6">(((J66/60)/60)/24)+DATE(1970,1,1)</f>
        <v>42051.148888888885</v>
      </c>
      <c r="T66" s="16">
        <f t="shared" ref="T66:T129" si="7">(((I66/60)/60)/24)+DATE(1970,1,1)</f>
        <v>42079.107222222221</v>
      </c>
    </row>
    <row r="67" spans="1:20" ht="225" x14ac:dyDescent="0.25">
      <c r="A67">
        <v>850</v>
      </c>
      <c r="B67" s="9" t="s">
        <v>851</v>
      </c>
      <c r="C67" s="3" t="s">
        <v>4960</v>
      </c>
      <c r="D67" s="5">
        <v>4000</v>
      </c>
      <c r="E67" s="7">
        <v>6207</v>
      </c>
      <c r="F67" t="s">
        <v>8218</v>
      </c>
      <c r="G67" t="s">
        <v>8223</v>
      </c>
      <c r="H67" t="s">
        <v>8245</v>
      </c>
      <c r="I67">
        <v>1461560340</v>
      </c>
      <c r="J67">
        <v>1458762717</v>
      </c>
      <c r="K67" t="b">
        <v>0</v>
      </c>
      <c r="L67">
        <v>133</v>
      </c>
      <c r="M67" t="b">
        <v>1</v>
      </c>
      <c r="N67" t="s">
        <v>8275</v>
      </c>
      <c r="O67">
        <f t="shared" si="4"/>
        <v>155</v>
      </c>
      <c r="P67" s="5">
        <f t="shared" si="5"/>
        <v>46.67</v>
      </c>
      <c r="Q67" s="11" t="s">
        <v>8323</v>
      </c>
      <c r="R67" t="s">
        <v>8325</v>
      </c>
      <c r="S67" s="16">
        <f t="shared" si="6"/>
        <v>42452.827743055561</v>
      </c>
      <c r="T67" s="16">
        <f t="shared" si="7"/>
        <v>42485.207638888889</v>
      </c>
    </row>
    <row r="68" spans="1:20" ht="195" x14ac:dyDescent="0.25">
      <c r="A68">
        <v>852</v>
      </c>
      <c r="B68" s="9" t="s">
        <v>853</v>
      </c>
      <c r="C68" s="3" t="s">
        <v>4962</v>
      </c>
      <c r="D68" s="5">
        <v>3500</v>
      </c>
      <c r="E68" s="7">
        <v>3674</v>
      </c>
      <c r="F68" t="s">
        <v>8218</v>
      </c>
      <c r="G68" t="s">
        <v>8223</v>
      </c>
      <c r="H68" t="s">
        <v>8245</v>
      </c>
      <c r="I68">
        <v>1477342800</v>
      </c>
      <c r="J68">
        <v>1476386395</v>
      </c>
      <c r="K68" t="b">
        <v>0</v>
      </c>
      <c r="L68">
        <v>62</v>
      </c>
      <c r="M68" t="b">
        <v>1</v>
      </c>
      <c r="N68" t="s">
        <v>8275</v>
      </c>
      <c r="O68">
        <f t="shared" si="4"/>
        <v>105</v>
      </c>
      <c r="P68" s="5">
        <f t="shared" si="5"/>
        <v>59.26</v>
      </c>
      <c r="Q68" s="11" t="s">
        <v>8323</v>
      </c>
      <c r="R68" t="s">
        <v>8325</v>
      </c>
      <c r="S68" s="16">
        <f t="shared" si="6"/>
        <v>42656.805497685185</v>
      </c>
      <c r="T68" s="16">
        <f t="shared" si="7"/>
        <v>42667.875</v>
      </c>
    </row>
    <row r="69" spans="1:20" ht="225" x14ac:dyDescent="0.25">
      <c r="A69">
        <v>853</v>
      </c>
      <c r="B69" s="9" t="s">
        <v>854</v>
      </c>
      <c r="C69" s="3" t="s">
        <v>4963</v>
      </c>
      <c r="D69" s="5">
        <v>300</v>
      </c>
      <c r="E69" s="7">
        <v>300</v>
      </c>
      <c r="F69" t="s">
        <v>8218</v>
      </c>
      <c r="G69" t="s">
        <v>8223</v>
      </c>
      <c r="H69" t="s">
        <v>8245</v>
      </c>
      <c r="I69">
        <v>1424116709</v>
      </c>
      <c r="J69">
        <v>1421524709</v>
      </c>
      <c r="K69" t="b">
        <v>0</v>
      </c>
      <c r="L69">
        <v>10</v>
      </c>
      <c r="M69" t="b">
        <v>1</v>
      </c>
      <c r="N69" t="s">
        <v>8275</v>
      </c>
      <c r="O69">
        <f t="shared" si="4"/>
        <v>100</v>
      </c>
      <c r="P69" s="5">
        <f t="shared" si="5"/>
        <v>30</v>
      </c>
      <c r="Q69" s="11" t="s">
        <v>8323</v>
      </c>
      <c r="R69" t="s">
        <v>8325</v>
      </c>
      <c r="S69" s="16">
        <f t="shared" si="6"/>
        <v>42021.832280092596</v>
      </c>
      <c r="T69" s="16">
        <f t="shared" si="7"/>
        <v>42051.832280092596</v>
      </c>
    </row>
    <row r="70" spans="1:20" ht="225" x14ac:dyDescent="0.25">
      <c r="A70">
        <v>854</v>
      </c>
      <c r="B70" s="9" t="s">
        <v>855</v>
      </c>
      <c r="C70" s="3" t="s">
        <v>4964</v>
      </c>
      <c r="D70" s="5">
        <v>27800</v>
      </c>
      <c r="E70" s="7">
        <v>32865.300000000003</v>
      </c>
      <c r="F70" t="s">
        <v>8218</v>
      </c>
      <c r="G70" t="s">
        <v>8223</v>
      </c>
      <c r="H70" t="s">
        <v>8245</v>
      </c>
      <c r="I70">
        <v>1482901546</v>
      </c>
      <c r="J70">
        <v>1480309546</v>
      </c>
      <c r="K70" t="b">
        <v>0</v>
      </c>
      <c r="L70">
        <v>499</v>
      </c>
      <c r="M70" t="b">
        <v>1</v>
      </c>
      <c r="N70" t="s">
        <v>8275</v>
      </c>
      <c r="O70">
        <f t="shared" si="4"/>
        <v>118</v>
      </c>
      <c r="P70" s="5">
        <f t="shared" si="5"/>
        <v>65.86</v>
      </c>
      <c r="Q70" s="11" t="s">
        <v>8323</v>
      </c>
      <c r="R70" t="s">
        <v>8325</v>
      </c>
      <c r="S70" s="16">
        <f t="shared" si="6"/>
        <v>42702.212337962963</v>
      </c>
      <c r="T70" s="16">
        <f t="shared" si="7"/>
        <v>42732.212337962963</v>
      </c>
    </row>
    <row r="71" spans="1:20" ht="195" x14ac:dyDescent="0.25">
      <c r="A71">
        <v>855</v>
      </c>
      <c r="B71" s="9" t="s">
        <v>856</v>
      </c>
      <c r="C71" s="3" t="s">
        <v>4965</v>
      </c>
      <c r="D71" s="5">
        <v>1450</v>
      </c>
      <c r="E71" s="7">
        <v>1500</v>
      </c>
      <c r="F71" t="s">
        <v>8218</v>
      </c>
      <c r="G71" t="s">
        <v>8223</v>
      </c>
      <c r="H71" t="s">
        <v>8245</v>
      </c>
      <c r="I71">
        <v>1469329217</v>
      </c>
      <c r="J71">
        <v>1466737217</v>
      </c>
      <c r="K71" t="b">
        <v>0</v>
      </c>
      <c r="L71">
        <v>47</v>
      </c>
      <c r="M71" t="b">
        <v>1</v>
      </c>
      <c r="N71" t="s">
        <v>8275</v>
      </c>
      <c r="O71">
        <f t="shared" si="4"/>
        <v>103</v>
      </c>
      <c r="P71" s="5">
        <f t="shared" si="5"/>
        <v>31.91</v>
      </c>
      <c r="Q71" s="11" t="s">
        <v>8323</v>
      </c>
      <c r="R71" t="s">
        <v>8325</v>
      </c>
      <c r="S71" s="16">
        <f t="shared" si="6"/>
        <v>42545.125196759262</v>
      </c>
      <c r="T71" s="16">
        <f t="shared" si="7"/>
        <v>42575.125196759262</v>
      </c>
    </row>
    <row r="72" spans="1:20" ht="210" x14ac:dyDescent="0.25">
      <c r="A72">
        <v>859</v>
      </c>
      <c r="B72" s="9" t="s">
        <v>860</v>
      </c>
      <c r="C72" s="3" t="s">
        <v>4969</v>
      </c>
      <c r="D72" s="5">
        <v>4000</v>
      </c>
      <c r="E72" s="7">
        <v>4187</v>
      </c>
      <c r="F72" t="s">
        <v>8218</v>
      </c>
      <c r="G72" t="s">
        <v>8223</v>
      </c>
      <c r="H72" t="s">
        <v>8245</v>
      </c>
      <c r="I72">
        <v>1433376000</v>
      </c>
      <c r="J72">
        <v>1430768468</v>
      </c>
      <c r="K72" t="b">
        <v>0</v>
      </c>
      <c r="L72">
        <v>98</v>
      </c>
      <c r="M72" t="b">
        <v>1</v>
      </c>
      <c r="N72" t="s">
        <v>8275</v>
      </c>
      <c r="O72">
        <f t="shared" si="4"/>
        <v>105</v>
      </c>
      <c r="P72" s="5">
        <f t="shared" si="5"/>
        <v>42.72</v>
      </c>
      <c r="Q72" s="11" t="s">
        <v>8323</v>
      </c>
      <c r="R72" t="s">
        <v>8325</v>
      </c>
      <c r="S72" s="16">
        <f t="shared" si="6"/>
        <v>42128.820231481484</v>
      </c>
      <c r="T72" s="16">
        <f t="shared" si="7"/>
        <v>42159</v>
      </c>
    </row>
    <row r="73" spans="1:20" ht="210" x14ac:dyDescent="0.25">
      <c r="A73">
        <v>1021</v>
      </c>
      <c r="B73" s="9" t="s">
        <v>1022</v>
      </c>
      <c r="C73" s="3" t="s">
        <v>5131</v>
      </c>
      <c r="D73" s="5">
        <v>3000</v>
      </c>
      <c r="E73" s="7">
        <v>10554.11</v>
      </c>
      <c r="F73" t="s">
        <v>8218</v>
      </c>
      <c r="G73" t="s">
        <v>8223</v>
      </c>
      <c r="H73" t="s">
        <v>8245</v>
      </c>
      <c r="I73">
        <v>1445054400</v>
      </c>
      <c r="J73">
        <v>1443074571</v>
      </c>
      <c r="K73" t="b">
        <v>1</v>
      </c>
      <c r="L73">
        <v>478</v>
      </c>
      <c r="M73" t="b">
        <v>1</v>
      </c>
      <c r="N73" t="s">
        <v>8278</v>
      </c>
      <c r="O73">
        <f t="shared" si="4"/>
        <v>352</v>
      </c>
      <c r="P73" s="5">
        <f t="shared" si="5"/>
        <v>22.08</v>
      </c>
      <c r="Q73" s="11" t="s">
        <v>8323</v>
      </c>
      <c r="R73" t="s">
        <v>8328</v>
      </c>
      <c r="S73" s="16">
        <f t="shared" si="6"/>
        <v>42271.251979166671</v>
      </c>
      <c r="T73" s="16">
        <f t="shared" si="7"/>
        <v>42294.166666666672</v>
      </c>
    </row>
    <row r="74" spans="1:20" ht="165" x14ac:dyDescent="0.25">
      <c r="A74">
        <v>1022</v>
      </c>
      <c r="B74" s="9" t="s">
        <v>1023</v>
      </c>
      <c r="C74" s="3" t="s">
        <v>5132</v>
      </c>
      <c r="D74" s="5">
        <v>2000</v>
      </c>
      <c r="E74" s="7">
        <v>2298</v>
      </c>
      <c r="F74" t="s">
        <v>8218</v>
      </c>
      <c r="G74" t="s">
        <v>8223</v>
      </c>
      <c r="H74" t="s">
        <v>8245</v>
      </c>
      <c r="I74">
        <v>1431876677</v>
      </c>
      <c r="J74">
        <v>1429284677</v>
      </c>
      <c r="K74" t="b">
        <v>1</v>
      </c>
      <c r="L74">
        <v>74</v>
      </c>
      <c r="M74" t="b">
        <v>1</v>
      </c>
      <c r="N74" t="s">
        <v>8278</v>
      </c>
      <c r="O74">
        <f t="shared" si="4"/>
        <v>115</v>
      </c>
      <c r="P74" s="5">
        <f t="shared" si="5"/>
        <v>31.05</v>
      </c>
      <c r="Q74" s="11" t="s">
        <v>8323</v>
      </c>
      <c r="R74" t="s">
        <v>8328</v>
      </c>
      <c r="S74" s="16">
        <f t="shared" si="6"/>
        <v>42111.646724537044</v>
      </c>
      <c r="T74" s="16">
        <f t="shared" si="7"/>
        <v>42141.646724537044</v>
      </c>
    </row>
    <row r="75" spans="1:20" ht="195" x14ac:dyDescent="0.25">
      <c r="A75">
        <v>1025</v>
      </c>
      <c r="B75" s="9" t="s">
        <v>1026</v>
      </c>
      <c r="C75" s="3" t="s">
        <v>5135</v>
      </c>
      <c r="D75" s="5">
        <v>70000</v>
      </c>
      <c r="E75" s="7">
        <v>76949.820000000007</v>
      </c>
      <c r="F75" t="s">
        <v>8218</v>
      </c>
      <c r="G75" t="s">
        <v>8223</v>
      </c>
      <c r="H75" t="s">
        <v>8245</v>
      </c>
      <c r="I75">
        <v>1426532437</v>
      </c>
      <c r="J75">
        <v>1423944037</v>
      </c>
      <c r="K75" t="b">
        <v>1</v>
      </c>
      <c r="L75">
        <v>1071</v>
      </c>
      <c r="M75" t="b">
        <v>1</v>
      </c>
      <c r="N75" t="s">
        <v>8278</v>
      </c>
      <c r="O75">
        <f t="shared" si="4"/>
        <v>110</v>
      </c>
      <c r="P75" s="5">
        <f t="shared" si="5"/>
        <v>71.849999999999994</v>
      </c>
      <c r="Q75" s="11" t="s">
        <v>8323</v>
      </c>
      <c r="R75" t="s">
        <v>8328</v>
      </c>
      <c r="S75" s="16">
        <f t="shared" si="6"/>
        <v>42049.833761574075</v>
      </c>
      <c r="T75" s="16">
        <f t="shared" si="7"/>
        <v>42079.792094907403</v>
      </c>
    </row>
    <row r="76" spans="1:20" ht="300" x14ac:dyDescent="0.25">
      <c r="A76">
        <v>1027</v>
      </c>
      <c r="B76" s="9" t="s">
        <v>1028</v>
      </c>
      <c r="C76" s="3" t="s">
        <v>5137</v>
      </c>
      <c r="D76" s="5">
        <v>7501</v>
      </c>
      <c r="E76" s="7">
        <v>7733</v>
      </c>
      <c r="F76" t="s">
        <v>8218</v>
      </c>
      <c r="G76" t="s">
        <v>8223</v>
      </c>
      <c r="H76" t="s">
        <v>8245</v>
      </c>
      <c r="I76">
        <v>1414025347</v>
      </c>
      <c r="J76">
        <v>1411433347</v>
      </c>
      <c r="K76" t="b">
        <v>1</v>
      </c>
      <c r="L76">
        <v>111</v>
      </c>
      <c r="M76" t="b">
        <v>1</v>
      </c>
      <c r="N76" t="s">
        <v>8278</v>
      </c>
      <c r="O76">
        <f t="shared" si="4"/>
        <v>103</v>
      </c>
      <c r="P76" s="5">
        <f t="shared" si="5"/>
        <v>69.67</v>
      </c>
      <c r="Q76" s="11" t="s">
        <v>8323</v>
      </c>
      <c r="R76" t="s">
        <v>8328</v>
      </c>
      <c r="S76" s="16">
        <f t="shared" si="6"/>
        <v>41905.034108796295</v>
      </c>
      <c r="T76" s="16">
        <f t="shared" si="7"/>
        <v>41935.034108796295</v>
      </c>
    </row>
    <row r="77" spans="1:20" ht="120" x14ac:dyDescent="0.25">
      <c r="A77">
        <v>1030</v>
      </c>
      <c r="B77" s="9" t="s">
        <v>1031</v>
      </c>
      <c r="C77" s="3" t="s">
        <v>5140</v>
      </c>
      <c r="D77" s="5">
        <v>2000</v>
      </c>
      <c r="E77" s="7">
        <v>6842</v>
      </c>
      <c r="F77" t="s">
        <v>8218</v>
      </c>
      <c r="G77" t="s">
        <v>8223</v>
      </c>
      <c r="H77" t="s">
        <v>8245</v>
      </c>
      <c r="I77">
        <v>1473680149</v>
      </c>
      <c r="J77">
        <v>1472470549</v>
      </c>
      <c r="K77" t="b">
        <v>0</v>
      </c>
      <c r="L77">
        <v>159</v>
      </c>
      <c r="M77" t="b">
        <v>1</v>
      </c>
      <c r="N77" t="s">
        <v>8278</v>
      </c>
      <c r="O77">
        <f t="shared" si="4"/>
        <v>342</v>
      </c>
      <c r="P77" s="5">
        <f t="shared" si="5"/>
        <v>43.03</v>
      </c>
      <c r="Q77" s="11" t="s">
        <v>8323</v>
      </c>
      <c r="R77" t="s">
        <v>8328</v>
      </c>
      <c r="S77" s="16">
        <f t="shared" si="6"/>
        <v>42611.483206018514</v>
      </c>
      <c r="T77" s="16">
        <f t="shared" si="7"/>
        <v>42625.483206018514</v>
      </c>
    </row>
    <row r="78" spans="1:20" ht="285" x14ac:dyDescent="0.25">
      <c r="A78">
        <v>1031</v>
      </c>
      <c r="B78" s="9" t="s">
        <v>1032</v>
      </c>
      <c r="C78" s="3" t="s">
        <v>5141</v>
      </c>
      <c r="D78" s="5">
        <v>10000</v>
      </c>
      <c r="E78" s="7">
        <v>10740</v>
      </c>
      <c r="F78" t="s">
        <v>8218</v>
      </c>
      <c r="G78" t="s">
        <v>8223</v>
      </c>
      <c r="H78" t="s">
        <v>8245</v>
      </c>
      <c r="I78">
        <v>1450290010</v>
      </c>
      <c r="J78">
        <v>1447698010</v>
      </c>
      <c r="K78" t="b">
        <v>0</v>
      </c>
      <c r="L78">
        <v>99</v>
      </c>
      <c r="M78" t="b">
        <v>1</v>
      </c>
      <c r="N78" t="s">
        <v>8278</v>
      </c>
      <c r="O78">
        <f t="shared" si="4"/>
        <v>107</v>
      </c>
      <c r="P78" s="5">
        <f t="shared" si="5"/>
        <v>108.48</v>
      </c>
      <c r="Q78" s="11" t="s">
        <v>8323</v>
      </c>
      <c r="R78" t="s">
        <v>8328</v>
      </c>
      <c r="S78" s="16">
        <f t="shared" si="6"/>
        <v>42324.764004629629</v>
      </c>
      <c r="T78" s="16">
        <f t="shared" si="7"/>
        <v>42354.764004629629</v>
      </c>
    </row>
    <row r="79" spans="1:20" ht="90" x14ac:dyDescent="0.25">
      <c r="A79">
        <v>1032</v>
      </c>
      <c r="B79" s="9" t="s">
        <v>1033</v>
      </c>
      <c r="C79" s="3" t="s">
        <v>5142</v>
      </c>
      <c r="D79" s="5">
        <v>5400</v>
      </c>
      <c r="E79" s="7">
        <v>5858.84</v>
      </c>
      <c r="F79" t="s">
        <v>8218</v>
      </c>
      <c r="G79" t="s">
        <v>8223</v>
      </c>
      <c r="H79" t="s">
        <v>8245</v>
      </c>
      <c r="I79">
        <v>1466697625</v>
      </c>
      <c r="J79">
        <v>1464105625</v>
      </c>
      <c r="K79" t="b">
        <v>0</v>
      </c>
      <c r="L79">
        <v>96</v>
      </c>
      <c r="M79" t="b">
        <v>1</v>
      </c>
      <c r="N79" t="s">
        <v>8278</v>
      </c>
      <c r="O79">
        <f t="shared" si="4"/>
        <v>108</v>
      </c>
      <c r="P79" s="5">
        <f t="shared" si="5"/>
        <v>61.03</v>
      </c>
      <c r="Q79" s="11" t="s">
        <v>8323</v>
      </c>
      <c r="R79" t="s">
        <v>8328</v>
      </c>
      <c r="S79" s="16">
        <f t="shared" si="6"/>
        <v>42514.666956018518</v>
      </c>
      <c r="T79" s="16">
        <f t="shared" si="7"/>
        <v>42544.666956018518</v>
      </c>
    </row>
    <row r="80" spans="1:20" ht="270" x14ac:dyDescent="0.25">
      <c r="A80">
        <v>1034</v>
      </c>
      <c r="B80" s="9" t="s">
        <v>1035</v>
      </c>
      <c r="C80" s="3" t="s">
        <v>5144</v>
      </c>
      <c r="D80" s="5">
        <v>5000</v>
      </c>
      <c r="E80" s="7">
        <v>6500.09</v>
      </c>
      <c r="F80" t="s">
        <v>8218</v>
      </c>
      <c r="G80" t="s">
        <v>8223</v>
      </c>
      <c r="H80" t="s">
        <v>8245</v>
      </c>
      <c r="I80">
        <v>1470369540</v>
      </c>
      <c r="J80">
        <v>1467604804</v>
      </c>
      <c r="K80" t="b">
        <v>0</v>
      </c>
      <c r="L80">
        <v>166</v>
      </c>
      <c r="M80" t="b">
        <v>1</v>
      </c>
      <c r="N80" t="s">
        <v>8278</v>
      </c>
      <c r="O80">
        <f t="shared" si="4"/>
        <v>130</v>
      </c>
      <c r="P80" s="5">
        <f t="shared" si="5"/>
        <v>39.159999999999997</v>
      </c>
      <c r="Q80" s="11" t="s">
        <v>8323</v>
      </c>
      <c r="R80" t="s">
        <v>8328</v>
      </c>
      <c r="S80" s="16">
        <f t="shared" si="6"/>
        <v>42555.166712962964</v>
      </c>
      <c r="T80" s="16">
        <f t="shared" si="7"/>
        <v>42587.165972222225</v>
      </c>
    </row>
    <row r="81" spans="1:20" ht="240" x14ac:dyDescent="0.25">
      <c r="A81">
        <v>1035</v>
      </c>
      <c r="B81" s="9" t="s">
        <v>1036</v>
      </c>
      <c r="C81" s="3" t="s">
        <v>5145</v>
      </c>
      <c r="D81" s="5">
        <v>4600</v>
      </c>
      <c r="E81" s="7">
        <v>4952</v>
      </c>
      <c r="F81" t="s">
        <v>8218</v>
      </c>
      <c r="G81" t="s">
        <v>8223</v>
      </c>
      <c r="H81" t="s">
        <v>8245</v>
      </c>
      <c r="I81">
        <v>1423668220</v>
      </c>
      <c r="J81">
        <v>1421076220</v>
      </c>
      <c r="K81" t="b">
        <v>0</v>
      </c>
      <c r="L81">
        <v>76</v>
      </c>
      <c r="M81" t="b">
        <v>1</v>
      </c>
      <c r="N81" t="s">
        <v>8278</v>
      </c>
      <c r="O81">
        <f t="shared" si="4"/>
        <v>108</v>
      </c>
      <c r="P81" s="5">
        <f t="shared" si="5"/>
        <v>65.16</v>
      </c>
      <c r="Q81" s="11" t="s">
        <v>8323</v>
      </c>
      <c r="R81" t="s">
        <v>8328</v>
      </c>
      <c r="S81" s="16">
        <f t="shared" si="6"/>
        <v>42016.641435185185</v>
      </c>
      <c r="T81" s="16">
        <f t="shared" si="7"/>
        <v>42046.641435185185</v>
      </c>
    </row>
    <row r="82" spans="1:20" ht="210" x14ac:dyDescent="0.25">
      <c r="A82">
        <v>1036</v>
      </c>
      <c r="B82" s="9" t="s">
        <v>1037</v>
      </c>
      <c r="C82" s="3" t="s">
        <v>5146</v>
      </c>
      <c r="D82" s="5">
        <v>4500</v>
      </c>
      <c r="E82" s="7">
        <v>5056.22</v>
      </c>
      <c r="F82" t="s">
        <v>8218</v>
      </c>
      <c r="G82" t="s">
        <v>8223</v>
      </c>
      <c r="H82" t="s">
        <v>8245</v>
      </c>
      <c r="I82">
        <v>1357545600</v>
      </c>
      <c r="J82">
        <v>1354790790</v>
      </c>
      <c r="K82" t="b">
        <v>0</v>
      </c>
      <c r="L82">
        <v>211</v>
      </c>
      <c r="M82" t="b">
        <v>1</v>
      </c>
      <c r="N82" t="s">
        <v>8278</v>
      </c>
      <c r="O82">
        <f t="shared" si="4"/>
        <v>112</v>
      </c>
      <c r="P82" s="5">
        <f t="shared" si="5"/>
        <v>23.96</v>
      </c>
      <c r="Q82" s="11" t="s">
        <v>8323</v>
      </c>
      <c r="R82" t="s">
        <v>8328</v>
      </c>
      <c r="S82" s="16">
        <f t="shared" si="6"/>
        <v>41249.448958333334</v>
      </c>
      <c r="T82" s="16">
        <f t="shared" si="7"/>
        <v>41281.333333333336</v>
      </c>
    </row>
    <row r="83" spans="1:20" ht="270" x14ac:dyDescent="0.25">
      <c r="A83">
        <v>1037</v>
      </c>
      <c r="B83" s="9" t="s">
        <v>1038</v>
      </c>
      <c r="C83" s="3" t="s">
        <v>5147</v>
      </c>
      <c r="D83" s="5">
        <v>1000</v>
      </c>
      <c r="E83" s="7">
        <v>1021</v>
      </c>
      <c r="F83" t="s">
        <v>8218</v>
      </c>
      <c r="G83" t="s">
        <v>8223</v>
      </c>
      <c r="H83" t="s">
        <v>8245</v>
      </c>
      <c r="I83">
        <v>1431925200</v>
      </c>
      <c r="J83">
        <v>1429991062</v>
      </c>
      <c r="K83" t="b">
        <v>0</v>
      </c>
      <c r="L83">
        <v>21</v>
      </c>
      <c r="M83" t="b">
        <v>1</v>
      </c>
      <c r="N83" t="s">
        <v>8278</v>
      </c>
      <c r="O83">
        <f t="shared" si="4"/>
        <v>102</v>
      </c>
      <c r="P83" s="5">
        <f t="shared" si="5"/>
        <v>48.62</v>
      </c>
      <c r="Q83" s="11" t="s">
        <v>8323</v>
      </c>
      <c r="R83" t="s">
        <v>8328</v>
      </c>
      <c r="S83" s="16">
        <f t="shared" si="6"/>
        <v>42119.822476851856</v>
      </c>
      <c r="T83" s="16">
        <f t="shared" si="7"/>
        <v>42142.208333333328</v>
      </c>
    </row>
    <row r="84" spans="1:20" ht="240" x14ac:dyDescent="0.25">
      <c r="A84">
        <v>1038</v>
      </c>
      <c r="B84" s="9" t="s">
        <v>1039</v>
      </c>
      <c r="C84" s="3" t="s">
        <v>5148</v>
      </c>
      <c r="D84" s="5">
        <v>1500</v>
      </c>
      <c r="E84" s="7">
        <v>2180</v>
      </c>
      <c r="F84" t="s">
        <v>8218</v>
      </c>
      <c r="G84" t="s">
        <v>8223</v>
      </c>
      <c r="H84" t="s">
        <v>8245</v>
      </c>
      <c r="I84">
        <v>1458362023</v>
      </c>
      <c r="J84">
        <v>1455773623</v>
      </c>
      <c r="K84" t="b">
        <v>0</v>
      </c>
      <c r="L84">
        <v>61</v>
      </c>
      <c r="M84" t="b">
        <v>1</v>
      </c>
      <c r="N84" t="s">
        <v>8278</v>
      </c>
      <c r="O84">
        <f t="shared" si="4"/>
        <v>145</v>
      </c>
      <c r="P84" s="5">
        <f t="shared" si="5"/>
        <v>35.74</v>
      </c>
      <c r="Q84" s="11" t="s">
        <v>8323</v>
      </c>
      <c r="R84" t="s">
        <v>8328</v>
      </c>
      <c r="S84" s="16">
        <f t="shared" si="6"/>
        <v>42418.231747685189</v>
      </c>
      <c r="T84" s="16">
        <f t="shared" si="7"/>
        <v>42448.190081018518</v>
      </c>
    </row>
    <row r="85" spans="1:20" ht="300" x14ac:dyDescent="0.25">
      <c r="A85">
        <v>1039</v>
      </c>
      <c r="B85" s="9" t="s">
        <v>1040</v>
      </c>
      <c r="C85" s="3" t="s">
        <v>5149</v>
      </c>
      <c r="D85" s="5">
        <v>500</v>
      </c>
      <c r="E85" s="7">
        <v>641</v>
      </c>
      <c r="F85" t="s">
        <v>8218</v>
      </c>
      <c r="G85" t="s">
        <v>8223</v>
      </c>
      <c r="H85" t="s">
        <v>8245</v>
      </c>
      <c r="I85">
        <v>1481615940</v>
      </c>
      <c r="J85">
        <v>1479436646</v>
      </c>
      <c r="K85" t="b">
        <v>0</v>
      </c>
      <c r="L85">
        <v>30</v>
      </c>
      <c r="M85" t="b">
        <v>1</v>
      </c>
      <c r="N85" t="s">
        <v>8278</v>
      </c>
      <c r="O85">
        <f t="shared" si="4"/>
        <v>128</v>
      </c>
      <c r="P85" s="5">
        <f t="shared" si="5"/>
        <v>21.37</v>
      </c>
      <c r="Q85" s="11" t="s">
        <v>8323</v>
      </c>
      <c r="R85" t="s">
        <v>8328</v>
      </c>
      <c r="S85" s="16">
        <f t="shared" si="6"/>
        <v>42692.109328703707</v>
      </c>
      <c r="T85" s="16">
        <f t="shared" si="7"/>
        <v>42717.332638888889</v>
      </c>
    </row>
    <row r="86" spans="1:20" ht="225" x14ac:dyDescent="0.25">
      <c r="A86">
        <v>1244</v>
      </c>
      <c r="B86" s="9" t="s">
        <v>1245</v>
      </c>
      <c r="C86" s="3" t="s">
        <v>5354</v>
      </c>
      <c r="D86" s="5">
        <v>2000</v>
      </c>
      <c r="E86" s="7">
        <v>2076</v>
      </c>
      <c r="F86" t="s">
        <v>8218</v>
      </c>
      <c r="G86" t="s">
        <v>8223</v>
      </c>
      <c r="H86" t="s">
        <v>8245</v>
      </c>
      <c r="I86">
        <v>1366664400</v>
      </c>
      <c r="J86">
        <v>1363981723</v>
      </c>
      <c r="K86" t="b">
        <v>1</v>
      </c>
      <c r="L86">
        <v>45</v>
      </c>
      <c r="M86" t="b">
        <v>1</v>
      </c>
      <c r="N86" t="s">
        <v>8274</v>
      </c>
      <c r="O86">
        <f t="shared" si="4"/>
        <v>104</v>
      </c>
      <c r="P86" s="5">
        <f t="shared" si="5"/>
        <v>46.13</v>
      </c>
      <c r="Q86" s="11" t="s">
        <v>8323</v>
      </c>
      <c r="R86" t="s">
        <v>8324</v>
      </c>
      <c r="S86" s="16">
        <f t="shared" si="6"/>
        <v>41355.825497685182</v>
      </c>
      <c r="T86" s="16">
        <f t="shared" si="7"/>
        <v>41386.875</v>
      </c>
    </row>
    <row r="87" spans="1:20" ht="255" x14ac:dyDescent="0.25">
      <c r="A87">
        <v>1245</v>
      </c>
      <c r="B87" s="9" t="s">
        <v>1246</v>
      </c>
      <c r="C87" s="3" t="s">
        <v>5355</v>
      </c>
      <c r="D87" s="5">
        <v>2000</v>
      </c>
      <c r="E87" s="7">
        <v>2405</v>
      </c>
      <c r="F87" t="s">
        <v>8218</v>
      </c>
      <c r="G87" t="s">
        <v>8223</v>
      </c>
      <c r="H87" t="s">
        <v>8245</v>
      </c>
      <c r="I87">
        <v>1402755834</v>
      </c>
      <c r="J87">
        <v>1400163834</v>
      </c>
      <c r="K87" t="b">
        <v>1</v>
      </c>
      <c r="L87">
        <v>17</v>
      </c>
      <c r="M87" t="b">
        <v>1</v>
      </c>
      <c r="N87" t="s">
        <v>8274</v>
      </c>
      <c r="O87">
        <f t="shared" si="4"/>
        <v>120</v>
      </c>
      <c r="P87" s="5">
        <f t="shared" si="5"/>
        <v>141.47</v>
      </c>
      <c r="Q87" s="11" t="s">
        <v>8323</v>
      </c>
      <c r="R87" t="s">
        <v>8324</v>
      </c>
      <c r="S87" s="16">
        <f t="shared" si="6"/>
        <v>41774.599930555552</v>
      </c>
      <c r="T87" s="16">
        <f t="shared" si="7"/>
        <v>41804.599930555552</v>
      </c>
    </row>
    <row r="88" spans="1:20" ht="285" x14ac:dyDescent="0.25">
      <c r="A88">
        <v>1246</v>
      </c>
      <c r="B88" s="9" t="s">
        <v>1247</v>
      </c>
      <c r="C88" s="3" t="s">
        <v>5356</v>
      </c>
      <c r="D88" s="5">
        <v>2000</v>
      </c>
      <c r="E88" s="7">
        <v>2340</v>
      </c>
      <c r="F88" t="s">
        <v>8218</v>
      </c>
      <c r="G88" t="s">
        <v>8223</v>
      </c>
      <c r="H88" t="s">
        <v>8245</v>
      </c>
      <c r="I88">
        <v>1323136949</v>
      </c>
      <c r="J88">
        <v>1319245349</v>
      </c>
      <c r="K88" t="b">
        <v>1</v>
      </c>
      <c r="L88">
        <v>31</v>
      </c>
      <c r="M88" t="b">
        <v>1</v>
      </c>
      <c r="N88" t="s">
        <v>8274</v>
      </c>
      <c r="O88">
        <f t="shared" si="4"/>
        <v>117</v>
      </c>
      <c r="P88" s="5">
        <f t="shared" si="5"/>
        <v>75.48</v>
      </c>
      <c r="Q88" s="11" t="s">
        <v>8323</v>
      </c>
      <c r="R88" t="s">
        <v>8324</v>
      </c>
      <c r="S88" s="16">
        <f t="shared" si="6"/>
        <v>40838.043391203704</v>
      </c>
      <c r="T88" s="16">
        <f t="shared" si="7"/>
        <v>40883.085057870368</v>
      </c>
    </row>
    <row r="89" spans="1:20" ht="165" x14ac:dyDescent="0.25">
      <c r="A89">
        <v>1247</v>
      </c>
      <c r="B89" s="9" t="s">
        <v>1248</v>
      </c>
      <c r="C89" s="3" t="s">
        <v>5357</v>
      </c>
      <c r="D89" s="5">
        <v>3500</v>
      </c>
      <c r="E89" s="7">
        <v>4275</v>
      </c>
      <c r="F89" t="s">
        <v>8218</v>
      </c>
      <c r="G89" t="s">
        <v>8223</v>
      </c>
      <c r="H89" t="s">
        <v>8245</v>
      </c>
      <c r="I89">
        <v>1367823655</v>
      </c>
      <c r="J89">
        <v>1365231655</v>
      </c>
      <c r="K89" t="b">
        <v>1</v>
      </c>
      <c r="L89">
        <v>50</v>
      </c>
      <c r="M89" t="b">
        <v>1</v>
      </c>
      <c r="N89" t="s">
        <v>8274</v>
      </c>
      <c r="O89">
        <f t="shared" si="4"/>
        <v>122</v>
      </c>
      <c r="P89" s="5">
        <f t="shared" si="5"/>
        <v>85.5</v>
      </c>
      <c r="Q89" s="11" t="s">
        <v>8323</v>
      </c>
      <c r="R89" t="s">
        <v>8324</v>
      </c>
      <c r="S89" s="16">
        <f t="shared" si="6"/>
        <v>41370.292303240742</v>
      </c>
      <c r="T89" s="16">
        <f t="shared" si="7"/>
        <v>41400.292303240742</v>
      </c>
    </row>
    <row r="90" spans="1:20" ht="195" x14ac:dyDescent="0.25">
      <c r="A90">
        <v>1248</v>
      </c>
      <c r="B90" s="9" t="s">
        <v>1249</v>
      </c>
      <c r="C90" s="3" t="s">
        <v>5358</v>
      </c>
      <c r="D90" s="5">
        <v>2500</v>
      </c>
      <c r="E90" s="7">
        <v>3791</v>
      </c>
      <c r="F90" t="s">
        <v>8218</v>
      </c>
      <c r="G90" t="s">
        <v>8223</v>
      </c>
      <c r="H90" t="s">
        <v>8245</v>
      </c>
      <c r="I90">
        <v>1402642740</v>
      </c>
      <c r="J90">
        <v>1399563953</v>
      </c>
      <c r="K90" t="b">
        <v>1</v>
      </c>
      <c r="L90">
        <v>59</v>
      </c>
      <c r="M90" t="b">
        <v>1</v>
      </c>
      <c r="N90" t="s">
        <v>8274</v>
      </c>
      <c r="O90">
        <f t="shared" si="4"/>
        <v>152</v>
      </c>
      <c r="P90" s="5">
        <f t="shared" si="5"/>
        <v>64.25</v>
      </c>
      <c r="Q90" s="11" t="s">
        <v>8323</v>
      </c>
      <c r="R90" t="s">
        <v>8324</v>
      </c>
      <c r="S90" s="16">
        <f t="shared" si="6"/>
        <v>41767.656863425924</v>
      </c>
      <c r="T90" s="16">
        <f t="shared" si="7"/>
        <v>41803.290972222225</v>
      </c>
    </row>
    <row r="91" spans="1:20" ht="210" x14ac:dyDescent="0.25">
      <c r="A91">
        <v>1249</v>
      </c>
      <c r="B91" s="9" t="s">
        <v>1250</v>
      </c>
      <c r="C91" s="3" t="s">
        <v>5359</v>
      </c>
      <c r="D91" s="5">
        <v>5000</v>
      </c>
      <c r="E91" s="7">
        <v>5222</v>
      </c>
      <c r="F91" t="s">
        <v>8218</v>
      </c>
      <c r="G91" t="s">
        <v>8223</v>
      </c>
      <c r="H91" t="s">
        <v>8245</v>
      </c>
      <c r="I91">
        <v>1341683211</v>
      </c>
      <c r="J91">
        <v>1339091211</v>
      </c>
      <c r="K91" t="b">
        <v>1</v>
      </c>
      <c r="L91">
        <v>81</v>
      </c>
      <c r="M91" t="b">
        <v>1</v>
      </c>
      <c r="N91" t="s">
        <v>8274</v>
      </c>
      <c r="O91">
        <f t="shared" si="4"/>
        <v>104</v>
      </c>
      <c r="P91" s="5">
        <f t="shared" si="5"/>
        <v>64.47</v>
      </c>
      <c r="Q91" s="11" t="s">
        <v>8323</v>
      </c>
      <c r="R91" t="s">
        <v>8324</v>
      </c>
      <c r="S91" s="16">
        <f t="shared" si="6"/>
        <v>41067.74086805556</v>
      </c>
      <c r="T91" s="16">
        <f t="shared" si="7"/>
        <v>41097.74086805556</v>
      </c>
    </row>
    <row r="92" spans="1:20" ht="270" x14ac:dyDescent="0.25">
      <c r="A92">
        <v>1250</v>
      </c>
      <c r="B92" s="9" t="s">
        <v>1251</v>
      </c>
      <c r="C92" s="3" t="s">
        <v>5360</v>
      </c>
      <c r="D92" s="5">
        <v>30000</v>
      </c>
      <c r="E92" s="7">
        <v>60046</v>
      </c>
      <c r="F92" t="s">
        <v>8218</v>
      </c>
      <c r="G92" t="s">
        <v>8223</v>
      </c>
      <c r="H92" t="s">
        <v>8245</v>
      </c>
      <c r="I92">
        <v>1410017131</v>
      </c>
      <c r="J92">
        <v>1406129131</v>
      </c>
      <c r="K92" t="b">
        <v>1</v>
      </c>
      <c r="L92">
        <v>508</v>
      </c>
      <c r="M92" t="b">
        <v>1</v>
      </c>
      <c r="N92" t="s">
        <v>8274</v>
      </c>
      <c r="O92">
        <f t="shared" si="4"/>
        <v>200</v>
      </c>
      <c r="P92" s="5">
        <f t="shared" si="5"/>
        <v>118.2</v>
      </c>
      <c r="Q92" s="11" t="s">
        <v>8323</v>
      </c>
      <c r="R92" t="s">
        <v>8324</v>
      </c>
      <c r="S92" s="16">
        <f t="shared" si="6"/>
        <v>41843.64271990741</v>
      </c>
      <c r="T92" s="16">
        <f t="shared" si="7"/>
        <v>41888.64271990741</v>
      </c>
    </row>
    <row r="93" spans="1:20" ht="180" x14ac:dyDescent="0.25">
      <c r="A93">
        <v>1251</v>
      </c>
      <c r="B93" s="9" t="s">
        <v>1252</v>
      </c>
      <c r="C93" s="3" t="s">
        <v>5361</v>
      </c>
      <c r="D93" s="5">
        <v>6000</v>
      </c>
      <c r="E93" s="7">
        <v>6108</v>
      </c>
      <c r="F93" t="s">
        <v>8218</v>
      </c>
      <c r="G93" t="s">
        <v>8223</v>
      </c>
      <c r="H93" t="s">
        <v>8245</v>
      </c>
      <c r="I93">
        <v>1316979167</v>
      </c>
      <c r="J93">
        <v>1311795167</v>
      </c>
      <c r="K93" t="b">
        <v>1</v>
      </c>
      <c r="L93">
        <v>74</v>
      </c>
      <c r="M93" t="b">
        <v>1</v>
      </c>
      <c r="N93" t="s">
        <v>8274</v>
      </c>
      <c r="O93">
        <f t="shared" si="4"/>
        <v>102</v>
      </c>
      <c r="P93" s="5">
        <f t="shared" si="5"/>
        <v>82.54</v>
      </c>
      <c r="Q93" s="11" t="s">
        <v>8323</v>
      </c>
      <c r="R93" t="s">
        <v>8324</v>
      </c>
      <c r="S93" s="16">
        <f t="shared" si="6"/>
        <v>40751.814432870371</v>
      </c>
      <c r="T93" s="16">
        <f t="shared" si="7"/>
        <v>40811.814432870371</v>
      </c>
    </row>
    <row r="94" spans="1:20" ht="270" x14ac:dyDescent="0.25">
      <c r="A94">
        <v>1252</v>
      </c>
      <c r="B94" s="9" t="s">
        <v>1253</v>
      </c>
      <c r="C94" s="3" t="s">
        <v>5362</v>
      </c>
      <c r="D94" s="5">
        <v>3500</v>
      </c>
      <c r="E94" s="7">
        <v>4818</v>
      </c>
      <c r="F94" t="s">
        <v>8218</v>
      </c>
      <c r="G94" t="s">
        <v>8223</v>
      </c>
      <c r="H94" t="s">
        <v>8245</v>
      </c>
      <c r="I94">
        <v>1382658169</v>
      </c>
      <c r="J94">
        <v>1380238969</v>
      </c>
      <c r="K94" t="b">
        <v>1</v>
      </c>
      <c r="L94">
        <v>141</v>
      </c>
      <c r="M94" t="b">
        <v>1</v>
      </c>
      <c r="N94" t="s">
        <v>8274</v>
      </c>
      <c r="O94">
        <f t="shared" si="4"/>
        <v>138</v>
      </c>
      <c r="P94" s="5">
        <f t="shared" si="5"/>
        <v>34.17</v>
      </c>
      <c r="Q94" s="11" t="s">
        <v>8323</v>
      </c>
      <c r="R94" t="s">
        <v>8324</v>
      </c>
      <c r="S94" s="16">
        <f t="shared" si="6"/>
        <v>41543.988067129627</v>
      </c>
      <c r="T94" s="16">
        <f t="shared" si="7"/>
        <v>41571.988067129627</v>
      </c>
    </row>
    <row r="95" spans="1:20" ht="285" x14ac:dyDescent="0.25">
      <c r="A95">
        <v>1253</v>
      </c>
      <c r="B95" s="9" t="s">
        <v>1254</v>
      </c>
      <c r="C95" s="3" t="s">
        <v>5363</v>
      </c>
      <c r="D95" s="5">
        <v>10</v>
      </c>
      <c r="E95" s="7">
        <v>30383.32</v>
      </c>
      <c r="F95" t="s">
        <v>8218</v>
      </c>
      <c r="G95" t="s">
        <v>8223</v>
      </c>
      <c r="H95" t="s">
        <v>8245</v>
      </c>
      <c r="I95">
        <v>1409770107</v>
      </c>
      <c r="J95">
        <v>1407178107</v>
      </c>
      <c r="K95" t="b">
        <v>1</v>
      </c>
      <c r="L95">
        <v>711</v>
      </c>
      <c r="M95" t="b">
        <v>1</v>
      </c>
      <c r="N95" t="s">
        <v>8274</v>
      </c>
      <c r="O95">
        <f t="shared" si="4"/>
        <v>303833</v>
      </c>
      <c r="P95" s="5">
        <f t="shared" si="5"/>
        <v>42.73</v>
      </c>
      <c r="Q95" s="11" t="s">
        <v>8323</v>
      </c>
      <c r="R95" t="s">
        <v>8324</v>
      </c>
      <c r="S95" s="16">
        <f t="shared" si="6"/>
        <v>41855.783645833333</v>
      </c>
      <c r="T95" s="16">
        <f t="shared" si="7"/>
        <v>41885.783645833333</v>
      </c>
    </row>
    <row r="96" spans="1:20" ht="285" x14ac:dyDescent="0.25">
      <c r="A96">
        <v>1254</v>
      </c>
      <c r="B96" s="9" t="s">
        <v>1255</v>
      </c>
      <c r="C96" s="3" t="s">
        <v>5364</v>
      </c>
      <c r="D96" s="5">
        <v>6700</v>
      </c>
      <c r="E96" s="7">
        <v>13323</v>
      </c>
      <c r="F96" t="s">
        <v>8218</v>
      </c>
      <c r="G96" t="s">
        <v>8223</v>
      </c>
      <c r="H96" t="s">
        <v>8245</v>
      </c>
      <c r="I96">
        <v>1293857940</v>
      </c>
      <c r="J96">
        <v>1288968886</v>
      </c>
      <c r="K96" t="b">
        <v>1</v>
      </c>
      <c r="L96">
        <v>141</v>
      </c>
      <c r="M96" t="b">
        <v>1</v>
      </c>
      <c r="N96" t="s">
        <v>8274</v>
      </c>
      <c r="O96">
        <f t="shared" si="4"/>
        <v>199</v>
      </c>
      <c r="P96" s="5">
        <f t="shared" si="5"/>
        <v>94.49</v>
      </c>
      <c r="Q96" s="11" t="s">
        <v>8323</v>
      </c>
      <c r="R96" t="s">
        <v>8324</v>
      </c>
      <c r="S96" s="16">
        <f t="shared" si="6"/>
        <v>40487.621365740742</v>
      </c>
      <c r="T96" s="16">
        <f t="shared" si="7"/>
        <v>40544.207638888889</v>
      </c>
    </row>
    <row r="97" spans="1:20" ht="240" x14ac:dyDescent="0.25">
      <c r="A97">
        <v>1255</v>
      </c>
      <c r="B97" s="9" t="s">
        <v>1256</v>
      </c>
      <c r="C97" s="3" t="s">
        <v>5365</v>
      </c>
      <c r="D97" s="5">
        <v>3000</v>
      </c>
      <c r="E97" s="7">
        <v>6071</v>
      </c>
      <c r="F97" t="s">
        <v>8218</v>
      </c>
      <c r="G97" t="s">
        <v>8223</v>
      </c>
      <c r="H97" t="s">
        <v>8245</v>
      </c>
      <c r="I97">
        <v>1385932652</v>
      </c>
      <c r="J97">
        <v>1383337052</v>
      </c>
      <c r="K97" t="b">
        <v>1</v>
      </c>
      <c r="L97">
        <v>109</v>
      </c>
      <c r="M97" t="b">
        <v>1</v>
      </c>
      <c r="N97" t="s">
        <v>8274</v>
      </c>
      <c r="O97">
        <f t="shared" si="4"/>
        <v>202</v>
      </c>
      <c r="P97" s="5">
        <f t="shared" si="5"/>
        <v>55.7</v>
      </c>
      <c r="Q97" s="11" t="s">
        <v>8323</v>
      </c>
      <c r="R97" t="s">
        <v>8324</v>
      </c>
      <c r="S97" s="16">
        <f t="shared" si="6"/>
        <v>41579.845509259263</v>
      </c>
      <c r="T97" s="16">
        <f t="shared" si="7"/>
        <v>41609.887175925927</v>
      </c>
    </row>
    <row r="98" spans="1:20" ht="270" x14ac:dyDescent="0.25">
      <c r="A98">
        <v>1256</v>
      </c>
      <c r="B98" s="9" t="s">
        <v>1257</v>
      </c>
      <c r="C98" s="3" t="s">
        <v>5366</v>
      </c>
      <c r="D98" s="5">
        <v>30000</v>
      </c>
      <c r="E98" s="7">
        <v>35389.129999999997</v>
      </c>
      <c r="F98" t="s">
        <v>8218</v>
      </c>
      <c r="G98" t="s">
        <v>8223</v>
      </c>
      <c r="H98" t="s">
        <v>8245</v>
      </c>
      <c r="I98">
        <v>1329084231</v>
      </c>
      <c r="J98">
        <v>1326492231</v>
      </c>
      <c r="K98" t="b">
        <v>1</v>
      </c>
      <c r="L98">
        <v>361</v>
      </c>
      <c r="M98" t="b">
        <v>1</v>
      </c>
      <c r="N98" t="s">
        <v>8274</v>
      </c>
      <c r="O98">
        <f t="shared" si="4"/>
        <v>118</v>
      </c>
      <c r="P98" s="5">
        <f t="shared" si="5"/>
        <v>98.03</v>
      </c>
      <c r="Q98" s="11" t="s">
        <v>8323</v>
      </c>
      <c r="R98" t="s">
        <v>8324</v>
      </c>
      <c r="S98" s="16">
        <f t="shared" si="6"/>
        <v>40921.919340277782</v>
      </c>
      <c r="T98" s="16">
        <f t="shared" si="7"/>
        <v>40951.919340277782</v>
      </c>
    </row>
    <row r="99" spans="1:20" ht="255" x14ac:dyDescent="0.25">
      <c r="A99">
        <v>1257</v>
      </c>
      <c r="B99" s="9" t="s">
        <v>1258</v>
      </c>
      <c r="C99" s="3" t="s">
        <v>5367</v>
      </c>
      <c r="D99" s="5">
        <v>5500</v>
      </c>
      <c r="E99" s="7">
        <v>16210</v>
      </c>
      <c r="F99" t="s">
        <v>8218</v>
      </c>
      <c r="G99" t="s">
        <v>8223</v>
      </c>
      <c r="H99" t="s">
        <v>8245</v>
      </c>
      <c r="I99">
        <v>1301792590</v>
      </c>
      <c r="J99">
        <v>1297562590</v>
      </c>
      <c r="K99" t="b">
        <v>1</v>
      </c>
      <c r="L99">
        <v>176</v>
      </c>
      <c r="M99" t="b">
        <v>1</v>
      </c>
      <c r="N99" t="s">
        <v>8274</v>
      </c>
      <c r="O99">
        <f t="shared" si="4"/>
        <v>295</v>
      </c>
      <c r="P99" s="5">
        <f t="shared" si="5"/>
        <v>92.1</v>
      </c>
      <c r="Q99" s="11" t="s">
        <v>8323</v>
      </c>
      <c r="R99" t="s">
        <v>8324</v>
      </c>
      <c r="S99" s="16">
        <f t="shared" si="6"/>
        <v>40587.085532407407</v>
      </c>
      <c r="T99" s="16">
        <f t="shared" si="7"/>
        <v>40636.043865740743</v>
      </c>
    </row>
    <row r="100" spans="1:20" ht="240" x14ac:dyDescent="0.25">
      <c r="A100">
        <v>1258</v>
      </c>
      <c r="B100" s="9" t="s">
        <v>1259</v>
      </c>
      <c r="C100" s="3" t="s">
        <v>5368</v>
      </c>
      <c r="D100" s="5">
        <v>12000</v>
      </c>
      <c r="E100" s="7">
        <v>25577.56</v>
      </c>
      <c r="F100" t="s">
        <v>8218</v>
      </c>
      <c r="G100" t="s">
        <v>8223</v>
      </c>
      <c r="H100" t="s">
        <v>8245</v>
      </c>
      <c r="I100">
        <v>1377960012</v>
      </c>
      <c r="J100">
        <v>1375368012</v>
      </c>
      <c r="K100" t="b">
        <v>1</v>
      </c>
      <c r="L100">
        <v>670</v>
      </c>
      <c r="M100" t="b">
        <v>1</v>
      </c>
      <c r="N100" t="s">
        <v>8274</v>
      </c>
      <c r="O100">
        <f t="shared" si="4"/>
        <v>213</v>
      </c>
      <c r="P100" s="5">
        <f t="shared" si="5"/>
        <v>38.18</v>
      </c>
      <c r="Q100" s="11" t="s">
        <v>8323</v>
      </c>
      <c r="R100" t="s">
        <v>8324</v>
      </c>
      <c r="S100" s="16">
        <f t="shared" si="6"/>
        <v>41487.611250000002</v>
      </c>
      <c r="T100" s="16">
        <f t="shared" si="7"/>
        <v>41517.611250000002</v>
      </c>
    </row>
    <row r="101" spans="1:20" ht="195" x14ac:dyDescent="0.25">
      <c r="A101">
        <v>1259</v>
      </c>
      <c r="B101" s="9" t="s">
        <v>1260</v>
      </c>
      <c r="C101" s="3" t="s">
        <v>5369</v>
      </c>
      <c r="D101" s="5">
        <v>2500</v>
      </c>
      <c r="E101" s="7">
        <v>2606</v>
      </c>
      <c r="F101" t="s">
        <v>8218</v>
      </c>
      <c r="G101" t="s">
        <v>8223</v>
      </c>
      <c r="H101" t="s">
        <v>8245</v>
      </c>
      <c r="I101">
        <v>1402286340</v>
      </c>
      <c r="J101">
        <v>1399504664</v>
      </c>
      <c r="K101" t="b">
        <v>1</v>
      </c>
      <c r="L101">
        <v>96</v>
      </c>
      <c r="M101" t="b">
        <v>1</v>
      </c>
      <c r="N101" t="s">
        <v>8274</v>
      </c>
      <c r="O101">
        <f t="shared" si="4"/>
        <v>104</v>
      </c>
      <c r="P101" s="5">
        <f t="shared" si="5"/>
        <v>27.15</v>
      </c>
      <c r="Q101" s="11" t="s">
        <v>8323</v>
      </c>
      <c r="R101" t="s">
        <v>8324</v>
      </c>
      <c r="S101" s="16">
        <f t="shared" si="6"/>
        <v>41766.970648148148</v>
      </c>
      <c r="T101" s="16">
        <f t="shared" si="7"/>
        <v>41799.165972222225</v>
      </c>
    </row>
    <row r="102" spans="1:20" ht="255" x14ac:dyDescent="0.25">
      <c r="A102">
        <v>1260</v>
      </c>
      <c r="B102" s="9" t="s">
        <v>1261</v>
      </c>
      <c r="C102" s="3" t="s">
        <v>5370</v>
      </c>
      <c r="D102" s="5">
        <v>3300</v>
      </c>
      <c r="E102" s="7">
        <v>3751</v>
      </c>
      <c r="F102" t="s">
        <v>8218</v>
      </c>
      <c r="G102" t="s">
        <v>8223</v>
      </c>
      <c r="H102" t="s">
        <v>8245</v>
      </c>
      <c r="I102">
        <v>1393445620</v>
      </c>
      <c r="J102">
        <v>1390853620</v>
      </c>
      <c r="K102" t="b">
        <v>1</v>
      </c>
      <c r="L102">
        <v>74</v>
      </c>
      <c r="M102" t="b">
        <v>1</v>
      </c>
      <c r="N102" t="s">
        <v>8274</v>
      </c>
      <c r="O102">
        <f t="shared" si="4"/>
        <v>114</v>
      </c>
      <c r="P102" s="5">
        <f t="shared" si="5"/>
        <v>50.69</v>
      </c>
      <c r="Q102" s="11" t="s">
        <v>8323</v>
      </c>
      <c r="R102" t="s">
        <v>8324</v>
      </c>
      <c r="S102" s="16">
        <f t="shared" si="6"/>
        <v>41666.842824074076</v>
      </c>
      <c r="T102" s="16">
        <f t="shared" si="7"/>
        <v>41696.842824074076</v>
      </c>
    </row>
    <row r="103" spans="1:20" ht="195" x14ac:dyDescent="0.25">
      <c r="A103">
        <v>1261</v>
      </c>
      <c r="B103" s="9" t="s">
        <v>1262</v>
      </c>
      <c r="C103" s="3" t="s">
        <v>5371</v>
      </c>
      <c r="D103" s="5">
        <v>2000</v>
      </c>
      <c r="E103" s="7">
        <v>2025</v>
      </c>
      <c r="F103" t="s">
        <v>8218</v>
      </c>
      <c r="G103" t="s">
        <v>8223</v>
      </c>
      <c r="H103" t="s">
        <v>8245</v>
      </c>
      <c r="I103">
        <v>1390983227</v>
      </c>
      <c r="J103">
        <v>1388391227</v>
      </c>
      <c r="K103" t="b">
        <v>1</v>
      </c>
      <c r="L103">
        <v>52</v>
      </c>
      <c r="M103" t="b">
        <v>1</v>
      </c>
      <c r="N103" t="s">
        <v>8274</v>
      </c>
      <c r="O103">
        <f t="shared" si="4"/>
        <v>101</v>
      </c>
      <c r="P103" s="5">
        <f t="shared" si="5"/>
        <v>38.94</v>
      </c>
      <c r="Q103" s="11" t="s">
        <v>8323</v>
      </c>
      <c r="R103" t="s">
        <v>8324</v>
      </c>
      <c r="S103" s="16">
        <f t="shared" si="6"/>
        <v>41638.342905092592</v>
      </c>
      <c r="T103" s="16">
        <f t="shared" si="7"/>
        <v>41668.342905092592</v>
      </c>
    </row>
    <row r="104" spans="1:20" ht="150" x14ac:dyDescent="0.25">
      <c r="A104">
        <v>1263</v>
      </c>
      <c r="B104" s="9" t="s">
        <v>1264</v>
      </c>
      <c r="C104" s="3" t="s">
        <v>5373</v>
      </c>
      <c r="D104" s="5">
        <v>1500</v>
      </c>
      <c r="E104" s="7">
        <v>1785</v>
      </c>
      <c r="F104" t="s">
        <v>8218</v>
      </c>
      <c r="G104" t="s">
        <v>8223</v>
      </c>
      <c r="H104" t="s">
        <v>8245</v>
      </c>
      <c r="I104">
        <v>1396054800</v>
      </c>
      <c r="J104">
        <v>1393034470</v>
      </c>
      <c r="K104" t="b">
        <v>1</v>
      </c>
      <c r="L104">
        <v>41</v>
      </c>
      <c r="M104" t="b">
        <v>1</v>
      </c>
      <c r="N104" t="s">
        <v>8274</v>
      </c>
      <c r="O104">
        <f t="shared" si="4"/>
        <v>119</v>
      </c>
      <c r="P104" s="5">
        <f t="shared" si="5"/>
        <v>43.54</v>
      </c>
      <c r="Q104" s="11" t="s">
        <v>8323</v>
      </c>
      <c r="R104" t="s">
        <v>8324</v>
      </c>
      <c r="S104" s="16">
        <f t="shared" si="6"/>
        <v>41692.084143518521</v>
      </c>
      <c r="T104" s="16">
        <f t="shared" si="7"/>
        <v>41727.041666666664</v>
      </c>
    </row>
    <row r="105" spans="1:20" ht="285" x14ac:dyDescent="0.25">
      <c r="A105">
        <v>1264</v>
      </c>
      <c r="B105" s="9" t="s">
        <v>1265</v>
      </c>
      <c r="C105" s="3" t="s">
        <v>5374</v>
      </c>
      <c r="D105" s="5">
        <v>650</v>
      </c>
      <c r="E105" s="7">
        <v>1082</v>
      </c>
      <c r="F105" t="s">
        <v>8218</v>
      </c>
      <c r="G105" t="s">
        <v>8223</v>
      </c>
      <c r="H105" t="s">
        <v>8245</v>
      </c>
      <c r="I105">
        <v>1383062083</v>
      </c>
      <c r="J105">
        <v>1380556483</v>
      </c>
      <c r="K105" t="b">
        <v>1</v>
      </c>
      <c r="L105">
        <v>34</v>
      </c>
      <c r="M105" t="b">
        <v>1</v>
      </c>
      <c r="N105" t="s">
        <v>8274</v>
      </c>
      <c r="O105">
        <f t="shared" si="4"/>
        <v>166</v>
      </c>
      <c r="P105" s="5">
        <f t="shared" si="5"/>
        <v>31.82</v>
      </c>
      <c r="Q105" s="11" t="s">
        <v>8323</v>
      </c>
      <c r="R105" t="s">
        <v>8324</v>
      </c>
      <c r="S105" s="16">
        <f t="shared" si="6"/>
        <v>41547.662997685184</v>
      </c>
      <c r="T105" s="16">
        <f t="shared" si="7"/>
        <v>41576.662997685184</v>
      </c>
    </row>
    <row r="106" spans="1:20" ht="345" x14ac:dyDescent="0.25">
      <c r="A106">
        <v>1265</v>
      </c>
      <c r="B106" s="9" t="s">
        <v>1266</v>
      </c>
      <c r="C106" s="3" t="s">
        <v>5375</v>
      </c>
      <c r="D106" s="5">
        <v>3500</v>
      </c>
      <c r="E106" s="7">
        <v>4170.17</v>
      </c>
      <c r="F106" t="s">
        <v>8218</v>
      </c>
      <c r="G106" t="s">
        <v>8223</v>
      </c>
      <c r="H106" t="s">
        <v>8245</v>
      </c>
      <c r="I106">
        <v>1291131815</v>
      </c>
      <c r="J106">
        <v>1287071015</v>
      </c>
      <c r="K106" t="b">
        <v>1</v>
      </c>
      <c r="L106">
        <v>66</v>
      </c>
      <c r="M106" t="b">
        <v>1</v>
      </c>
      <c r="N106" t="s">
        <v>8274</v>
      </c>
      <c r="O106">
        <f t="shared" si="4"/>
        <v>119</v>
      </c>
      <c r="P106" s="5">
        <f t="shared" si="5"/>
        <v>63.18</v>
      </c>
      <c r="Q106" s="11" t="s">
        <v>8323</v>
      </c>
      <c r="R106" t="s">
        <v>8324</v>
      </c>
      <c r="S106" s="16">
        <f t="shared" si="6"/>
        <v>40465.655266203699</v>
      </c>
      <c r="T106" s="16">
        <f t="shared" si="7"/>
        <v>40512.655266203699</v>
      </c>
    </row>
    <row r="107" spans="1:20" ht="195" x14ac:dyDescent="0.25">
      <c r="A107">
        <v>1266</v>
      </c>
      <c r="B107" s="9" t="s">
        <v>1267</v>
      </c>
      <c r="C107" s="3" t="s">
        <v>5376</v>
      </c>
      <c r="D107" s="5">
        <v>9500</v>
      </c>
      <c r="E107" s="7">
        <v>9545</v>
      </c>
      <c r="F107" t="s">
        <v>8218</v>
      </c>
      <c r="G107" t="s">
        <v>8223</v>
      </c>
      <c r="H107" t="s">
        <v>8245</v>
      </c>
      <c r="I107">
        <v>1389474145</v>
      </c>
      <c r="J107">
        <v>1386882145</v>
      </c>
      <c r="K107" t="b">
        <v>1</v>
      </c>
      <c r="L107">
        <v>50</v>
      </c>
      <c r="M107" t="b">
        <v>1</v>
      </c>
      <c r="N107" t="s">
        <v>8274</v>
      </c>
      <c r="O107">
        <f t="shared" si="4"/>
        <v>100</v>
      </c>
      <c r="P107" s="5">
        <f t="shared" si="5"/>
        <v>190.9</v>
      </c>
      <c r="Q107" s="11" t="s">
        <v>8323</v>
      </c>
      <c r="R107" t="s">
        <v>8324</v>
      </c>
      <c r="S107" s="16">
        <f t="shared" si="6"/>
        <v>41620.87667824074</v>
      </c>
      <c r="T107" s="16">
        <f t="shared" si="7"/>
        <v>41650.87667824074</v>
      </c>
    </row>
    <row r="108" spans="1:20" ht="270" x14ac:dyDescent="0.25">
      <c r="A108">
        <v>1267</v>
      </c>
      <c r="B108" s="9" t="s">
        <v>1268</v>
      </c>
      <c r="C108" s="3" t="s">
        <v>5377</v>
      </c>
      <c r="D108" s="5">
        <v>22000</v>
      </c>
      <c r="E108" s="7">
        <v>22396</v>
      </c>
      <c r="F108" t="s">
        <v>8218</v>
      </c>
      <c r="G108" t="s">
        <v>8223</v>
      </c>
      <c r="H108" t="s">
        <v>8245</v>
      </c>
      <c r="I108">
        <v>1374674558</v>
      </c>
      <c r="J108">
        <v>1372082558</v>
      </c>
      <c r="K108" t="b">
        <v>1</v>
      </c>
      <c r="L108">
        <v>159</v>
      </c>
      <c r="M108" t="b">
        <v>1</v>
      </c>
      <c r="N108" t="s">
        <v>8274</v>
      </c>
      <c r="O108">
        <f t="shared" si="4"/>
        <v>102</v>
      </c>
      <c r="P108" s="5">
        <f t="shared" si="5"/>
        <v>140.86000000000001</v>
      </c>
      <c r="Q108" s="11" t="s">
        <v>8323</v>
      </c>
      <c r="R108" t="s">
        <v>8324</v>
      </c>
      <c r="S108" s="16">
        <f t="shared" si="6"/>
        <v>41449.585162037038</v>
      </c>
      <c r="T108" s="16">
        <f t="shared" si="7"/>
        <v>41479.585162037038</v>
      </c>
    </row>
    <row r="109" spans="1:20" ht="195" x14ac:dyDescent="0.25">
      <c r="A109">
        <v>1268</v>
      </c>
      <c r="B109" s="9" t="s">
        <v>1269</v>
      </c>
      <c r="C109" s="3" t="s">
        <v>5378</v>
      </c>
      <c r="D109" s="5">
        <v>12000</v>
      </c>
      <c r="E109" s="7">
        <v>14000</v>
      </c>
      <c r="F109" t="s">
        <v>8218</v>
      </c>
      <c r="G109" t="s">
        <v>8223</v>
      </c>
      <c r="H109" t="s">
        <v>8245</v>
      </c>
      <c r="I109">
        <v>1379708247</v>
      </c>
      <c r="J109">
        <v>1377116247</v>
      </c>
      <c r="K109" t="b">
        <v>1</v>
      </c>
      <c r="L109">
        <v>182</v>
      </c>
      <c r="M109" t="b">
        <v>1</v>
      </c>
      <c r="N109" t="s">
        <v>8274</v>
      </c>
      <c r="O109">
        <f t="shared" si="4"/>
        <v>117</v>
      </c>
      <c r="P109" s="5">
        <f t="shared" si="5"/>
        <v>76.92</v>
      </c>
      <c r="Q109" s="11" t="s">
        <v>8323</v>
      </c>
      <c r="R109" t="s">
        <v>8324</v>
      </c>
      <c r="S109" s="16">
        <f t="shared" si="6"/>
        <v>41507.845451388886</v>
      </c>
      <c r="T109" s="16">
        <f t="shared" si="7"/>
        <v>41537.845451388886</v>
      </c>
    </row>
    <row r="110" spans="1:20" ht="315" x14ac:dyDescent="0.25">
      <c r="A110">
        <v>1269</v>
      </c>
      <c r="B110" s="9" t="s">
        <v>1270</v>
      </c>
      <c r="C110" s="3" t="s">
        <v>5379</v>
      </c>
      <c r="D110" s="5">
        <v>18800</v>
      </c>
      <c r="E110" s="7">
        <v>20426</v>
      </c>
      <c r="F110" t="s">
        <v>8218</v>
      </c>
      <c r="G110" t="s">
        <v>8223</v>
      </c>
      <c r="H110" t="s">
        <v>8245</v>
      </c>
      <c r="I110">
        <v>1460764800</v>
      </c>
      <c r="J110">
        <v>1458157512</v>
      </c>
      <c r="K110" t="b">
        <v>1</v>
      </c>
      <c r="L110">
        <v>206</v>
      </c>
      <c r="M110" t="b">
        <v>1</v>
      </c>
      <c r="N110" t="s">
        <v>8274</v>
      </c>
      <c r="O110">
        <f t="shared" si="4"/>
        <v>109</v>
      </c>
      <c r="P110" s="5">
        <f t="shared" si="5"/>
        <v>99.16</v>
      </c>
      <c r="Q110" s="11" t="s">
        <v>8323</v>
      </c>
      <c r="R110" t="s">
        <v>8324</v>
      </c>
      <c r="S110" s="16">
        <f t="shared" si="6"/>
        <v>42445.823055555549</v>
      </c>
      <c r="T110" s="16">
        <f t="shared" si="7"/>
        <v>42476</v>
      </c>
    </row>
    <row r="111" spans="1:20" ht="195" x14ac:dyDescent="0.25">
      <c r="A111">
        <v>1270</v>
      </c>
      <c r="B111" s="9" t="s">
        <v>1271</v>
      </c>
      <c r="C111" s="3" t="s">
        <v>5380</v>
      </c>
      <c r="D111" s="5">
        <v>10000</v>
      </c>
      <c r="E111" s="7">
        <v>11472</v>
      </c>
      <c r="F111" t="s">
        <v>8218</v>
      </c>
      <c r="G111" t="s">
        <v>8223</v>
      </c>
      <c r="H111" t="s">
        <v>8245</v>
      </c>
      <c r="I111">
        <v>1332704042</v>
      </c>
      <c r="J111">
        <v>1327523642</v>
      </c>
      <c r="K111" t="b">
        <v>1</v>
      </c>
      <c r="L111">
        <v>169</v>
      </c>
      <c r="M111" t="b">
        <v>1</v>
      </c>
      <c r="N111" t="s">
        <v>8274</v>
      </c>
      <c r="O111">
        <f t="shared" si="4"/>
        <v>115</v>
      </c>
      <c r="P111" s="5">
        <f t="shared" si="5"/>
        <v>67.88</v>
      </c>
      <c r="Q111" s="11" t="s">
        <v>8323</v>
      </c>
      <c r="R111" t="s">
        <v>8324</v>
      </c>
      <c r="S111" s="16">
        <f t="shared" si="6"/>
        <v>40933.856967592597</v>
      </c>
      <c r="T111" s="16">
        <f t="shared" si="7"/>
        <v>40993.815300925926</v>
      </c>
    </row>
    <row r="112" spans="1:20" ht="285" x14ac:dyDescent="0.25">
      <c r="A112">
        <v>1271</v>
      </c>
      <c r="B112" s="9" t="s">
        <v>1272</v>
      </c>
      <c r="C112" s="3" t="s">
        <v>5381</v>
      </c>
      <c r="D112" s="5">
        <v>7500</v>
      </c>
      <c r="E112" s="7">
        <v>7635</v>
      </c>
      <c r="F112" t="s">
        <v>8218</v>
      </c>
      <c r="G112" t="s">
        <v>8223</v>
      </c>
      <c r="H112" t="s">
        <v>8245</v>
      </c>
      <c r="I112">
        <v>1384363459</v>
      </c>
      <c r="J112">
        <v>1381767859</v>
      </c>
      <c r="K112" t="b">
        <v>1</v>
      </c>
      <c r="L112">
        <v>31</v>
      </c>
      <c r="M112" t="b">
        <v>1</v>
      </c>
      <c r="N112" t="s">
        <v>8274</v>
      </c>
      <c r="O112">
        <f t="shared" si="4"/>
        <v>102</v>
      </c>
      <c r="P112" s="5">
        <f t="shared" si="5"/>
        <v>246.29</v>
      </c>
      <c r="Q112" s="11" t="s">
        <v>8323</v>
      </c>
      <c r="R112" t="s">
        <v>8324</v>
      </c>
      <c r="S112" s="16">
        <f t="shared" si="6"/>
        <v>41561.683553240742</v>
      </c>
      <c r="T112" s="16">
        <f t="shared" si="7"/>
        <v>41591.725219907406</v>
      </c>
    </row>
    <row r="113" spans="1:20" ht="300" x14ac:dyDescent="0.25">
      <c r="A113">
        <v>1272</v>
      </c>
      <c r="B113" s="9" t="s">
        <v>1273</v>
      </c>
      <c r="C113" s="3" t="s">
        <v>5382</v>
      </c>
      <c r="D113" s="5">
        <v>5000</v>
      </c>
      <c r="E113" s="7">
        <v>5300</v>
      </c>
      <c r="F113" t="s">
        <v>8218</v>
      </c>
      <c r="G113" t="s">
        <v>8223</v>
      </c>
      <c r="H113" t="s">
        <v>8245</v>
      </c>
      <c r="I113">
        <v>1276574400</v>
      </c>
      <c r="J113">
        <v>1270576379</v>
      </c>
      <c r="K113" t="b">
        <v>1</v>
      </c>
      <c r="L113">
        <v>28</v>
      </c>
      <c r="M113" t="b">
        <v>1</v>
      </c>
      <c r="N113" t="s">
        <v>8274</v>
      </c>
      <c r="O113">
        <f t="shared" si="4"/>
        <v>106</v>
      </c>
      <c r="P113" s="5">
        <f t="shared" si="5"/>
        <v>189.29</v>
      </c>
      <c r="Q113" s="11" t="s">
        <v>8323</v>
      </c>
      <c r="R113" t="s">
        <v>8324</v>
      </c>
      <c r="S113" s="16">
        <f t="shared" si="6"/>
        <v>40274.745127314818</v>
      </c>
      <c r="T113" s="16">
        <f t="shared" si="7"/>
        <v>40344.166666666664</v>
      </c>
    </row>
    <row r="114" spans="1:20" ht="270" x14ac:dyDescent="0.25">
      <c r="A114">
        <v>1274</v>
      </c>
      <c r="B114" s="9" t="s">
        <v>1275</v>
      </c>
      <c r="C114" s="3" t="s">
        <v>5384</v>
      </c>
      <c r="D114" s="5">
        <v>25000</v>
      </c>
      <c r="E114" s="7">
        <v>38743.839999999997</v>
      </c>
      <c r="F114" t="s">
        <v>8218</v>
      </c>
      <c r="G114" t="s">
        <v>8223</v>
      </c>
      <c r="H114" t="s">
        <v>8245</v>
      </c>
      <c r="I114">
        <v>1346344425</v>
      </c>
      <c r="J114">
        <v>1343320425</v>
      </c>
      <c r="K114" t="b">
        <v>1</v>
      </c>
      <c r="L114">
        <v>467</v>
      </c>
      <c r="M114" t="b">
        <v>1</v>
      </c>
      <c r="N114" t="s">
        <v>8274</v>
      </c>
      <c r="O114">
        <f t="shared" si="4"/>
        <v>155</v>
      </c>
      <c r="P114" s="5">
        <f t="shared" si="5"/>
        <v>82.96</v>
      </c>
      <c r="Q114" s="11" t="s">
        <v>8323</v>
      </c>
      <c r="R114" t="s">
        <v>8324</v>
      </c>
      <c r="S114" s="16">
        <f t="shared" si="6"/>
        <v>41116.690104166664</v>
      </c>
      <c r="T114" s="16">
        <f t="shared" si="7"/>
        <v>41151.690104166664</v>
      </c>
    </row>
    <row r="115" spans="1:20" ht="270" x14ac:dyDescent="0.25">
      <c r="A115">
        <v>1275</v>
      </c>
      <c r="B115" s="9" t="s">
        <v>1276</v>
      </c>
      <c r="C115" s="3" t="s">
        <v>5385</v>
      </c>
      <c r="D115" s="5">
        <v>15000</v>
      </c>
      <c r="E115" s="7">
        <v>24321.1</v>
      </c>
      <c r="F115" t="s">
        <v>8218</v>
      </c>
      <c r="G115" t="s">
        <v>8223</v>
      </c>
      <c r="H115" t="s">
        <v>8245</v>
      </c>
      <c r="I115">
        <v>1375908587</v>
      </c>
      <c r="J115">
        <v>1372884587</v>
      </c>
      <c r="K115" t="b">
        <v>1</v>
      </c>
      <c r="L115">
        <v>389</v>
      </c>
      <c r="M115" t="b">
        <v>1</v>
      </c>
      <c r="N115" t="s">
        <v>8274</v>
      </c>
      <c r="O115">
        <f t="shared" si="4"/>
        <v>162</v>
      </c>
      <c r="P115" s="5">
        <f t="shared" si="5"/>
        <v>62.52</v>
      </c>
      <c r="Q115" s="11" t="s">
        <v>8323</v>
      </c>
      <c r="R115" t="s">
        <v>8324</v>
      </c>
      <c r="S115" s="16">
        <f t="shared" si="6"/>
        <v>41458.867905092593</v>
      </c>
      <c r="T115" s="16">
        <f t="shared" si="7"/>
        <v>41493.867905092593</v>
      </c>
    </row>
    <row r="116" spans="1:20" ht="165" x14ac:dyDescent="0.25">
      <c r="A116">
        <v>1276</v>
      </c>
      <c r="B116" s="9" t="s">
        <v>1277</v>
      </c>
      <c r="C116" s="3" t="s">
        <v>5386</v>
      </c>
      <c r="D116" s="5">
        <v>3000</v>
      </c>
      <c r="E116" s="7">
        <v>3132.63</v>
      </c>
      <c r="F116" t="s">
        <v>8218</v>
      </c>
      <c r="G116" t="s">
        <v>8223</v>
      </c>
      <c r="H116" t="s">
        <v>8245</v>
      </c>
      <c r="I116">
        <v>1251777600</v>
      </c>
      <c r="J116">
        <v>1247504047</v>
      </c>
      <c r="K116" t="b">
        <v>1</v>
      </c>
      <c r="L116">
        <v>68</v>
      </c>
      <c r="M116" t="b">
        <v>1</v>
      </c>
      <c r="N116" t="s">
        <v>8274</v>
      </c>
      <c r="O116">
        <f t="shared" si="4"/>
        <v>104</v>
      </c>
      <c r="P116" s="5">
        <f t="shared" si="5"/>
        <v>46.07</v>
      </c>
      <c r="Q116" s="11" t="s">
        <v>8323</v>
      </c>
      <c r="R116" t="s">
        <v>8324</v>
      </c>
      <c r="S116" s="16">
        <f t="shared" si="6"/>
        <v>40007.704247685186</v>
      </c>
      <c r="T116" s="16">
        <f t="shared" si="7"/>
        <v>40057.166666666664</v>
      </c>
    </row>
    <row r="117" spans="1:20" ht="270" x14ac:dyDescent="0.25">
      <c r="A117">
        <v>1277</v>
      </c>
      <c r="B117" s="9" t="s">
        <v>1278</v>
      </c>
      <c r="C117" s="3" t="s">
        <v>5387</v>
      </c>
      <c r="D117" s="5">
        <v>15000</v>
      </c>
      <c r="E117" s="7">
        <v>15918.65</v>
      </c>
      <c r="F117" t="s">
        <v>8218</v>
      </c>
      <c r="G117" t="s">
        <v>8223</v>
      </c>
      <c r="H117" t="s">
        <v>8245</v>
      </c>
      <c r="I117">
        <v>1346765347</v>
      </c>
      <c r="J117">
        <v>1343741347</v>
      </c>
      <c r="K117" t="b">
        <v>1</v>
      </c>
      <c r="L117">
        <v>413</v>
      </c>
      <c r="M117" t="b">
        <v>1</v>
      </c>
      <c r="N117" t="s">
        <v>8274</v>
      </c>
      <c r="O117">
        <f t="shared" si="4"/>
        <v>106</v>
      </c>
      <c r="P117" s="5">
        <f t="shared" si="5"/>
        <v>38.54</v>
      </c>
      <c r="Q117" s="11" t="s">
        <v>8323</v>
      </c>
      <c r="R117" t="s">
        <v>8324</v>
      </c>
      <c r="S117" s="16">
        <f t="shared" si="6"/>
        <v>41121.561886574076</v>
      </c>
      <c r="T117" s="16">
        <f t="shared" si="7"/>
        <v>41156.561886574076</v>
      </c>
    </row>
    <row r="118" spans="1:20" ht="285" x14ac:dyDescent="0.25">
      <c r="A118">
        <v>1278</v>
      </c>
      <c r="B118" s="9" t="s">
        <v>1279</v>
      </c>
      <c r="C118" s="3" t="s">
        <v>5388</v>
      </c>
      <c r="D118" s="5">
        <v>6500</v>
      </c>
      <c r="E118" s="7">
        <v>10071</v>
      </c>
      <c r="F118" t="s">
        <v>8218</v>
      </c>
      <c r="G118" t="s">
        <v>8223</v>
      </c>
      <c r="H118" t="s">
        <v>8245</v>
      </c>
      <c r="I118">
        <v>1403661600</v>
      </c>
      <c r="J118">
        <v>1401196766</v>
      </c>
      <c r="K118" t="b">
        <v>1</v>
      </c>
      <c r="L118">
        <v>190</v>
      </c>
      <c r="M118" t="b">
        <v>1</v>
      </c>
      <c r="N118" t="s">
        <v>8274</v>
      </c>
      <c r="O118">
        <f t="shared" si="4"/>
        <v>155</v>
      </c>
      <c r="P118" s="5">
        <f t="shared" si="5"/>
        <v>53.01</v>
      </c>
      <c r="Q118" s="11" t="s">
        <v>8323</v>
      </c>
      <c r="R118" t="s">
        <v>8324</v>
      </c>
      <c r="S118" s="16">
        <f t="shared" si="6"/>
        <v>41786.555162037039</v>
      </c>
      <c r="T118" s="16">
        <f t="shared" si="7"/>
        <v>41815.083333333336</v>
      </c>
    </row>
    <row r="119" spans="1:20" ht="270" x14ac:dyDescent="0.25">
      <c r="A119">
        <v>1279</v>
      </c>
      <c r="B119" s="9" t="s">
        <v>1280</v>
      </c>
      <c r="C119" s="3" t="s">
        <v>5389</v>
      </c>
      <c r="D119" s="5">
        <v>12516</v>
      </c>
      <c r="E119" s="7">
        <v>13864.17</v>
      </c>
      <c r="F119" t="s">
        <v>8218</v>
      </c>
      <c r="G119" t="s">
        <v>8223</v>
      </c>
      <c r="H119" t="s">
        <v>8245</v>
      </c>
      <c r="I119">
        <v>1395624170</v>
      </c>
      <c r="J119">
        <v>1392171770</v>
      </c>
      <c r="K119" t="b">
        <v>1</v>
      </c>
      <c r="L119">
        <v>189</v>
      </c>
      <c r="M119" t="b">
        <v>1</v>
      </c>
      <c r="N119" t="s">
        <v>8274</v>
      </c>
      <c r="O119">
        <f t="shared" si="4"/>
        <v>111</v>
      </c>
      <c r="P119" s="5">
        <f t="shared" si="5"/>
        <v>73.36</v>
      </c>
      <c r="Q119" s="11" t="s">
        <v>8323</v>
      </c>
      <c r="R119" t="s">
        <v>8324</v>
      </c>
      <c r="S119" s="16">
        <f t="shared" si="6"/>
        <v>41682.099189814813</v>
      </c>
      <c r="T119" s="16">
        <f t="shared" si="7"/>
        <v>41722.057523148149</v>
      </c>
    </row>
    <row r="120" spans="1:20" ht="240" x14ac:dyDescent="0.25">
      <c r="A120">
        <v>1280</v>
      </c>
      <c r="B120" s="9" t="s">
        <v>1281</v>
      </c>
      <c r="C120" s="3" t="s">
        <v>5390</v>
      </c>
      <c r="D120" s="5">
        <v>15000</v>
      </c>
      <c r="E120" s="7">
        <v>16636.78</v>
      </c>
      <c r="F120" t="s">
        <v>8218</v>
      </c>
      <c r="G120" t="s">
        <v>8223</v>
      </c>
      <c r="H120" t="s">
        <v>8245</v>
      </c>
      <c r="I120">
        <v>1299003054</v>
      </c>
      <c r="J120">
        <v>1291227054</v>
      </c>
      <c r="K120" t="b">
        <v>1</v>
      </c>
      <c r="L120">
        <v>130</v>
      </c>
      <c r="M120" t="b">
        <v>1</v>
      </c>
      <c r="N120" t="s">
        <v>8274</v>
      </c>
      <c r="O120">
        <f t="shared" si="4"/>
        <v>111</v>
      </c>
      <c r="P120" s="5">
        <f t="shared" si="5"/>
        <v>127.98</v>
      </c>
      <c r="Q120" s="11" t="s">
        <v>8323</v>
      </c>
      <c r="R120" t="s">
        <v>8324</v>
      </c>
      <c r="S120" s="16">
        <f t="shared" si="6"/>
        <v>40513.757569444446</v>
      </c>
      <c r="T120" s="16">
        <f t="shared" si="7"/>
        <v>40603.757569444446</v>
      </c>
    </row>
    <row r="121" spans="1:20" ht="270" x14ac:dyDescent="0.25">
      <c r="A121">
        <v>1281</v>
      </c>
      <c r="B121" s="9" t="s">
        <v>1282</v>
      </c>
      <c r="C121" s="3" t="s">
        <v>5391</v>
      </c>
      <c r="D121" s="5">
        <v>7000</v>
      </c>
      <c r="E121" s="7">
        <v>7750</v>
      </c>
      <c r="F121" t="s">
        <v>8218</v>
      </c>
      <c r="G121" t="s">
        <v>8223</v>
      </c>
      <c r="H121" t="s">
        <v>8245</v>
      </c>
      <c r="I121">
        <v>1375033836</v>
      </c>
      <c r="J121">
        <v>1373305836</v>
      </c>
      <c r="K121" t="b">
        <v>1</v>
      </c>
      <c r="L121">
        <v>74</v>
      </c>
      <c r="M121" t="b">
        <v>1</v>
      </c>
      <c r="N121" t="s">
        <v>8274</v>
      </c>
      <c r="O121">
        <f t="shared" si="4"/>
        <v>111</v>
      </c>
      <c r="P121" s="5">
        <f t="shared" si="5"/>
        <v>104.73</v>
      </c>
      <c r="Q121" s="11" t="s">
        <v>8323</v>
      </c>
      <c r="R121" t="s">
        <v>8324</v>
      </c>
      <c r="S121" s="16">
        <f t="shared" si="6"/>
        <v>41463.743472222224</v>
      </c>
      <c r="T121" s="16">
        <f t="shared" si="7"/>
        <v>41483.743472222224</v>
      </c>
    </row>
    <row r="122" spans="1:20" ht="270" x14ac:dyDescent="0.25">
      <c r="A122">
        <v>1282</v>
      </c>
      <c r="B122" s="9" t="s">
        <v>1283</v>
      </c>
      <c r="C122" s="3" t="s">
        <v>5392</v>
      </c>
      <c r="D122" s="5">
        <v>15000</v>
      </c>
      <c r="E122" s="7">
        <v>18542</v>
      </c>
      <c r="F122" t="s">
        <v>8218</v>
      </c>
      <c r="G122" t="s">
        <v>8223</v>
      </c>
      <c r="H122" t="s">
        <v>8245</v>
      </c>
      <c r="I122">
        <v>1386565140</v>
      </c>
      <c r="J122">
        <v>1383909855</v>
      </c>
      <c r="K122" t="b">
        <v>1</v>
      </c>
      <c r="L122">
        <v>274</v>
      </c>
      <c r="M122" t="b">
        <v>1</v>
      </c>
      <c r="N122" t="s">
        <v>8274</v>
      </c>
      <c r="O122">
        <f t="shared" si="4"/>
        <v>124</v>
      </c>
      <c r="P122" s="5">
        <f t="shared" si="5"/>
        <v>67.67</v>
      </c>
      <c r="Q122" s="11" t="s">
        <v>8323</v>
      </c>
      <c r="R122" t="s">
        <v>8324</v>
      </c>
      <c r="S122" s="16">
        <f t="shared" si="6"/>
        <v>41586.475173611114</v>
      </c>
      <c r="T122" s="16">
        <f t="shared" si="7"/>
        <v>41617.207638888889</v>
      </c>
    </row>
    <row r="123" spans="1:20" ht="195" x14ac:dyDescent="0.25">
      <c r="A123">
        <v>1283</v>
      </c>
      <c r="B123" s="9" t="s">
        <v>1284</v>
      </c>
      <c r="C123" s="3" t="s">
        <v>5393</v>
      </c>
      <c r="D123" s="5">
        <v>1000</v>
      </c>
      <c r="E123" s="7">
        <v>2110.5</v>
      </c>
      <c r="F123" t="s">
        <v>8218</v>
      </c>
      <c r="G123" t="s">
        <v>8223</v>
      </c>
      <c r="H123" t="s">
        <v>8245</v>
      </c>
      <c r="I123">
        <v>1362974400</v>
      </c>
      <c r="J123">
        <v>1360948389</v>
      </c>
      <c r="K123" t="b">
        <v>1</v>
      </c>
      <c r="L123">
        <v>22</v>
      </c>
      <c r="M123" t="b">
        <v>1</v>
      </c>
      <c r="N123" t="s">
        <v>8274</v>
      </c>
      <c r="O123">
        <f t="shared" si="4"/>
        <v>211</v>
      </c>
      <c r="P123" s="5">
        <f t="shared" si="5"/>
        <v>95.93</v>
      </c>
      <c r="Q123" s="11" t="s">
        <v>8323</v>
      </c>
      <c r="R123" t="s">
        <v>8324</v>
      </c>
      <c r="S123" s="16">
        <f t="shared" si="6"/>
        <v>41320.717465277776</v>
      </c>
      <c r="T123" s="16">
        <f t="shared" si="7"/>
        <v>41344.166666666664</v>
      </c>
    </row>
    <row r="124" spans="1:20" ht="285" x14ac:dyDescent="0.25">
      <c r="A124">
        <v>1365</v>
      </c>
      <c r="B124" s="9" t="s">
        <v>1366</v>
      </c>
      <c r="C124" s="3" t="s">
        <v>5475</v>
      </c>
      <c r="D124" s="5">
        <v>7500</v>
      </c>
      <c r="E124" s="7">
        <v>7520</v>
      </c>
      <c r="F124" t="s">
        <v>8218</v>
      </c>
      <c r="G124" t="s">
        <v>8223</v>
      </c>
      <c r="H124" t="s">
        <v>8245</v>
      </c>
      <c r="I124">
        <v>1426523752</v>
      </c>
      <c r="J124">
        <v>1423935352</v>
      </c>
      <c r="K124" t="b">
        <v>0</v>
      </c>
      <c r="L124">
        <v>92</v>
      </c>
      <c r="M124" t="b">
        <v>1</v>
      </c>
      <c r="N124" t="s">
        <v>8274</v>
      </c>
      <c r="O124">
        <f t="shared" si="4"/>
        <v>100</v>
      </c>
      <c r="P124" s="5">
        <f t="shared" si="5"/>
        <v>81.739999999999995</v>
      </c>
      <c r="Q124" s="11" t="s">
        <v>8323</v>
      </c>
      <c r="R124" t="s">
        <v>8324</v>
      </c>
      <c r="S124" s="16">
        <f t="shared" si="6"/>
        <v>42049.733240740738</v>
      </c>
      <c r="T124" s="16">
        <f t="shared" si="7"/>
        <v>42079.691574074073</v>
      </c>
    </row>
    <row r="125" spans="1:20" ht="105" x14ac:dyDescent="0.25">
      <c r="A125">
        <v>1366</v>
      </c>
      <c r="B125" s="9" t="s">
        <v>1367</v>
      </c>
      <c r="C125" s="3" t="s">
        <v>5476</v>
      </c>
      <c r="D125" s="5">
        <v>7500</v>
      </c>
      <c r="E125" s="7">
        <v>9486.69</v>
      </c>
      <c r="F125" t="s">
        <v>8218</v>
      </c>
      <c r="G125" t="s">
        <v>8223</v>
      </c>
      <c r="H125" t="s">
        <v>8245</v>
      </c>
      <c r="I125">
        <v>1417049663</v>
      </c>
      <c r="J125">
        <v>1413158063</v>
      </c>
      <c r="K125" t="b">
        <v>0</v>
      </c>
      <c r="L125">
        <v>147</v>
      </c>
      <c r="M125" t="b">
        <v>1</v>
      </c>
      <c r="N125" t="s">
        <v>8274</v>
      </c>
      <c r="O125">
        <f t="shared" si="4"/>
        <v>126</v>
      </c>
      <c r="P125" s="5">
        <f t="shared" si="5"/>
        <v>64.540000000000006</v>
      </c>
      <c r="Q125" s="11" t="s">
        <v>8323</v>
      </c>
      <c r="R125" t="s">
        <v>8324</v>
      </c>
      <c r="S125" s="16">
        <f t="shared" si="6"/>
        <v>41924.996099537035</v>
      </c>
      <c r="T125" s="16">
        <f t="shared" si="7"/>
        <v>41970.037766203706</v>
      </c>
    </row>
    <row r="126" spans="1:20" ht="225" x14ac:dyDescent="0.25">
      <c r="A126">
        <v>1367</v>
      </c>
      <c r="B126" s="9" t="s">
        <v>1368</v>
      </c>
      <c r="C126" s="3" t="s">
        <v>5477</v>
      </c>
      <c r="D126" s="5">
        <v>5000</v>
      </c>
      <c r="E126" s="7">
        <v>5713</v>
      </c>
      <c r="F126" t="s">
        <v>8218</v>
      </c>
      <c r="G126" t="s">
        <v>8223</v>
      </c>
      <c r="H126" t="s">
        <v>8245</v>
      </c>
      <c r="I126">
        <v>1447463050</v>
      </c>
      <c r="J126">
        <v>1444867450</v>
      </c>
      <c r="K126" t="b">
        <v>0</v>
      </c>
      <c r="L126">
        <v>90</v>
      </c>
      <c r="M126" t="b">
        <v>1</v>
      </c>
      <c r="N126" t="s">
        <v>8274</v>
      </c>
      <c r="O126">
        <f t="shared" si="4"/>
        <v>114</v>
      </c>
      <c r="P126" s="5">
        <f t="shared" si="5"/>
        <v>63.48</v>
      </c>
      <c r="Q126" s="11" t="s">
        <v>8323</v>
      </c>
      <c r="R126" t="s">
        <v>8324</v>
      </c>
      <c r="S126" s="16">
        <f t="shared" si="6"/>
        <v>42292.002893518518</v>
      </c>
      <c r="T126" s="16">
        <f t="shared" si="7"/>
        <v>42322.044560185182</v>
      </c>
    </row>
    <row r="127" spans="1:20" ht="255" x14ac:dyDescent="0.25">
      <c r="A127">
        <v>1368</v>
      </c>
      <c r="B127" s="9" t="s">
        <v>1369</v>
      </c>
      <c r="C127" s="3" t="s">
        <v>5478</v>
      </c>
      <c r="D127" s="5">
        <v>5000</v>
      </c>
      <c r="E127" s="7">
        <v>5535</v>
      </c>
      <c r="F127" t="s">
        <v>8218</v>
      </c>
      <c r="G127" t="s">
        <v>8223</v>
      </c>
      <c r="H127" t="s">
        <v>8245</v>
      </c>
      <c r="I127">
        <v>1434342894</v>
      </c>
      <c r="J127">
        <v>1432269294</v>
      </c>
      <c r="K127" t="b">
        <v>0</v>
      </c>
      <c r="L127">
        <v>87</v>
      </c>
      <c r="M127" t="b">
        <v>1</v>
      </c>
      <c r="N127" t="s">
        <v>8274</v>
      </c>
      <c r="O127">
        <f t="shared" si="4"/>
        <v>111</v>
      </c>
      <c r="P127" s="5">
        <f t="shared" si="5"/>
        <v>63.62</v>
      </c>
      <c r="Q127" s="11" t="s">
        <v>8323</v>
      </c>
      <c r="R127" t="s">
        <v>8324</v>
      </c>
      <c r="S127" s="16">
        <f t="shared" si="6"/>
        <v>42146.190902777773</v>
      </c>
      <c r="T127" s="16">
        <f t="shared" si="7"/>
        <v>42170.190902777773</v>
      </c>
    </row>
    <row r="128" spans="1:20" ht="270" x14ac:dyDescent="0.25">
      <c r="A128">
        <v>1369</v>
      </c>
      <c r="B128" s="9" t="s">
        <v>1370</v>
      </c>
      <c r="C128" s="3" t="s">
        <v>5479</v>
      </c>
      <c r="D128" s="5">
        <v>32360</v>
      </c>
      <c r="E128" s="7">
        <v>34090.629999999997</v>
      </c>
      <c r="F128" t="s">
        <v>8218</v>
      </c>
      <c r="G128" t="s">
        <v>8223</v>
      </c>
      <c r="H128" t="s">
        <v>8245</v>
      </c>
      <c r="I128">
        <v>1397225746</v>
      </c>
      <c r="J128">
        <v>1394633746</v>
      </c>
      <c r="K128" t="b">
        <v>0</v>
      </c>
      <c r="L128">
        <v>406</v>
      </c>
      <c r="M128" t="b">
        <v>1</v>
      </c>
      <c r="N128" t="s">
        <v>8274</v>
      </c>
      <c r="O128">
        <f t="shared" si="4"/>
        <v>105</v>
      </c>
      <c r="P128" s="5">
        <f t="shared" si="5"/>
        <v>83.97</v>
      </c>
      <c r="Q128" s="11" t="s">
        <v>8323</v>
      </c>
      <c r="R128" t="s">
        <v>8324</v>
      </c>
      <c r="S128" s="16">
        <f t="shared" si="6"/>
        <v>41710.594282407408</v>
      </c>
      <c r="T128" s="16">
        <f t="shared" si="7"/>
        <v>41740.594282407408</v>
      </c>
    </row>
    <row r="129" spans="1:20" ht="135" x14ac:dyDescent="0.25">
      <c r="A129">
        <v>1370</v>
      </c>
      <c r="B129" s="9" t="s">
        <v>1371</v>
      </c>
      <c r="C129" s="3" t="s">
        <v>5480</v>
      </c>
      <c r="D129" s="5">
        <v>1500</v>
      </c>
      <c r="E129" s="7">
        <v>1555</v>
      </c>
      <c r="F129" t="s">
        <v>8218</v>
      </c>
      <c r="G129" t="s">
        <v>8223</v>
      </c>
      <c r="H129" t="s">
        <v>8245</v>
      </c>
      <c r="I129">
        <v>1381881890</v>
      </c>
      <c r="J129">
        <v>1380585890</v>
      </c>
      <c r="K129" t="b">
        <v>0</v>
      </c>
      <c r="L129">
        <v>20</v>
      </c>
      <c r="M129" t="b">
        <v>1</v>
      </c>
      <c r="N129" t="s">
        <v>8274</v>
      </c>
      <c r="O129">
        <f t="shared" si="4"/>
        <v>104</v>
      </c>
      <c r="P129" s="5">
        <f t="shared" si="5"/>
        <v>77.75</v>
      </c>
      <c r="Q129" s="11" t="s">
        <v>8323</v>
      </c>
      <c r="R129" t="s">
        <v>8324</v>
      </c>
      <c r="S129" s="16">
        <f t="shared" si="6"/>
        <v>41548.00335648148</v>
      </c>
      <c r="T129" s="16">
        <f t="shared" si="7"/>
        <v>41563.00335648148</v>
      </c>
    </row>
    <row r="130" spans="1:20" ht="270" x14ac:dyDescent="0.25">
      <c r="A130">
        <v>1371</v>
      </c>
      <c r="B130" s="9" t="s">
        <v>1372</v>
      </c>
      <c r="C130" s="3" t="s">
        <v>5481</v>
      </c>
      <c r="D130" s="5">
        <v>6999</v>
      </c>
      <c r="E130" s="7">
        <v>7495</v>
      </c>
      <c r="F130" t="s">
        <v>8218</v>
      </c>
      <c r="G130" t="s">
        <v>8223</v>
      </c>
      <c r="H130" t="s">
        <v>8245</v>
      </c>
      <c r="I130">
        <v>1431022342</v>
      </c>
      <c r="J130">
        <v>1428430342</v>
      </c>
      <c r="K130" t="b">
        <v>0</v>
      </c>
      <c r="L130">
        <v>70</v>
      </c>
      <c r="M130" t="b">
        <v>1</v>
      </c>
      <c r="N130" t="s">
        <v>8274</v>
      </c>
      <c r="O130">
        <f t="shared" ref="O130:O193" si="8">ROUND(E130/D130*100,0)</f>
        <v>107</v>
      </c>
      <c r="P130" s="5">
        <f t="shared" ref="P130:P193" si="9">IFERROR(ROUND(E130/L130,2),0)</f>
        <v>107.07</v>
      </c>
      <c r="Q130" s="11" t="s">
        <v>8323</v>
      </c>
      <c r="R130" t="s">
        <v>8324</v>
      </c>
      <c r="S130" s="16">
        <f t="shared" ref="S130:S193" si="10">(((J130/60)/60)/24)+DATE(1970,1,1)</f>
        <v>42101.758587962962</v>
      </c>
      <c r="T130" s="16">
        <f t="shared" ref="T130:T193" si="11">(((I130/60)/60)/24)+DATE(1970,1,1)</f>
        <v>42131.758587962962</v>
      </c>
    </row>
    <row r="131" spans="1:20" ht="90" x14ac:dyDescent="0.25">
      <c r="A131">
        <v>1372</v>
      </c>
      <c r="B131" s="9" t="s">
        <v>1373</v>
      </c>
      <c r="C131" s="3" t="s">
        <v>5482</v>
      </c>
      <c r="D131" s="5">
        <v>500</v>
      </c>
      <c r="E131" s="7">
        <v>620</v>
      </c>
      <c r="F131" t="s">
        <v>8218</v>
      </c>
      <c r="G131" t="s">
        <v>8223</v>
      </c>
      <c r="H131" t="s">
        <v>8245</v>
      </c>
      <c r="I131">
        <v>1342115132</v>
      </c>
      <c r="J131">
        <v>1339523132</v>
      </c>
      <c r="K131" t="b">
        <v>0</v>
      </c>
      <c r="L131">
        <v>16</v>
      </c>
      <c r="M131" t="b">
        <v>1</v>
      </c>
      <c r="N131" t="s">
        <v>8274</v>
      </c>
      <c r="O131">
        <f t="shared" si="8"/>
        <v>124</v>
      </c>
      <c r="P131" s="5">
        <f t="shared" si="9"/>
        <v>38.75</v>
      </c>
      <c r="Q131" s="11" t="s">
        <v>8323</v>
      </c>
      <c r="R131" t="s">
        <v>8324</v>
      </c>
      <c r="S131" s="16">
        <f t="shared" si="10"/>
        <v>41072.739953703705</v>
      </c>
      <c r="T131" s="16">
        <f t="shared" si="11"/>
        <v>41102.739953703705</v>
      </c>
    </row>
    <row r="132" spans="1:20" ht="180" x14ac:dyDescent="0.25">
      <c r="A132">
        <v>1373</v>
      </c>
      <c r="B132" s="9" t="s">
        <v>1374</v>
      </c>
      <c r="C132" s="3" t="s">
        <v>5483</v>
      </c>
      <c r="D132" s="5">
        <v>10000</v>
      </c>
      <c r="E132" s="7">
        <v>10501</v>
      </c>
      <c r="F132" t="s">
        <v>8218</v>
      </c>
      <c r="G132" t="s">
        <v>8223</v>
      </c>
      <c r="H132" t="s">
        <v>8245</v>
      </c>
      <c r="I132">
        <v>1483138233</v>
      </c>
      <c r="J132">
        <v>1480546233</v>
      </c>
      <c r="K132" t="b">
        <v>0</v>
      </c>
      <c r="L132">
        <v>52</v>
      </c>
      <c r="M132" t="b">
        <v>1</v>
      </c>
      <c r="N132" t="s">
        <v>8274</v>
      </c>
      <c r="O132">
        <f t="shared" si="8"/>
        <v>105</v>
      </c>
      <c r="P132" s="5">
        <f t="shared" si="9"/>
        <v>201.94</v>
      </c>
      <c r="Q132" s="11" t="s">
        <v>8323</v>
      </c>
      <c r="R132" t="s">
        <v>8324</v>
      </c>
      <c r="S132" s="16">
        <f t="shared" si="10"/>
        <v>42704.95177083333</v>
      </c>
      <c r="T132" s="16">
        <f t="shared" si="11"/>
        <v>42734.95177083333</v>
      </c>
    </row>
    <row r="133" spans="1:20" ht="270" x14ac:dyDescent="0.25">
      <c r="A133">
        <v>1374</v>
      </c>
      <c r="B133" s="9" t="s">
        <v>1375</v>
      </c>
      <c r="C133" s="3" t="s">
        <v>5484</v>
      </c>
      <c r="D133" s="5">
        <v>1500</v>
      </c>
      <c r="E133" s="7">
        <v>2842</v>
      </c>
      <c r="F133" t="s">
        <v>8218</v>
      </c>
      <c r="G133" t="s">
        <v>8223</v>
      </c>
      <c r="H133" t="s">
        <v>8245</v>
      </c>
      <c r="I133">
        <v>1458874388</v>
      </c>
      <c r="J133">
        <v>1456285988</v>
      </c>
      <c r="K133" t="b">
        <v>0</v>
      </c>
      <c r="L133">
        <v>66</v>
      </c>
      <c r="M133" t="b">
        <v>1</v>
      </c>
      <c r="N133" t="s">
        <v>8274</v>
      </c>
      <c r="O133">
        <f t="shared" si="8"/>
        <v>189</v>
      </c>
      <c r="P133" s="5">
        <f t="shared" si="9"/>
        <v>43.06</v>
      </c>
      <c r="Q133" s="11" t="s">
        <v>8323</v>
      </c>
      <c r="R133" t="s">
        <v>8324</v>
      </c>
      <c r="S133" s="16">
        <f t="shared" si="10"/>
        <v>42424.161898148144</v>
      </c>
      <c r="T133" s="16">
        <f t="shared" si="11"/>
        <v>42454.12023148148</v>
      </c>
    </row>
    <row r="134" spans="1:20" ht="270" x14ac:dyDescent="0.25">
      <c r="A134">
        <v>1377</v>
      </c>
      <c r="B134" s="9" t="s">
        <v>1378</v>
      </c>
      <c r="C134" s="3" t="s">
        <v>5487</v>
      </c>
      <c r="D134" s="5">
        <v>1300</v>
      </c>
      <c r="E134" s="7">
        <v>1510</v>
      </c>
      <c r="F134" t="s">
        <v>8218</v>
      </c>
      <c r="G134" t="s">
        <v>8223</v>
      </c>
      <c r="H134" t="s">
        <v>8245</v>
      </c>
      <c r="I134">
        <v>1486095060</v>
      </c>
      <c r="J134">
        <v>1484198170</v>
      </c>
      <c r="K134" t="b">
        <v>0</v>
      </c>
      <c r="L134">
        <v>31</v>
      </c>
      <c r="M134" t="b">
        <v>1</v>
      </c>
      <c r="N134" t="s">
        <v>8274</v>
      </c>
      <c r="O134">
        <f t="shared" si="8"/>
        <v>116</v>
      </c>
      <c r="P134" s="5">
        <f t="shared" si="9"/>
        <v>48.71</v>
      </c>
      <c r="Q134" s="11" t="s">
        <v>8323</v>
      </c>
      <c r="R134" t="s">
        <v>8324</v>
      </c>
      <c r="S134" s="16">
        <f t="shared" si="10"/>
        <v>42747.219560185185</v>
      </c>
      <c r="T134" s="16">
        <f t="shared" si="11"/>
        <v>42769.174305555556</v>
      </c>
    </row>
    <row r="135" spans="1:20" ht="150" x14ac:dyDescent="0.25">
      <c r="A135">
        <v>1379</v>
      </c>
      <c r="B135" s="9" t="s">
        <v>1380</v>
      </c>
      <c r="C135" s="3" t="s">
        <v>5489</v>
      </c>
      <c r="D135" s="5">
        <v>10000</v>
      </c>
      <c r="E135" s="7">
        <v>11160</v>
      </c>
      <c r="F135" t="s">
        <v>8218</v>
      </c>
      <c r="G135" t="s">
        <v>8223</v>
      </c>
      <c r="H135" t="s">
        <v>8245</v>
      </c>
      <c r="I135">
        <v>1433504876</v>
      </c>
      <c r="J135">
        <v>1430912876</v>
      </c>
      <c r="K135" t="b">
        <v>0</v>
      </c>
      <c r="L135">
        <v>151</v>
      </c>
      <c r="M135" t="b">
        <v>1</v>
      </c>
      <c r="N135" t="s">
        <v>8274</v>
      </c>
      <c r="O135">
        <f t="shared" si="8"/>
        <v>112</v>
      </c>
      <c r="P135" s="5">
        <f t="shared" si="9"/>
        <v>73.91</v>
      </c>
      <c r="Q135" s="11" t="s">
        <v>8323</v>
      </c>
      <c r="R135" t="s">
        <v>8324</v>
      </c>
      <c r="S135" s="16">
        <f t="shared" si="10"/>
        <v>42130.491620370376</v>
      </c>
      <c r="T135" s="16">
        <f t="shared" si="11"/>
        <v>42160.491620370376</v>
      </c>
    </row>
    <row r="136" spans="1:20" ht="210" x14ac:dyDescent="0.25">
      <c r="A136">
        <v>1380</v>
      </c>
      <c r="B136" s="9" t="s">
        <v>1381</v>
      </c>
      <c r="C136" s="3" t="s">
        <v>5490</v>
      </c>
      <c r="D136" s="5">
        <v>25</v>
      </c>
      <c r="E136" s="7">
        <v>106</v>
      </c>
      <c r="F136" t="s">
        <v>8218</v>
      </c>
      <c r="G136" t="s">
        <v>8223</v>
      </c>
      <c r="H136" t="s">
        <v>8245</v>
      </c>
      <c r="I136">
        <v>1433815200</v>
      </c>
      <c r="J136">
        <v>1431886706</v>
      </c>
      <c r="K136" t="b">
        <v>0</v>
      </c>
      <c r="L136">
        <v>5</v>
      </c>
      <c r="M136" t="b">
        <v>1</v>
      </c>
      <c r="N136" t="s">
        <v>8274</v>
      </c>
      <c r="O136">
        <f t="shared" si="8"/>
        <v>424</v>
      </c>
      <c r="P136" s="5">
        <f t="shared" si="9"/>
        <v>21.2</v>
      </c>
      <c r="Q136" s="11" t="s">
        <v>8323</v>
      </c>
      <c r="R136" t="s">
        <v>8324</v>
      </c>
      <c r="S136" s="16">
        <f t="shared" si="10"/>
        <v>42141.762800925921</v>
      </c>
      <c r="T136" s="16">
        <f t="shared" si="11"/>
        <v>42164.083333333328</v>
      </c>
    </row>
    <row r="137" spans="1:20" ht="285" x14ac:dyDescent="0.25">
      <c r="A137">
        <v>1381</v>
      </c>
      <c r="B137" s="9" t="s">
        <v>1382</v>
      </c>
      <c r="C137" s="3" t="s">
        <v>5491</v>
      </c>
      <c r="D137" s="5">
        <v>5000</v>
      </c>
      <c r="E137" s="7">
        <v>5355</v>
      </c>
      <c r="F137" t="s">
        <v>8218</v>
      </c>
      <c r="G137" t="s">
        <v>8223</v>
      </c>
      <c r="H137" t="s">
        <v>8245</v>
      </c>
      <c r="I137">
        <v>1482988125</v>
      </c>
      <c r="J137">
        <v>1480396125</v>
      </c>
      <c r="K137" t="b">
        <v>0</v>
      </c>
      <c r="L137">
        <v>73</v>
      </c>
      <c r="M137" t="b">
        <v>1</v>
      </c>
      <c r="N137" t="s">
        <v>8274</v>
      </c>
      <c r="O137">
        <f t="shared" si="8"/>
        <v>107</v>
      </c>
      <c r="P137" s="5">
        <f t="shared" si="9"/>
        <v>73.36</v>
      </c>
      <c r="Q137" s="11" t="s">
        <v>8323</v>
      </c>
      <c r="R137" t="s">
        <v>8324</v>
      </c>
      <c r="S137" s="16">
        <f t="shared" si="10"/>
        <v>42703.214409722219</v>
      </c>
      <c r="T137" s="16">
        <f t="shared" si="11"/>
        <v>42733.214409722219</v>
      </c>
    </row>
    <row r="138" spans="1:20" ht="240" x14ac:dyDescent="0.25">
      <c r="A138">
        <v>1382</v>
      </c>
      <c r="B138" s="9" t="s">
        <v>1383</v>
      </c>
      <c r="C138" s="3" t="s">
        <v>5492</v>
      </c>
      <c r="D138" s="5">
        <v>8000</v>
      </c>
      <c r="E138" s="7">
        <v>8349</v>
      </c>
      <c r="F138" t="s">
        <v>8218</v>
      </c>
      <c r="G138" t="s">
        <v>8223</v>
      </c>
      <c r="H138" t="s">
        <v>8245</v>
      </c>
      <c r="I138">
        <v>1367867536</v>
      </c>
      <c r="J138">
        <v>1365275536</v>
      </c>
      <c r="K138" t="b">
        <v>0</v>
      </c>
      <c r="L138">
        <v>148</v>
      </c>
      <c r="M138" t="b">
        <v>1</v>
      </c>
      <c r="N138" t="s">
        <v>8274</v>
      </c>
      <c r="O138">
        <f t="shared" si="8"/>
        <v>104</v>
      </c>
      <c r="P138" s="5">
        <f t="shared" si="9"/>
        <v>56.41</v>
      </c>
      <c r="Q138" s="11" t="s">
        <v>8323</v>
      </c>
      <c r="R138" t="s">
        <v>8324</v>
      </c>
      <c r="S138" s="16">
        <f t="shared" si="10"/>
        <v>41370.800185185188</v>
      </c>
      <c r="T138" s="16">
        <f t="shared" si="11"/>
        <v>41400.800185185188</v>
      </c>
    </row>
    <row r="139" spans="1:20" ht="225" x14ac:dyDescent="0.25">
      <c r="A139">
        <v>1384</v>
      </c>
      <c r="B139" s="9" t="s">
        <v>1385</v>
      </c>
      <c r="C139" s="3" t="s">
        <v>5494</v>
      </c>
      <c r="D139" s="5">
        <v>3500</v>
      </c>
      <c r="E139" s="7">
        <v>4343</v>
      </c>
      <c r="F139" t="s">
        <v>8218</v>
      </c>
      <c r="G139" t="s">
        <v>8223</v>
      </c>
      <c r="H139" t="s">
        <v>8245</v>
      </c>
      <c r="I139">
        <v>1436117922</v>
      </c>
      <c r="J139">
        <v>1433525922</v>
      </c>
      <c r="K139" t="b">
        <v>0</v>
      </c>
      <c r="L139">
        <v>63</v>
      </c>
      <c r="M139" t="b">
        <v>1</v>
      </c>
      <c r="N139" t="s">
        <v>8274</v>
      </c>
      <c r="O139">
        <f t="shared" si="8"/>
        <v>124</v>
      </c>
      <c r="P139" s="5">
        <f t="shared" si="9"/>
        <v>68.94</v>
      </c>
      <c r="Q139" s="11" t="s">
        <v>8323</v>
      </c>
      <c r="R139" t="s">
        <v>8324</v>
      </c>
      <c r="S139" s="16">
        <f t="shared" si="10"/>
        <v>42160.735208333332</v>
      </c>
      <c r="T139" s="16">
        <f t="shared" si="11"/>
        <v>42190.735208333332</v>
      </c>
    </row>
    <row r="140" spans="1:20" ht="150" x14ac:dyDescent="0.25">
      <c r="A140">
        <v>1386</v>
      </c>
      <c r="B140" s="9" t="s">
        <v>1387</v>
      </c>
      <c r="C140" s="3" t="s">
        <v>5496</v>
      </c>
      <c r="D140" s="5">
        <v>400</v>
      </c>
      <c r="E140" s="7">
        <v>875</v>
      </c>
      <c r="F140" t="s">
        <v>8218</v>
      </c>
      <c r="G140" t="s">
        <v>8223</v>
      </c>
      <c r="H140" t="s">
        <v>8245</v>
      </c>
      <c r="I140">
        <v>1438183889</v>
      </c>
      <c r="J140">
        <v>1435591889</v>
      </c>
      <c r="K140" t="b">
        <v>0</v>
      </c>
      <c r="L140">
        <v>14</v>
      </c>
      <c r="M140" t="b">
        <v>1</v>
      </c>
      <c r="N140" t="s">
        <v>8274</v>
      </c>
      <c r="O140">
        <f t="shared" si="8"/>
        <v>219</v>
      </c>
      <c r="P140" s="5">
        <f t="shared" si="9"/>
        <v>62.5</v>
      </c>
      <c r="Q140" s="11" t="s">
        <v>8323</v>
      </c>
      <c r="R140" t="s">
        <v>8324</v>
      </c>
      <c r="S140" s="16">
        <f t="shared" si="10"/>
        <v>42184.646863425922</v>
      </c>
      <c r="T140" s="16">
        <f t="shared" si="11"/>
        <v>42214.646863425922</v>
      </c>
    </row>
    <row r="141" spans="1:20" ht="270" x14ac:dyDescent="0.25">
      <c r="A141">
        <v>1387</v>
      </c>
      <c r="B141" s="9" t="s">
        <v>1388</v>
      </c>
      <c r="C141" s="3" t="s">
        <v>5497</v>
      </c>
      <c r="D141" s="5">
        <v>4000</v>
      </c>
      <c r="E141" s="7">
        <v>5465</v>
      </c>
      <c r="F141" t="s">
        <v>8218</v>
      </c>
      <c r="G141" t="s">
        <v>8223</v>
      </c>
      <c r="H141" t="s">
        <v>8245</v>
      </c>
      <c r="I141">
        <v>1433305800</v>
      </c>
      <c r="J141">
        <v>1430604395</v>
      </c>
      <c r="K141" t="b">
        <v>0</v>
      </c>
      <c r="L141">
        <v>78</v>
      </c>
      <c r="M141" t="b">
        <v>1</v>
      </c>
      <c r="N141" t="s">
        <v>8274</v>
      </c>
      <c r="O141">
        <f t="shared" si="8"/>
        <v>137</v>
      </c>
      <c r="P141" s="5">
        <f t="shared" si="9"/>
        <v>70.06</v>
      </c>
      <c r="Q141" s="11" t="s">
        <v>8323</v>
      </c>
      <c r="R141" t="s">
        <v>8324</v>
      </c>
      <c r="S141" s="16">
        <f t="shared" si="10"/>
        <v>42126.92123842593</v>
      </c>
      <c r="T141" s="16">
        <f t="shared" si="11"/>
        <v>42158.1875</v>
      </c>
    </row>
    <row r="142" spans="1:20" ht="285" x14ac:dyDescent="0.25">
      <c r="A142">
        <v>1388</v>
      </c>
      <c r="B142" s="9" t="s">
        <v>1389</v>
      </c>
      <c r="C142" s="3" t="s">
        <v>5498</v>
      </c>
      <c r="D142" s="5">
        <v>5000</v>
      </c>
      <c r="E142" s="7">
        <v>6740.37</v>
      </c>
      <c r="F142" t="s">
        <v>8218</v>
      </c>
      <c r="G142" t="s">
        <v>8223</v>
      </c>
      <c r="H142" t="s">
        <v>8245</v>
      </c>
      <c r="I142">
        <v>1476720840</v>
      </c>
      <c r="J142">
        <v>1474469117</v>
      </c>
      <c r="K142" t="b">
        <v>0</v>
      </c>
      <c r="L142">
        <v>112</v>
      </c>
      <c r="M142" t="b">
        <v>1</v>
      </c>
      <c r="N142" t="s">
        <v>8274</v>
      </c>
      <c r="O142">
        <f t="shared" si="8"/>
        <v>135</v>
      </c>
      <c r="P142" s="5">
        <f t="shared" si="9"/>
        <v>60.18</v>
      </c>
      <c r="Q142" s="11" t="s">
        <v>8323</v>
      </c>
      <c r="R142" t="s">
        <v>8324</v>
      </c>
      <c r="S142" s="16">
        <f t="shared" si="10"/>
        <v>42634.614780092597</v>
      </c>
      <c r="T142" s="16">
        <f t="shared" si="11"/>
        <v>42660.676388888889</v>
      </c>
    </row>
    <row r="143" spans="1:20" ht="240" x14ac:dyDescent="0.25">
      <c r="A143">
        <v>1390</v>
      </c>
      <c r="B143" s="9" t="s">
        <v>1391</v>
      </c>
      <c r="C143" s="3" t="s">
        <v>5500</v>
      </c>
      <c r="D143" s="5">
        <v>2800</v>
      </c>
      <c r="E143" s="7">
        <v>3055</v>
      </c>
      <c r="F143" t="s">
        <v>8218</v>
      </c>
      <c r="G143" t="s">
        <v>8223</v>
      </c>
      <c r="H143" t="s">
        <v>8245</v>
      </c>
      <c r="I143">
        <v>1430154720</v>
      </c>
      <c r="J143">
        <v>1427224606</v>
      </c>
      <c r="K143" t="b">
        <v>0</v>
      </c>
      <c r="L143">
        <v>19</v>
      </c>
      <c r="M143" t="b">
        <v>1</v>
      </c>
      <c r="N143" t="s">
        <v>8274</v>
      </c>
      <c r="O143">
        <f t="shared" si="8"/>
        <v>109</v>
      </c>
      <c r="P143" s="5">
        <f t="shared" si="9"/>
        <v>160.79</v>
      </c>
      <c r="Q143" s="11" t="s">
        <v>8323</v>
      </c>
      <c r="R143" t="s">
        <v>8324</v>
      </c>
      <c r="S143" s="16">
        <f t="shared" si="10"/>
        <v>42087.803310185183</v>
      </c>
      <c r="T143" s="16">
        <f t="shared" si="11"/>
        <v>42121.716666666667</v>
      </c>
    </row>
    <row r="144" spans="1:20" ht="225" x14ac:dyDescent="0.25">
      <c r="A144">
        <v>1391</v>
      </c>
      <c r="B144" s="9" t="s">
        <v>1392</v>
      </c>
      <c r="C144" s="3" t="s">
        <v>5501</v>
      </c>
      <c r="D144" s="5">
        <v>500</v>
      </c>
      <c r="E144" s="7">
        <v>551</v>
      </c>
      <c r="F144" t="s">
        <v>8218</v>
      </c>
      <c r="G144" t="s">
        <v>8223</v>
      </c>
      <c r="H144" t="s">
        <v>8245</v>
      </c>
      <c r="I144">
        <v>1440219540</v>
      </c>
      <c r="J144">
        <v>1436369818</v>
      </c>
      <c r="K144" t="b">
        <v>0</v>
      </c>
      <c r="L144">
        <v>13</v>
      </c>
      <c r="M144" t="b">
        <v>1</v>
      </c>
      <c r="N144" t="s">
        <v>8274</v>
      </c>
      <c r="O144">
        <f t="shared" si="8"/>
        <v>110</v>
      </c>
      <c r="P144" s="5">
        <f t="shared" si="9"/>
        <v>42.38</v>
      </c>
      <c r="Q144" s="11" t="s">
        <v>8323</v>
      </c>
      <c r="R144" t="s">
        <v>8324</v>
      </c>
      <c r="S144" s="16">
        <f t="shared" si="10"/>
        <v>42193.650671296295</v>
      </c>
      <c r="T144" s="16">
        <f t="shared" si="11"/>
        <v>42238.207638888889</v>
      </c>
    </row>
    <row r="145" spans="1:20" ht="240" x14ac:dyDescent="0.25">
      <c r="A145">
        <v>1392</v>
      </c>
      <c r="B145" s="9" t="s">
        <v>1393</v>
      </c>
      <c r="C145" s="3" t="s">
        <v>5502</v>
      </c>
      <c r="D145" s="5">
        <v>2500</v>
      </c>
      <c r="E145" s="7">
        <v>2841</v>
      </c>
      <c r="F145" t="s">
        <v>8218</v>
      </c>
      <c r="G145" t="s">
        <v>8223</v>
      </c>
      <c r="H145" t="s">
        <v>8245</v>
      </c>
      <c r="I145">
        <v>1456976586</v>
      </c>
      <c r="J145">
        <v>1454298186</v>
      </c>
      <c r="K145" t="b">
        <v>0</v>
      </c>
      <c r="L145">
        <v>104</v>
      </c>
      <c r="M145" t="b">
        <v>1</v>
      </c>
      <c r="N145" t="s">
        <v>8274</v>
      </c>
      <c r="O145">
        <f t="shared" si="8"/>
        <v>114</v>
      </c>
      <c r="P145" s="5">
        <f t="shared" si="9"/>
        <v>27.32</v>
      </c>
      <c r="Q145" s="11" t="s">
        <v>8323</v>
      </c>
      <c r="R145" t="s">
        <v>8324</v>
      </c>
      <c r="S145" s="16">
        <f t="shared" si="10"/>
        <v>42401.154930555553</v>
      </c>
      <c r="T145" s="16">
        <f t="shared" si="11"/>
        <v>42432.154930555553</v>
      </c>
    </row>
    <row r="146" spans="1:20" ht="75" x14ac:dyDescent="0.25">
      <c r="A146">
        <v>1393</v>
      </c>
      <c r="B146" s="9" t="s">
        <v>1394</v>
      </c>
      <c r="C146" s="3" t="s">
        <v>5503</v>
      </c>
      <c r="D146" s="5">
        <v>10000</v>
      </c>
      <c r="E146" s="7">
        <v>10235</v>
      </c>
      <c r="F146" t="s">
        <v>8218</v>
      </c>
      <c r="G146" t="s">
        <v>8223</v>
      </c>
      <c r="H146" t="s">
        <v>8245</v>
      </c>
      <c r="I146">
        <v>1470068523</v>
      </c>
      <c r="J146">
        <v>1467476523</v>
      </c>
      <c r="K146" t="b">
        <v>0</v>
      </c>
      <c r="L146">
        <v>52</v>
      </c>
      <c r="M146" t="b">
        <v>1</v>
      </c>
      <c r="N146" t="s">
        <v>8274</v>
      </c>
      <c r="O146">
        <f t="shared" si="8"/>
        <v>102</v>
      </c>
      <c r="P146" s="5">
        <f t="shared" si="9"/>
        <v>196.83</v>
      </c>
      <c r="Q146" s="11" t="s">
        <v>8323</v>
      </c>
      <c r="R146" t="s">
        <v>8324</v>
      </c>
      <c r="S146" s="16">
        <f t="shared" si="10"/>
        <v>42553.681979166664</v>
      </c>
      <c r="T146" s="16">
        <f t="shared" si="11"/>
        <v>42583.681979166664</v>
      </c>
    </row>
    <row r="147" spans="1:20" ht="240" x14ac:dyDescent="0.25">
      <c r="A147">
        <v>1394</v>
      </c>
      <c r="B147" s="9" t="s">
        <v>1395</v>
      </c>
      <c r="C147" s="3" t="s">
        <v>5504</v>
      </c>
      <c r="D147" s="5">
        <v>750</v>
      </c>
      <c r="E147" s="7">
        <v>916</v>
      </c>
      <c r="F147" t="s">
        <v>8218</v>
      </c>
      <c r="G147" t="s">
        <v>8223</v>
      </c>
      <c r="H147" t="s">
        <v>8245</v>
      </c>
      <c r="I147">
        <v>1488337200</v>
      </c>
      <c r="J147">
        <v>1484623726</v>
      </c>
      <c r="K147" t="b">
        <v>0</v>
      </c>
      <c r="L147">
        <v>17</v>
      </c>
      <c r="M147" t="b">
        <v>1</v>
      </c>
      <c r="N147" t="s">
        <v>8274</v>
      </c>
      <c r="O147">
        <f t="shared" si="8"/>
        <v>122</v>
      </c>
      <c r="P147" s="5">
        <f t="shared" si="9"/>
        <v>53.88</v>
      </c>
      <c r="Q147" s="11" t="s">
        <v>8323</v>
      </c>
      <c r="R147" t="s">
        <v>8324</v>
      </c>
      <c r="S147" s="16">
        <f t="shared" si="10"/>
        <v>42752.144976851851</v>
      </c>
      <c r="T147" s="16">
        <f t="shared" si="11"/>
        <v>42795.125</v>
      </c>
    </row>
    <row r="148" spans="1:20" ht="105" x14ac:dyDescent="0.25">
      <c r="A148">
        <v>1395</v>
      </c>
      <c r="B148" s="9" t="s">
        <v>1396</v>
      </c>
      <c r="C148" s="3" t="s">
        <v>5505</v>
      </c>
      <c r="D148" s="5">
        <v>3500</v>
      </c>
      <c r="E148" s="7">
        <v>3916</v>
      </c>
      <c r="F148" t="s">
        <v>8218</v>
      </c>
      <c r="G148" t="s">
        <v>8223</v>
      </c>
      <c r="H148" t="s">
        <v>8245</v>
      </c>
      <c r="I148">
        <v>1484430481</v>
      </c>
      <c r="J148">
        <v>1481838481</v>
      </c>
      <c r="K148" t="b">
        <v>0</v>
      </c>
      <c r="L148">
        <v>82</v>
      </c>
      <c r="M148" t="b">
        <v>1</v>
      </c>
      <c r="N148" t="s">
        <v>8274</v>
      </c>
      <c r="O148">
        <f t="shared" si="8"/>
        <v>112</v>
      </c>
      <c r="P148" s="5">
        <f t="shared" si="9"/>
        <v>47.76</v>
      </c>
      <c r="Q148" s="11" t="s">
        <v>8323</v>
      </c>
      <c r="R148" t="s">
        <v>8324</v>
      </c>
      <c r="S148" s="16">
        <f t="shared" si="10"/>
        <v>42719.90834490741</v>
      </c>
      <c r="T148" s="16">
        <f t="shared" si="11"/>
        <v>42749.90834490741</v>
      </c>
    </row>
    <row r="149" spans="1:20" ht="270" x14ac:dyDescent="0.25">
      <c r="A149">
        <v>1396</v>
      </c>
      <c r="B149" s="9" t="s">
        <v>1397</v>
      </c>
      <c r="C149" s="3" t="s">
        <v>5506</v>
      </c>
      <c r="D149" s="5">
        <v>6000</v>
      </c>
      <c r="E149" s="7">
        <v>6438</v>
      </c>
      <c r="F149" t="s">
        <v>8218</v>
      </c>
      <c r="G149" t="s">
        <v>8223</v>
      </c>
      <c r="H149" t="s">
        <v>8245</v>
      </c>
      <c r="I149">
        <v>1423871882</v>
      </c>
      <c r="J149">
        <v>1421279882</v>
      </c>
      <c r="K149" t="b">
        <v>0</v>
      </c>
      <c r="L149">
        <v>73</v>
      </c>
      <c r="M149" t="b">
        <v>1</v>
      </c>
      <c r="N149" t="s">
        <v>8274</v>
      </c>
      <c r="O149">
        <f t="shared" si="8"/>
        <v>107</v>
      </c>
      <c r="P149" s="5">
        <f t="shared" si="9"/>
        <v>88.19</v>
      </c>
      <c r="Q149" s="11" t="s">
        <v>8323</v>
      </c>
      <c r="R149" t="s">
        <v>8324</v>
      </c>
      <c r="S149" s="16">
        <f t="shared" si="10"/>
        <v>42018.99863425926</v>
      </c>
      <c r="T149" s="16">
        <f t="shared" si="11"/>
        <v>42048.99863425926</v>
      </c>
    </row>
    <row r="150" spans="1:20" ht="285" x14ac:dyDescent="0.25">
      <c r="A150">
        <v>1397</v>
      </c>
      <c r="B150" s="9" t="s">
        <v>1398</v>
      </c>
      <c r="C150" s="3" t="s">
        <v>5507</v>
      </c>
      <c r="D150" s="5">
        <v>10000</v>
      </c>
      <c r="E150" s="7">
        <v>11385</v>
      </c>
      <c r="F150" t="s">
        <v>8218</v>
      </c>
      <c r="G150" t="s">
        <v>8223</v>
      </c>
      <c r="H150" t="s">
        <v>8245</v>
      </c>
      <c r="I150">
        <v>1477603140</v>
      </c>
      <c r="J150">
        <v>1475013710</v>
      </c>
      <c r="K150" t="b">
        <v>0</v>
      </c>
      <c r="L150">
        <v>158</v>
      </c>
      <c r="M150" t="b">
        <v>1</v>
      </c>
      <c r="N150" t="s">
        <v>8274</v>
      </c>
      <c r="O150">
        <f t="shared" si="8"/>
        <v>114</v>
      </c>
      <c r="P150" s="5">
        <f t="shared" si="9"/>
        <v>72.06</v>
      </c>
      <c r="Q150" s="11" t="s">
        <v>8323</v>
      </c>
      <c r="R150" t="s">
        <v>8324</v>
      </c>
      <c r="S150" s="16">
        <f t="shared" si="10"/>
        <v>42640.917939814812</v>
      </c>
      <c r="T150" s="16">
        <f t="shared" si="11"/>
        <v>42670.888194444444</v>
      </c>
    </row>
    <row r="151" spans="1:20" ht="240" x14ac:dyDescent="0.25">
      <c r="A151">
        <v>1398</v>
      </c>
      <c r="B151" s="9" t="s">
        <v>1399</v>
      </c>
      <c r="C151" s="3" t="s">
        <v>5508</v>
      </c>
      <c r="D151" s="5">
        <v>4400</v>
      </c>
      <c r="E151" s="7">
        <v>4826</v>
      </c>
      <c r="F151" t="s">
        <v>8218</v>
      </c>
      <c r="G151" t="s">
        <v>8223</v>
      </c>
      <c r="H151" t="s">
        <v>8245</v>
      </c>
      <c r="I151">
        <v>1467752334</v>
      </c>
      <c r="J151">
        <v>1465160334</v>
      </c>
      <c r="K151" t="b">
        <v>0</v>
      </c>
      <c r="L151">
        <v>65</v>
      </c>
      <c r="M151" t="b">
        <v>1</v>
      </c>
      <c r="N151" t="s">
        <v>8274</v>
      </c>
      <c r="O151">
        <f t="shared" si="8"/>
        <v>110</v>
      </c>
      <c r="P151" s="5">
        <f t="shared" si="9"/>
        <v>74.25</v>
      </c>
      <c r="Q151" s="11" t="s">
        <v>8323</v>
      </c>
      <c r="R151" t="s">
        <v>8324</v>
      </c>
      <c r="S151" s="16">
        <f t="shared" si="10"/>
        <v>42526.874236111107</v>
      </c>
      <c r="T151" s="16">
        <f t="shared" si="11"/>
        <v>42556.874236111107</v>
      </c>
    </row>
    <row r="152" spans="1:20" ht="270" x14ac:dyDescent="0.25">
      <c r="A152">
        <v>1399</v>
      </c>
      <c r="B152" s="9" t="s">
        <v>1400</v>
      </c>
      <c r="C152" s="3" t="s">
        <v>5509</v>
      </c>
      <c r="D152" s="5">
        <v>9000</v>
      </c>
      <c r="E152" s="7">
        <v>11353</v>
      </c>
      <c r="F152" t="s">
        <v>8218</v>
      </c>
      <c r="G152" t="s">
        <v>8223</v>
      </c>
      <c r="H152" t="s">
        <v>8245</v>
      </c>
      <c r="I152">
        <v>1412640373</v>
      </c>
      <c r="J152">
        <v>1410048373</v>
      </c>
      <c r="K152" t="b">
        <v>0</v>
      </c>
      <c r="L152">
        <v>184</v>
      </c>
      <c r="M152" t="b">
        <v>1</v>
      </c>
      <c r="N152" t="s">
        <v>8274</v>
      </c>
      <c r="O152">
        <f t="shared" si="8"/>
        <v>126</v>
      </c>
      <c r="P152" s="5">
        <f t="shared" si="9"/>
        <v>61.7</v>
      </c>
      <c r="Q152" s="11" t="s">
        <v>8323</v>
      </c>
      <c r="R152" t="s">
        <v>8324</v>
      </c>
      <c r="S152" s="16">
        <f t="shared" si="10"/>
        <v>41889.004317129627</v>
      </c>
      <c r="T152" s="16">
        <f t="shared" si="11"/>
        <v>41919.004317129627</v>
      </c>
    </row>
    <row r="153" spans="1:20" ht="300" x14ac:dyDescent="0.25">
      <c r="A153">
        <v>1401</v>
      </c>
      <c r="B153" s="9" t="s">
        <v>1402</v>
      </c>
      <c r="C153" s="3" t="s">
        <v>5511</v>
      </c>
      <c r="D153" s="5">
        <v>2500</v>
      </c>
      <c r="E153" s="7">
        <v>12413</v>
      </c>
      <c r="F153" t="s">
        <v>8218</v>
      </c>
      <c r="G153" t="s">
        <v>8223</v>
      </c>
      <c r="H153" t="s">
        <v>8245</v>
      </c>
      <c r="I153">
        <v>1369612474</v>
      </c>
      <c r="J153">
        <v>1367798074</v>
      </c>
      <c r="K153" t="b">
        <v>0</v>
      </c>
      <c r="L153">
        <v>240</v>
      </c>
      <c r="M153" t="b">
        <v>1</v>
      </c>
      <c r="N153" t="s">
        <v>8274</v>
      </c>
      <c r="O153">
        <f t="shared" si="8"/>
        <v>497</v>
      </c>
      <c r="P153" s="5">
        <f t="shared" si="9"/>
        <v>51.72</v>
      </c>
      <c r="Q153" s="11" t="s">
        <v>8323</v>
      </c>
      <c r="R153" t="s">
        <v>8324</v>
      </c>
      <c r="S153" s="16">
        <f t="shared" si="10"/>
        <v>41399.99622685185</v>
      </c>
      <c r="T153" s="16">
        <f t="shared" si="11"/>
        <v>41420.99622685185</v>
      </c>
    </row>
    <row r="154" spans="1:20" ht="270" x14ac:dyDescent="0.25">
      <c r="A154">
        <v>1403</v>
      </c>
      <c r="B154" s="9" t="s">
        <v>1404</v>
      </c>
      <c r="C154" s="3" t="s">
        <v>5513</v>
      </c>
      <c r="D154" s="5">
        <v>4000</v>
      </c>
      <c r="E154" s="7">
        <v>4103</v>
      </c>
      <c r="F154" t="s">
        <v>8218</v>
      </c>
      <c r="G154" t="s">
        <v>8223</v>
      </c>
      <c r="H154" t="s">
        <v>8245</v>
      </c>
      <c r="I154">
        <v>1374802235</v>
      </c>
      <c r="J154">
        <v>1372210235</v>
      </c>
      <c r="K154" t="b">
        <v>0</v>
      </c>
      <c r="L154">
        <v>66</v>
      </c>
      <c r="M154" t="b">
        <v>1</v>
      </c>
      <c r="N154" t="s">
        <v>8274</v>
      </c>
      <c r="O154">
        <f t="shared" si="8"/>
        <v>103</v>
      </c>
      <c r="P154" s="5">
        <f t="shared" si="9"/>
        <v>62.17</v>
      </c>
      <c r="Q154" s="11" t="s">
        <v>8323</v>
      </c>
      <c r="R154" t="s">
        <v>8324</v>
      </c>
      <c r="S154" s="16">
        <f t="shared" si="10"/>
        <v>41451.062905092593</v>
      </c>
      <c r="T154" s="16">
        <f t="shared" si="11"/>
        <v>41481.062905092593</v>
      </c>
    </row>
    <row r="155" spans="1:20" ht="195" x14ac:dyDescent="0.25">
      <c r="A155">
        <v>1601</v>
      </c>
      <c r="B155" s="9" t="s">
        <v>1602</v>
      </c>
      <c r="C155" s="3" t="s">
        <v>5711</v>
      </c>
      <c r="D155" s="5">
        <v>2500</v>
      </c>
      <c r="E155" s="7">
        <v>2706.23</v>
      </c>
      <c r="F155" t="s">
        <v>8218</v>
      </c>
      <c r="G155" t="s">
        <v>8223</v>
      </c>
      <c r="H155" t="s">
        <v>8245</v>
      </c>
      <c r="I155">
        <v>1304561633</v>
      </c>
      <c r="J155">
        <v>1301969633</v>
      </c>
      <c r="K155" t="b">
        <v>0</v>
      </c>
      <c r="L155">
        <v>56</v>
      </c>
      <c r="M155" t="b">
        <v>1</v>
      </c>
      <c r="N155" t="s">
        <v>8274</v>
      </c>
      <c r="O155">
        <f t="shared" si="8"/>
        <v>108</v>
      </c>
      <c r="P155" s="5">
        <f t="shared" si="9"/>
        <v>48.33</v>
      </c>
      <c r="Q155" s="11" t="s">
        <v>8323</v>
      </c>
      <c r="R155" t="s">
        <v>8324</v>
      </c>
      <c r="S155" s="16">
        <f t="shared" si="10"/>
        <v>40638.092974537038</v>
      </c>
      <c r="T155" s="16">
        <f t="shared" si="11"/>
        <v>40668.092974537038</v>
      </c>
    </row>
    <row r="156" spans="1:20" ht="210" x14ac:dyDescent="0.25">
      <c r="A156">
        <v>1602</v>
      </c>
      <c r="B156" s="9" t="s">
        <v>1603</v>
      </c>
      <c r="C156" s="3" t="s">
        <v>5712</v>
      </c>
      <c r="D156" s="5">
        <v>1500</v>
      </c>
      <c r="E156" s="7">
        <v>1502.5</v>
      </c>
      <c r="F156" t="s">
        <v>8218</v>
      </c>
      <c r="G156" t="s">
        <v>8223</v>
      </c>
      <c r="H156" t="s">
        <v>8245</v>
      </c>
      <c r="I156">
        <v>1318633200</v>
      </c>
      <c r="J156">
        <v>1314947317</v>
      </c>
      <c r="K156" t="b">
        <v>0</v>
      </c>
      <c r="L156">
        <v>32</v>
      </c>
      <c r="M156" t="b">
        <v>1</v>
      </c>
      <c r="N156" t="s">
        <v>8274</v>
      </c>
      <c r="O156">
        <f t="shared" si="8"/>
        <v>100</v>
      </c>
      <c r="P156" s="5">
        <f t="shared" si="9"/>
        <v>46.95</v>
      </c>
      <c r="Q156" s="11" t="s">
        <v>8323</v>
      </c>
      <c r="R156" t="s">
        <v>8324</v>
      </c>
      <c r="S156" s="16">
        <f t="shared" si="10"/>
        <v>40788.297650462962</v>
      </c>
      <c r="T156" s="16">
        <f t="shared" si="11"/>
        <v>40830.958333333336</v>
      </c>
    </row>
    <row r="157" spans="1:20" ht="195" x14ac:dyDescent="0.25">
      <c r="A157">
        <v>1603</v>
      </c>
      <c r="B157" s="9" t="s">
        <v>1604</v>
      </c>
      <c r="C157" s="3" t="s">
        <v>5713</v>
      </c>
      <c r="D157" s="5">
        <v>2000</v>
      </c>
      <c r="E157" s="7">
        <v>2000.66</v>
      </c>
      <c r="F157" t="s">
        <v>8218</v>
      </c>
      <c r="G157" t="s">
        <v>8223</v>
      </c>
      <c r="H157" t="s">
        <v>8245</v>
      </c>
      <c r="I157">
        <v>1327723459</v>
      </c>
      <c r="J157">
        <v>1322539459</v>
      </c>
      <c r="K157" t="b">
        <v>0</v>
      </c>
      <c r="L157">
        <v>30</v>
      </c>
      <c r="M157" t="b">
        <v>1</v>
      </c>
      <c r="N157" t="s">
        <v>8274</v>
      </c>
      <c r="O157">
        <f t="shared" si="8"/>
        <v>100</v>
      </c>
      <c r="P157" s="5">
        <f t="shared" si="9"/>
        <v>66.69</v>
      </c>
      <c r="Q157" s="11" t="s">
        <v>8323</v>
      </c>
      <c r="R157" t="s">
        <v>8324</v>
      </c>
      <c r="S157" s="16">
        <f t="shared" si="10"/>
        <v>40876.169664351852</v>
      </c>
      <c r="T157" s="16">
        <f t="shared" si="11"/>
        <v>40936.169664351852</v>
      </c>
    </row>
    <row r="158" spans="1:20" ht="285" x14ac:dyDescent="0.25">
      <c r="A158">
        <v>1604</v>
      </c>
      <c r="B158" s="9" t="s">
        <v>1605</v>
      </c>
      <c r="C158" s="3" t="s">
        <v>5714</v>
      </c>
      <c r="D158" s="5">
        <v>2800</v>
      </c>
      <c r="E158" s="7">
        <v>3419</v>
      </c>
      <c r="F158" t="s">
        <v>8218</v>
      </c>
      <c r="G158" t="s">
        <v>8223</v>
      </c>
      <c r="H158" t="s">
        <v>8245</v>
      </c>
      <c r="I158">
        <v>1332011835</v>
      </c>
      <c r="J158">
        <v>1328559435</v>
      </c>
      <c r="K158" t="b">
        <v>0</v>
      </c>
      <c r="L158">
        <v>70</v>
      </c>
      <c r="M158" t="b">
        <v>1</v>
      </c>
      <c r="N158" t="s">
        <v>8274</v>
      </c>
      <c r="O158">
        <f t="shared" si="8"/>
        <v>122</v>
      </c>
      <c r="P158" s="5">
        <f t="shared" si="9"/>
        <v>48.84</v>
      </c>
      <c r="Q158" s="11" t="s">
        <v>8323</v>
      </c>
      <c r="R158" t="s">
        <v>8324</v>
      </c>
      <c r="S158" s="16">
        <f t="shared" si="10"/>
        <v>40945.845312500001</v>
      </c>
      <c r="T158" s="16">
        <f t="shared" si="11"/>
        <v>40985.80364583333</v>
      </c>
    </row>
    <row r="159" spans="1:20" ht="270" x14ac:dyDescent="0.25">
      <c r="A159">
        <v>1605</v>
      </c>
      <c r="B159" s="9" t="s">
        <v>1606</v>
      </c>
      <c r="C159" s="3" t="s">
        <v>5715</v>
      </c>
      <c r="D159" s="5">
        <v>6000</v>
      </c>
      <c r="E159" s="7">
        <v>6041.6</v>
      </c>
      <c r="F159" t="s">
        <v>8218</v>
      </c>
      <c r="G159" t="s">
        <v>8223</v>
      </c>
      <c r="H159" t="s">
        <v>8245</v>
      </c>
      <c r="I159">
        <v>1312182000</v>
      </c>
      <c r="J159">
        <v>1311380313</v>
      </c>
      <c r="K159" t="b">
        <v>0</v>
      </c>
      <c r="L159">
        <v>44</v>
      </c>
      <c r="M159" t="b">
        <v>1</v>
      </c>
      <c r="N159" t="s">
        <v>8274</v>
      </c>
      <c r="O159">
        <f t="shared" si="8"/>
        <v>101</v>
      </c>
      <c r="P159" s="5">
        <f t="shared" si="9"/>
        <v>137.31</v>
      </c>
      <c r="Q159" s="11" t="s">
        <v>8323</v>
      </c>
      <c r="R159" t="s">
        <v>8324</v>
      </c>
      <c r="S159" s="16">
        <f t="shared" si="10"/>
        <v>40747.012881944444</v>
      </c>
      <c r="T159" s="16">
        <f t="shared" si="11"/>
        <v>40756.291666666664</v>
      </c>
    </row>
    <row r="160" spans="1:20" ht="285" x14ac:dyDescent="0.25">
      <c r="A160">
        <v>1606</v>
      </c>
      <c r="B160" s="9" t="s">
        <v>1607</v>
      </c>
      <c r="C160" s="3" t="s">
        <v>5716</v>
      </c>
      <c r="D160" s="5">
        <v>8000</v>
      </c>
      <c r="E160" s="7">
        <v>8080.33</v>
      </c>
      <c r="F160" t="s">
        <v>8218</v>
      </c>
      <c r="G160" t="s">
        <v>8223</v>
      </c>
      <c r="H160" t="s">
        <v>8245</v>
      </c>
      <c r="I160">
        <v>1300930838</v>
      </c>
      <c r="J160">
        <v>1293158438</v>
      </c>
      <c r="K160" t="b">
        <v>0</v>
      </c>
      <c r="L160">
        <v>92</v>
      </c>
      <c r="M160" t="b">
        <v>1</v>
      </c>
      <c r="N160" t="s">
        <v>8274</v>
      </c>
      <c r="O160">
        <f t="shared" si="8"/>
        <v>101</v>
      </c>
      <c r="P160" s="5">
        <f t="shared" si="9"/>
        <v>87.83</v>
      </c>
      <c r="Q160" s="11" t="s">
        <v>8323</v>
      </c>
      <c r="R160" t="s">
        <v>8324</v>
      </c>
      <c r="S160" s="16">
        <f t="shared" si="10"/>
        <v>40536.111550925925</v>
      </c>
      <c r="T160" s="16">
        <f t="shared" si="11"/>
        <v>40626.069884259261</v>
      </c>
    </row>
    <row r="161" spans="1:20" ht="255" x14ac:dyDescent="0.25">
      <c r="A161">
        <v>1607</v>
      </c>
      <c r="B161" s="9" t="s">
        <v>1608</v>
      </c>
      <c r="C161" s="3" t="s">
        <v>5717</v>
      </c>
      <c r="D161" s="5">
        <v>10000</v>
      </c>
      <c r="E161" s="7">
        <v>14511</v>
      </c>
      <c r="F161" t="s">
        <v>8218</v>
      </c>
      <c r="G161" t="s">
        <v>8223</v>
      </c>
      <c r="H161" t="s">
        <v>8245</v>
      </c>
      <c r="I161">
        <v>1339701851</v>
      </c>
      <c r="J161">
        <v>1337887451</v>
      </c>
      <c r="K161" t="b">
        <v>0</v>
      </c>
      <c r="L161">
        <v>205</v>
      </c>
      <c r="M161" t="b">
        <v>1</v>
      </c>
      <c r="N161" t="s">
        <v>8274</v>
      </c>
      <c r="O161">
        <f t="shared" si="8"/>
        <v>145</v>
      </c>
      <c r="P161" s="5">
        <f t="shared" si="9"/>
        <v>70.790000000000006</v>
      </c>
      <c r="Q161" s="11" t="s">
        <v>8323</v>
      </c>
      <c r="R161" t="s">
        <v>8324</v>
      </c>
      <c r="S161" s="16">
        <f t="shared" si="10"/>
        <v>41053.80846064815</v>
      </c>
      <c r="T161" s="16">
        <f t="shared" si="11"/>
        <v>41074.80846064815</v>
      </c>
    </row>
    <row r="162" spans="1:20" ht="210" x14ac:dyDescent="0.25">
      <c r="A162">
        <v>1608</v>
      </c>
      <c r="B162" s="9" t="s">
        <v>1609</v>
      </c>
      <c r="C162" s="3" t="s">
        <v>5718</v>
      </c>
      <c r="D162" s="5">
        <v>1200</v>
      </c>
      <c r="E162" s="7">
        <v>1215</v>
      </c>
      <c r="F162" t="s">
        <v>8218</v>
      </c>
      <c r="G162" t="s">
        <v>8223</v>
      </c>
      <c r="H162" t="s">
        <v>8245</v>
      </c>
      <c r="I162">
        <v>1388553960</v>
      </c>
      <c r="J162">
        <v>1385754986</v>
      </c>
      <c r="K162" t="b">
        <v>0</v>
      </c>
      <c r="L162">
        <v>23</v>
      </c>
      <c r="M162" t="b">
        <v>1</v>
      </c>
      <c r="N162" t="s">
        <v>8274</v>
      </c>
      <c r="O162">
        <f t="shared" si="8"/>
        <v>101</v>
      </c>
      <c r="P162" s="5">
        <f t="shared" si="9"/>
        <v>52.83</v>
      </c>
      <c r="Q162" s="11" t="s">
        <v>8323</v>
      </c>
      <c r="R162" t="s">
        <v>8324</v>
      </c>
      <c r="S162" s="16">
        <f t="shared" si="10"/>
        <v>41607.83085648148</v>
      </c>
      <c r="T162" s="16">
        <f t="shared" si="11"/>
        <v>41640.226388888892</v>
      </c>
    </row>
    <row r="163" spans="1:20" ht="225" x14ac:dyDescent="0.25">
      <c r="A163">
        <v>1609</v>
      </c>
      <c r="B163" s="9" t="s">
        <v>1610</v>
      </c>
      <c r="C163" s="3" t="s">
        <v>5719</v>
      </c>
      <c r="D163" s="5">
        <v>1500</v>
      </c>
      <c r="E163" s="7">
        <v>1775</v>
      </c>
      <c r="F163" t="s">
        <v>8218</v>
      </c>
      <c r="G163" t="s">
        <v>8223</v>
      </c>
      <c r="H163" t="s">
        <v>8245</v>
      </c>
      <c r="I163">
        <v>1320220800</v>
      </c>
      <c r="J163">
        <v>1315612909</v>
      </c>
      <c r="K163" t="b">
        <v>0</v>
      </c>
      <c r="L163">
        <v>4</v>
      </c>
      <c r="M163" t="b">
        <v>1</v>
      </c>
      <c r="N163" t="s">
        <v>8274</v>
      </c>
      <c r="O163">
        <f t="shared" si="8"/>
        <v>118</v>
      </c>
      <c r="P163" s="5">
        <f t="shared" si="9"/>
        <v>443.75</v>
      </c>
      <c r="Q163" s="11" t="s">
        <v>8323</v>
      </c>
      <c r="R163" t="s">
        <v>8324</v>
      </c>
      <c r="S163" s="16">
        <f t="shared" si="10"/>
        <v>40796.001261574071</v>
      </c>
      <c r="T163" s="16">
        <f t="shared" si="11"/>
        <v>40849.333333333336</v>
      </c>
    </row>
    <row r="164" spans="1:20" ht="150" x14ac:dyDescent="0.25">
      <c r="A164">
        <v>1610</v>
      </c>
      <c r="B164" s="9" t="s">
        <v>1611</v>
      </c>
      <c r="C164" s="3" t="s">
        <v>5720</v>
      </c>
      <c r="D164" s="5">
        <v>2000</v>
      </c>
      <c r="E164" s="7">
        <v>5437</v>
      </c>
      <c r="F164" t="s">
        <v>8218</v>
      </c>
      <c r="G164" t="s">
        <v>8223</v>
      </c>
      <c r="H164" t="s">
        <v>8245</v>
      </c>
      <c r="I164">
        <v>1355609510</v>
      </c>
      <c r="J164">
        <v>1353017510</v>
      </c>
      <c r="K164" t="b">
        <v>0</v>
      </c>
      <c r="L164">
        <v>112</v>
      </c>
      <c r="M164" t="b">
        <v>1</v>
      </c>
      <c r="N164" t="s">
        <v>8274</v>
      </c>
      <c r="O164">
        <f t="shared" si="8"/>
        <v>272</v>
      </c>
      <c r="P164" s="5">
        <f t="shared" si="9"/>
        <v>48.54</v>
      </c>
      <c r="Q164" s="11" t="s">
        <v>8323</v>
      </c>
      <c r="R164" t="s">
        <v>8324</v>
      </c>
      <c r="S164" s="16">
        <f t="shared" si="10"/>
        <v>41228.924884259257</v>
      </c>
      <c r="T164" s="16">
        <f t="shared" si="11"/>
        <v>41258.924884259257</v>
      </c>
    </row>
    <row r="165" spans="1:20" ht="75" x14ac:dyDescent="0.25">
      <c r="A165">
        <v>1611</v>
      </c>
      <c r="B165" s="9" t="s">
        <v>1612</v>
      </c>
      <c r="C165" s="3" t="s">
        <v>5721</v>
      </c>
      <c r="D165" s="5">
        <v>800</v>
      </c>
      <c r="E165" s="7">
        <v>1001</v>
      </c>
      <c r="F165" t="s">
        <v>8218</v>
      </c>
      <c r="G165" t="s">
        <v>8223</v>
      </c>
      <c r="H165" t="s">
        <v>8245</v>
      </c>
      <c r="I165">
        <v>1370390432</v>
      </c>
      <c r="J165">
        <v>1368576032</v>
      </c>
      <c r="K165" t="b">
        <v>0</v>
      </c>
      <c r="L165">
        <v>27</v>
      </c>
      <c r="M165" t="b">
        <v>1</v>
      </c>
      <c r="N165" t="s">
        <v>8274</v>
      </c>
      <c r="O165">
        <f t="shared" si="8"/>
        <v>125</v>
      </c>
      <c r="P165" s="5">
        <f t="shared" si="9"/>
        <v>37.07</v>
      </c>
      <c r="Q165" s="11" t="s">
        <v>8323</v>
      </c>
      <c r="R165" t="s">
        <v>8324</v>
      </c>
      <c r="S165" s="16">
        <f t="shared" si="10"/>
        <v>41409.00037037037</v>
      </c>
      <c r="T165" s="16">
        <f t="shared" si="11"/>
        <v>41430.00037037037</v>
      </c>
    </row>
    <row r="166" spans="1:20" ht="195" x14ac:dyDescent="0.25">
      <c r="A166">
        <v>1612</v>
      </c>
      <c r="B166" s="9" t="s">
        <v>1613</v>
      </c>
      <c r="C166" s="3" t="s">
        <v>5722</v>
      </c>
      <c r="D166" s="5">
        <v>500</v>
      </c>
      <c r="E166" s="7">
        <v>550</v>
      </c>
      <c r="F166" t="s">
        <v>8218</v>
      </c>
      <c r="G166" t="s">
        <v>8223</v>
      </c>
      <c r="H166" t="s">
        <v>8245</v>
      </c>
      <c r="I166">
        <v>1357160384</v>
      </c>
      <c r="J166">
        <v>1354568384</v>
      </c>
      <c r="K166" t="b">
        <v>0</v>
      </c>
      <c r="L166">
        <v>11</v>
      </c>
      <c r="M166" t="b">
        <v>1</v>
      </c>
      <c r="N166" t="s">
        <v>8274</v>
      </c>
      <c r="O166">
        <f t="shared" si="8"/>
        <v>110</v>
      </c>
      <c r="P166" s="5">
        <f t="shared" si="9"/>
        <v>50</v>
      </c>
      <c r="Q166" s="11" t="s">
        <v>8323</v>
      </c>
      <c r="R166" t="s">
        <v>8324</v>
      </c>
      <c r="S166" s="16">
        <f t="shared" si="10"/>
        <v>41246.874814814815</v>
      </c>
      <c r="T166" s="16">
        <f t="shared" si="11"/>
        <v>41276.874814814815</v>
      </c>
    </row>
    <row r="167" spans="1:20" ht="285" x14ac:dyDescent="0.25">
      <c r="A167">
        <v>1613</v>
      </c>
      <c r="B167" s="9" t="s">
        <v>1614</v>
      </c>
      <c r="C167" s="3" t="s">
        <v>5723</v>
      </c>
      <c r="D167" s="5">
        <v>1000</v>
      </c>
      <c r="E167" s="7">
        <v>1015</v>
      </c>
      <c r="F167" t="s">
        <v>8218</v>
      </c>
      <c r="G167" t="s">
        <v>8223</v>
      </c>
      <c r="H167" t="s">
        <v>8245</v>
      </c>
      <c r="I167">
        <v>1342921202</v>
      </c>
      <c r="J167">
        <v>1340329202</v>
      </c>
      <c r="K167" t="b">
        <v>0</v>
      </c>
      <c r="L167">
        <v>26</v>
      </c>
      <c r="M167" t="b">
        <v>1</v>
      </c>
      <c r="N167" t="s">
        <v>8274</v>
      </c>
      <c r="O167">
        <f t="shared" si="8"/>
        <v>102</v>
      </c>
      <c r="P167" s="5">
        <f t="shared" si="9"/>
        <v>39.04</v>
      </c>
      <c r="Q167" s="11" t="s">
        <v>8323</v>
      </c>
      <c r="R167" t="s">
        <v>8324</v>
      </c>
      <c r="S167" s="16">
        <f t="shared" si="10"/>
        <v>41082.069467592592</v>
      </c>
      <c r="T167" s="16">
        <f t="shared" si="11"/>
        <v>41112.069467592592</v>
      </c>
    </row>
    <row r="168" spans="1:20" ht="300" x14ac:dyDescent="0.25">
      <c r="A168">
        <v>1614</v>
      </c>
      <c r="B168" s="9" t="s">
        <v>1615</v>
      </c>
      <c r="C168" s="3" t="s">
        <v>5724</v>
      </c>
      <c r="D168" s="5">
        <v>5000</v>
      </c>
      <c r="E168" s="7">
        <v>5135</v>
      </c>
      <c r="F168" t="s">
        <v>8218</v>
      </c>
      <c r="G168" t="s">
        <v>8223</v>
      </c>
      <c r="H168" t="s">
        <v>8245</v>
      </c>
      <c r="I168">
        <v>1407085200</v>
      </c>
      <c r="J168">
        <v>1401924769</v>
      </c>
      <c r="K168" t="b">
        <v>0</v>
      </c>
      <c r="L168">
        <v>77</v>
      </c>
      <c r="M168" t="b">
        <v>1</v>
      </c>
      <c r="N168" t="s">
        <v>8274</v>
      </c>
      <c r="O168">
        <f t="shared" si="8"/>
        <v>103</v>
      </c>
      <c r="P168" s="5">
        <f t="shared" si="9"/>
        <v>66.69</v>
      </c>
      <c r="Q168" s="11" t="s">
        <v>8323</v>
      </c>
      <c r="R168" t="s">
        <v>8324</v>
      </c>
      <c r="S168" s="16">
        <f t="shared" si="10"/>
        <v>41794.981122685182</v>
      </c>
      <c r="T168" s="16">
        <f t="shared" si="11"/>
        <v>41854.708333333336</v>
      </c>
    </row>
    <row r="169" spans="1:20" ht="195" x14ac:dyDescent="0.25">
      <c r="A169">
        <v>1615</v>
      </c>
      <c r="B169" s="9" t="s">
        <v>1616</v>
      </c>
      <c r="C169" s="3" t="s">
        <v>5725</v>
      </c>
      <c r="D169" s="5">
        <v>8000</v>
      </c>
      <c r="E169" s="7">
        <v>9130</v>
      </c>
      <c r="F169" t="s">
        <v>8218</v>
      </c>
      <c r="G169" t="s">
        <v>8223</v>
      </c>
      <c r="H169" t="s">
        <v>8245</v>
      </c>
      <c r="I169">
        <v>1323742396</v>
      </c>
      <c r="J169">
        <v>1319850796</v>
      </c>
      <c r="K169" t="b">
        <v>0</v>
      </c>
      <c r="L169">
        <v>136</v>
      </c>
      <c r="M169" t="b">
        <v>1</v>
      </c>
      <c r="N169" t="s">
        <v>8274</v>
      </c>
      <c r="O169">
        <f t="shared" si="8"/>
        <v>114</v>
      </c>
      <c r="P169" s="5">
        <f t="shared" si="9"/>
        <v>67.13</v>
      </c>
      <c r="Q169" s="11" t="s">
        <v>8323</v>
      </c>
      <c r="R169" t="s">
        <v>8324</v>
      </c>
      <c r="S169" s="16">
        <f t="shared" si="10"/>
        <v>40845.050879629627</v>
      </c>
      <c r="T169" s="16">
        <f t="shared" si="11"/>
        <v>40890.092546296299</v>
      </c>
    </row>
    <row r="170" spans="1:20" ht="225" x14ac:dyDescent="0.25">
      <c r="A170">
        <v>1616</v>
      </c>
      <c r="B170" s="9" t="s">
        <v>1617</v>
      </c>
      <c r="C170" s="3" t="s">
        <v>5726</v>
      </c>
      <c r="D170" s="5">
        <v>10000</v>
      </c>
      <c r="E170" s="7">
        <v>10420</v>
      </c>
      <c r="F170" t="s">
        <v>8218</v>
      </c>
      <c r="G170" t="s">
        <v>8223</v>
      </c>
      <c r="H170" t="s">
        <v>8245</v>
      </c>
      <c r="I170">
        <v>1353621600</v>
      </c>
      <c r="J170">
        <v>1350061821</v>
      </c>
      <c r="K170" t="b">
        <v>0</v>
      </c>
      <c r="L170">
        <v>157</v>
      </c>
      <c r="M170" t="b">
        <v>1</v>
      </c>
      <c r="N170" t="s">
        <v>8274</v>
      </c>
      <c r="O170">
        <f t="shared" si="8"/>
        <v>104</v>
      </c>
      <c r="P170" s="5">
        <f t="shared" si="9"/>
        <v>66.37</v>
      </c>
      <c r="Q170" s="11" t="s">
        <v>8323</v>
      </c>
      <c r="R170" t="s">
        <v>8324</v>
      </c>
      <c r="S170" s="16">
        <f t="shared" si="10"/>
        <v>41194.715520833335</v>
      </c>
      <c r="T170" s="16">
        <f t="shared" si="11"/>
        <v>41235.916666666664</v>
      </c>
    </row>
    <row r="171" spans="1:20" ht="180" x14ac:dyDescent="0.25">
      <c r="A171">
        <v>1617</v>
      </c>
      <c r="B171" s="9" t="s">
        <v>1618</v>
      </c>
      <c r="C171" s="3" t="s">
        <v>5727</v>
      </c>
      <c r="D171" s="5">
        <v>7000</v>
      </c>
      <c r="E171" s="7">
        <v>10210</v>
      </c>
      <c r="F171" t="s">
        <v>8218</v>
      </c>
      <c r="G171" t="s">
        <v>8223</v>
      </c>
      <c r="H171" t="s">
        <v>8245</v>
      </c>
      <c r="I171">
        <v>1383332400</v>
      </c>
      <c r="J171">
        <v>1380470188</v>
      </c>
      <c r="K171" t="b">
        <v>0</v>
      </c>
      <c r="L171">
        <v>158</v>
      </c>
      <c r="M171" t="b">
        <v>1</v>
      </c>
      <c r="N171" t="s">
        <v>8274</v>
      </c>
      <c r="O171">
        <f t="shared" si="8"/>
        <v>146</v>
      </c>
      <c r="P171" s="5">
        <f t="shared" si="9"/>
        <v>64.62</v>
      </c>
      <c r="Q171" s="11" t="s">
        <v>8323</v>
      </c>
      <c r="R171" t="s">
        <v>8324</v>
      </c>
      <c r="S171" s="16">
        <f t="shared" si="10"/>
        <v>41546.664212962962</v>
      </c>
      <c r="T171" s="16">
        <f t="shared" si="11"/>
        <v>41579.791666666664</v>
      </c>
    </row>
    <row r="172" spans="1:20" ht="180" x14ac:dyDescent="0.25">
      <c r="A172">
        <v>1618</v>
      </c>
      <c r="B172" s="9" t="s">
        <v>1619</v>
      </c>
      <c r="C172" s="3" t="s">
        <v>5728</v>
      </c>
      <c r="D172" s="5">
        <v>1500</v>
      </c>
      <c r="E172" s="7">
        <v>1576</v>
      </c>
      <c r="F172" t="s">
        <v>8218</v>
      </c>
      <c r="G172" t="s">
        <v>8223</v>
      </c>
      <c r="H172" t="s">
        <v>8245</v>
      </c>
      <c r="I172">
        <v>1362757335</v>
      </c>
      <c r="J172">
        <v>1359301335</v>
      </c>
      <c r="K172" t="b">
        <v>0</v>
      </c>
      <c r="L172">
        <v>27</v>
      </c>
      <c r="M172" t="b">
        <v>1</v>
      </c>
      <c r="N172" t="s">
        <v>8274</v>
      </c>
      <c r="O172">
        <f t="shared" si="8"/>
        <v>105</v>
      </c>
      <c r="P172" s="5">
        <f t="shared" si="9"/>
        <v>58.37</v>
      </c>
      <c r="Q172" s="11" t="s">
        <v>8323</v>
      </c>
      <c r="R172" t="s">
        <v>8324</v>
      </c>
      <c r="S172" s="16">
        <f t="shared" si="10"/>
        <v>41301.654340277775</v>
      </c>
      <c r="T172" s="16">
        <f t="shared" si="11"/>
        <v>41341.654340277775</v>
      </c>
    </row>
    <row r="173" spans="1:20" ht="285" x14ac:dyDescent="0.25">
      <c r="A173">
        <v>1619</v>
      </c>
      <c r="B173" s="9" t="s">
        <v>1620</v>
      </c>
      <c r="C173" s="3" t="s">
        <v>5729</v>
      </c>
      <c r="D173" s="5">
        <v>1500</v>
      </c>
      <c r="E173" s="7">
        <v>2000</v>
      </c>
      <c r="F173" t="s">
        <v>8218</v>
      </c>
      <c r="G173" t="s">
        <v>8223</v>
      </c>
      <c r="H173" t="s">
        <v>8245</v>
      </c>
      <c r="I173">
        <v>1410755286</v>
      </c>
      <c r="J173">
        <v>1408940886</v>
      </c>
      <c r="K173" t="b">
        <v>0</v>
      </c>
      <c r="L173">
        <v>23</v>
      </c>
      <c r="M173" t="b">
        <v>1</v>
      </c>
      <c r="N173" t="s">
        <v>8274</v>
      </c>
      <c r="O173">
        <f t="shared" si="8"/>
        <v>133</v>
      </c>
      <c r="P173" s="5">
        <f t="shared" si="9"/>
        <v>86.96</v>
      </c>
      <c r="Q173" s="11" t="s">
        <v>8323</v>
      </c>
      <c r="R173" t="s">
        <v>8324</v>
      </c>
      <c r="S173" s="16">
        <f t="shared" si="10"/>
        <v>41876.18618055556</v>
      </c>
      <c r="T173" s="16">
        <f t="shared" si="11"/>
        <v>41897.18618055556</v>
      </c>
    </row>
    <row r="174" spans="1:20" ht="150" x14ac:dyDescent="0.25">
      <c r="A174">
        <v>1620</v>
      </c>
      <c r="B174" s="9" t="s">
        <v>1621</v>
      </c>
      <c r="C174" s="3" t="s">
        <v>5730</v>
      </c>
      <c r="D174" s="5">
        <v>1000</v>
      </c>
      <c r="E174" s="7">
        <v>1130</v>
      </c>
      <c r="F174" t="s">
        <v>8218</v>
      </c>
      <c r="G174" t="s">
        <v>8223</v>
      </c>
      <c r="H174" t="s">
        <v>8245</v>
      </c>
      <c r="I174">
        <v>1361606940</v>
      </c>
      <c r="J174">
        <v>1361002140</v>
      </c>
      <c r="K174" t="b">
        <v>0</v>
      </c>
      <c r="L174">
        <v>17</v>
      </c>
      <c r="M174" t="b">
        <v>1</v>
      </c>
      <c r="N174" t="s">
        <v>8274</v>
      </c>
      <c r="O174">
        <f t="shared" si="8"/>
        <v>113</v>
      </c>
      <c r="P174" s="5">
        <f t="shared" si="9"/>
        <v>66.47</v>
      </c>
      <c r="Q174" s="11" t="s">
        <v>8323</v>
      </c>
      <c r="R174" t="s">
        <v>8324</v>
      </c>
      <c r="S174" s="16">
        <f t="shared" si="10"/>
        <v>41321.339583333334</v>
      </c>
      <c r="T174" s="16">
        <f t="shared" si="11"/>
        <v>41328.339583333334</v>
      </c>
    </row>
    <row r="175" spans="1:20" ht="240" x14ac:dyDescent="0.25">
      <c r="A175">
        <v>1621</v>
      </c>
      <c r="B175" s="9" t="s">
        <v>1622</v>
      </c>
      <c r="C175" s="3" t="s">
        <v>5731</v>
      </c>
      <c r="D175" s="5">
        <v>5000</v>
      </c>
      <c r="E175" s="7">
        <v>6060</v>
      </c>
      <c r="F175" t="s">
        <v>8218</v>
      </c>
      <c r="G175" t="s">
        <v>8223</v>
      </c>
      <c r="H175" t="s">
        <v>8245</v>
      </c>
      <c r="I175">
        <v>1338177540</v>
      </c>
      <c r="J175">
        <v>1333550015</v>
      </c>
      <c r="K175" t="b">
        <v>0</v>
      </c>
      <c r="L175">
        <v>37</v>
      </c>
      <c r="M175" t="b">
        <v>1</v>
      </c>
      <c r="N175" t="s">
        <v>8274</v>
      </c>
      <c r="O175">
        <f t="shared" si="8"/>
        <v>121</v>
      </c>
      <c r="P175" s="5">
        <f t="shared" si="9"/>
        <v>163.78</v>
      </c>
      <c r="Q175" s="11" t="s">
        <v>8323</v>
      </c>
      <c r="R175" t="s">
        <v>8324</v>
      </c>
      <c r="S175" s="16">
        <f t="shared" si="10"/>
        <v>41003.60665509259</v>
      </c>
      <c r="T175" s="16">
        <f t="shared" si="11"/>
        <v>41057.165972222225</v>
      </c>
    </row>
    <row r="176" spans="1:20" ht="240" x14ac:dyDescent="0.25">
      <c r="A176">
        <v>1622</v>
      </c>
      <c r="B176" s="9" t="s">
        <v>1623</v>
      </c>
      <c r="C176" s="3" t="s">
        <v>5732</v>
      </c>
      <c r="D176" s="5">
        <v>6900</v>
      </c>
      <c r="E176" s="7">
        <v>7019</v>
      </c>
      <c r="F176" t="s">
        <v>8218</v>
      </c>
      <c r="G176" t="s">
        <v>8223</v>
      </c>
      <c r="H176" t="s">
        <v>8245</v>
      </c>
      <c r="I176">
        <v>1418803140</v>
      </c>
      <c r="J176">
        <v>1415343874</v>
      </c>
      <c r="K176" t="b">
        <v>0</v>
      </c>
      <c r="L176">
        <v>65</v>
      </c>
      <c r="M176" t="b">
        <v>1</v>
      </c>
      <c r="N176" t="s">
        <v>8274</v>
      </c>
      <c r="O176">
        <f t="shared" si="8"/>
        <v>102</v>
      </c>
      <c r="P176" s="5">
        <f t="shared" si="9"/>
        <v>107.98</v>
      </c>
      <c r="Q176" s="11" t="s">
        <v>8323</v>
      </c>
      <c r="R176" t="s">
        <v>8324</v>
      </c>
      <c r="S176" s="16">
        <f t="shared" si="10"/>
        <v>41950.29483796296</v>
      </c>
      <c r="T176" s="16">
        <f t="shared" si="11"/>
        <v>41990.332638888889</v>
      </c>
    </row>
    <row r="177" spans="1:20" ht="195" x14ac:dyDescent="0.25">
      <c r="A177">
        <v>1624</v>
      </c>
      <c r="B177" s="9" t="s">
        <v>1625</v>
      </c>
      <c r="C177" s="3" t="s">
        <v>5734</v>
      </c>
      <c r="D177" s="5">
        <v>1000</v>
      </c>
      <c r="E177" s="7">
        <v>1180</v>
      </c>
      <c r="F177" t="s">
        <v>8218</v>
      </c>
      <c r="G177" t="s">
        <v>8223</v>
      </c>
      <c r="H177" t="s">
        <v>8245</v>
      </c>
      <c r="I177">
        <v>1357721335</v>
      </c>
      <c r="J177">
        <v>1354265335</v>
      </c>
      <c r="K177" t="b">
        <v>0</v>
      </c>
      <c r="L177">
        <v>25</v>
      </c>
      <c r="M177" t="b">
        <v>1</v>
      </c>
      <c r="N177" t="s">
        <v>8274</v>
      </c>
      <c r="O177">
        <f t="shared" si="8"/>
        <v>118</v>
      </c>
      <c r="P177" s="5">
        <f t="shared" si="9"/>
        <v>47.2</v>
      </c>
      <c r="Q177" s="11" t="s">
        <v>8323</v>
      </c>
      <c r="R177" t="s">
        <v>8324</v>
      </c>
      <c r="S177" s="16">
        <f t="shared" si="10"/>
        <v>41243.367303240739</v>
      </c>
      <c r="T177" s="16">
        <f t="shared" si="11"/>
        <v>41283.367303240739</v>
      </c>
    </row>
    <row r="178" spans="1:20" ht="285" x14ac:dyDescent="0.25">
      <c r="A178">
        <v>1625</v>
      </c>
      <c r="B178" s="9" t="s">
        <v>1626</v>
      </c>
      <c r="C178" s="3" t="s">
        <v>5735</v>
      </c>
      <c r="D178" s="5">
        <v>7500</v>
      </c>
      <c r="E178" s="7">
        <v>11650</v>
      </c>
      <c r="F178" t="s">
        <v>8218</v>
      </c>
      <c r="G178" t="s">
        <v>8223</v>
      </c>
      <c r="H178" t="s">
        <v>8245</v>
      </c>
      <c r="I178">
        <v>1347382053</v>
      </c>
      <c r="J178">
        <v>1344962853</v>
      </c>
      <c r="K178" t="b">
        <v>0</v>
      </c>
      <c r="L178">
        <v>104</v>
      </c>
      <c r="M178" t="b">
        <v>1</v>
      </c>
      <c r="N178" t="s">
        <v>8274</v>
      </c>
      <c r="O178">
        <f t="shared" si="8"/>
        <v>155</v>
      </c>
      <c r="P178" s="5">
        <f t="shared" si="9"/>
        <v>112.02</v>
      </c>
      <c r="Q178" s="11" t="s">
        <v>8323</v>
      </c>
      <c r="R178" t="s">
        <v>8324</v>
      </c>
      <c r="S178" s="16">
        <f t="shared" si="10"/>
        <v>41135.699687500004</v>
      </c>
      <c r="T178" s="16">
        <f t="shared" si="11"/>
        <v>41163.699687500004</v>
      </c>
    </row>
    <row r="179" spans="1:20" ht="285" x14ac:dyDescent="0.25">
      <c r="A179">
        <v>1626</v>
      </c>
      <c r="B179" s="9" t="s">
        <v>1627</v>
      </c>
      <c r="C179" s="3" t="s">
        <v>5736</v>
      </c>
      <c r="D179" s="5">
        <v>8000</v>
      </c>
      <c r="E179" s="7">
        <v>8095</v>
      </c>
      <c r="F179" t="s">
        <v>8218</v>
      </c>
      <c r="G179" t="s">
        <v>8223</v>
      </c>
      <c r="H179" t="s">
        <v>8245</v>
      </c>
      <c r="I179">
        <v>1385932867</v>
      </c>
      <c r="J179">
        <v>1383337267</v>
      </c>
      <c r="K179" t="b">
        <v>0</v>
      </c>
      <c r="L179">
        <v>108</v>
      </c>
      <c r="M179" t="b">
        <v>1</v>
      </c>
      <c r="N179" t="s">
        <v>8274</v>
      </c>
      <c r="O179">
        <f t="shared" si="8"/>
        <v>101</v>
      </c>
      <c r="P179" s="5">
        <f t="shared" si="9"/>
        <v>74.95</v>
      </c>
      <c r="Q179" s="11" t="s">
        <v>8323</v>
      </c>
      <c r="R179" t="s">
        <v>8324</v>
      </c>
      <c r="S179" s="16">
        <f t="shared" si="10"/>
        <v>41579.847997685189</v>
      </c>
      <c r="T179" s="16">
        <f t="shared" si="11"/>
        <v>41609.889664351853</v>
      </c>
    </row>
    <row r="180" spans="1:20" ht="270" x14ac:dyDescent="0.25">
      <c r="A180">
        <v>1627</v>
      </c>
      <c r="B180" s="9" t="s">
        <v>1628</v>
      </c>
      <c r="C180" s="3" t="s">
        <v>5737</v>
      </c>
      <c r="D180" s="5">
        <v>2000</v>
      </c>
      <c r="E180" s="7">
        <v>2340</v>
      </c>
      <c r="F180" t="s">
        <v>8218</v>
      </c>
      <c r="G180" t="s">
        <v>8223</v>
      </c>
      <c r="H180" t="s">
        <v>8245</v>
      </c>
      <c r="I180">
        <v>1353905940</v>
      </c>
      <c r="J180">
        <v>1351011489</v>
      </c>
      <c r="K180" t="b">
        <v>0</v>
      </c>
      <c r="L180">
        <v>38</v>
      </c>
      <c r="M180" t="b">
        <v>1</v>
      </c>
      <c r="N180" t="s">
        <v>8274</v>
      </c>
      <c r="O180">
        <f t="shared" si="8"/>
        <v>117</v>
      </c>
      <c r="P180" s="5">
        <f t="shared" si="9"/>
        <v>61.58</v>
      </c>
      <c r="Q180" s="11" t="s">
        <v>8323</v>
      </c>
      <c r="R180" t="s">
        <v>8324</v>
      </c>
      <c r="S180" s="16">
        <f t="shared" si="10"/>
        <v>41205.707048611112</v>
      </c>
      <c r="T180" s="16">
        <f t="shared" si="11"/>
        <v>41239.207638888889</v>
      </c>
    </row>
    <row r="181" spans="1:20" ht="120" x14ac:dyDescent="0.25">
      <c r="A181">
        <v>1628</v>
      </c>
      <c r="B181" s="9" t="s">
        <v>1629</v>
      </c>
      <c r="C181" s="3" t="s">
        <v>5738</v>
      </c>
      <c r="D181" s="5">
        <v>4000</v>
      </c>
      <c r="E181" s="7">
        <v>4037</v>
      </c>
      <c r="F181" t="s">
        <v>8218</v>
      </c>
      <c r="G181" t="s">
        <v>8223</v>
      </c>
      <c r="H181" t="s">
        <v>8245</v>
      </c>
      <c r="I181">
        <v>1403026882</v>
      </c>
      <c r="J181">
        <v>1400175682</v>
      </c>
      <c r="K181" t="b">
        <v>0</v>
      </c>
      <c r="L181">
        <v>88</v>
      </c>
      <c r="M181" t="b">
        <v>1</v>
      </c>
      <c r="N181" t="s">
        <v>8274</v>
      </c>
      <c r="O181">
        <f t="shared" si="8"/>
        <v>101</v>
      </c>
      <c r="P181" s="5">
        <f t="shared" si="9"/>
        <v>45.88</v>
      </c>
      <c r="Q181" s="11" t="s">
        <v>8323</v>
      </c>
      <c r="R181" t="s">
        <v>8324</v>
      </c>
      <c r="S181" s="16">
        <f t="shared" si="10"/>
        <v>41774.737060185187</v>
      </c>
      <c r="T181" s="16">
        <f t="shared" si="11"/>
        <v>41807.737060185187</v>
      </c>
    </row>
    <row r="182" spans="1:20" ht="150" x14ac:dyDescent="0.25">
      <c r="A182">
        <v>1629</v>
      </c>
      <c r="B182" s="9" t="s">
        <v>1630</v>
      </c>
      <c r="C182" s="3" t="s">
        <v>5739</v>
      </c>
      <c r="D182" s="5">
        <v>6000</v>
      </c>
      <c r="E182" s="7">
        <v>6220</v>
      </c>
      <c r="F182" t="s">
        <v>8218</v>
      </c>
      <c r="G182" t="s">
        <v>8223</v>
      </c>
      <c r="H182" t="s">
        <v>8245</v>
      </c>
      <c r="I182">
        <v>1392929333</v>
      </c>
      <c r="J182">
        <v>1389041333</v>
      </c>
      <c r="K182" t="b">
        <v>0</v>
      </c>
      <c r="L182">
        <v>82</v>
      </c>
      <c r="M182" t="b">
        <v>1</v>
      </c>
      <c r="N182" t="s">
        <v>8274</v>
      </c>
      <c r="O182">
        <f t="shared" si="8"/>
        <v>104</v>
      </c>
      <c r="P182" s="5">
        <f t="shared" si="9"/>
        <v>75.849999999999994</v>
      </c>
      <c r="Q182" s="11" t="s">
        <v>8323</v>
      </c>
      <c r="R182" t="s">
        <v>8324</v>
      </c>
      <c r="S182" s="16">
        <f t="shared" si="10"/>
        <v>41645.867280092592</v>
      </c>
      <c r="T182" s="16">
        <f t="shared" si="11"/>
        <v>41690.867280092592</v>
      </c>
    </row>
    <row r="183" spans="1:20" ht="270" x14ac:dyDescent="0.25">
      <c r="A183">
        <v>1630</v>
      </c>
      <c r="B183" s="9" t="s">
        <v>1631</v>
      </c>
      <c r="C183" s="3" t="s">
        <v>5740</v>
      </c>
      <c r="D183" s="5">
        <v>4000</v>
      </c>
      <c r="E183" s="7">
        <v>10610</v>
      </c>
      <c r="F183" t="s">
        <v>8218</v>
      </c>
      <c r="G183" t="s">
        <v>8223</v>
      </c>
      <c r="H183" t="s">
        <v>8245</v>
      </c>
      <c r="I183">
        <v>1330671540</v>
      </c>
      <c r="J183">
        <v>1328040375</v>
      </c>
      <c r="K183" t="b">
        <v>0</v>
      </c>
      <c r="L183">
        <v>126</v>
      </c>
      <c r="M183" t="b">
        <v>1</v>
      </c>
      <c r="N183" t="s">
        <v>8274</v>
      </c>
      <c r="O183">
        <f t="shared" si="8"/>
        <v>265</v>
      </c>
      <c r="P183" s="5">
        <f t="shared" si="9"/>
        <v>84.21</v>
      </c>
      <c r="Q183" s="11" t="s">
        <v>8323</v>
      </c>
      <c r="R183" t="s">
        <v>8324</v>
      </c>
      <c r="S183" s="16">
        <f t="shared" si="10"/>
        <v>40939.837673611109</v>
      </c>
      <c r="T183" s="16">
        <f t="shared" si="11"/>
        <v>40970.290972222225</v>
      </c>
    </row>
    <row r="184" spans="1:20" ht="255" x14ac:dyDescent="0.25">
      <c r="A184">
        <v>1631</v>
      </c>
      <c r="B184" s="9" t="s">
        <v>1632</v>
      </c>
      <c r="C184" s="3" t="s">
        <v>5741</v>
      </c>
      <c r="D184" s="5">
        <v>10000</v>
      </c>
      <c r="E184" s="7">
        <v>15591</v>
      </c>
      <c r="F184" t="s">
        <v>8218</v>
      </c>
      <c r="G184" t="s">
        <v>8223</v>
      </c>
      <c r="H184" t="s">
        <v>8245</v>
      </c>
      <c r="I184">
        <v>1350074261</v>
      </c>
      <c r="J184">
        <v>1347482261</v>
      </c>
      <c r="K184" t="b">
        <v>0</v>
      </c>
      <c r="L184">
        <v>133</v>
      </c>
      <c r="M184" t="b">
        <v>1</v>
      </c>
      <c r="N184" t="s">
        <v>8274</v>
      </c>
      <c r="O184">
        <f t="shared" si="8"/>
        <v>156</v>
      </c>
      <c r="P184" s="5">
        <f t="shared" si="9"/>
        <v>117.23</v>
      </c>
      <c r="Q184" s="11" t="s">
        <v>8323</v>
      </c>
      <c r="R184" t="s">
        <v>8324</v>
      </c>
      <c r="S184" s="16">
        <f t="shared" si="10"/>
        <v>41164.859502314815</v>
      </c>
      <c r="T184" s="16">
        <f t="shared" si="11"/>
        <v>41194.859502314815</v>
      </c>
    </row>
    <row r="185" spans="1:20" ht="270" x14ac:dyDescent="0.25">
      <c r="A185">
        <v>1632</v>
      </c>
      <c r="B185" s="9" t="s">
        <v>1633</v>
      </c>
      <c r="C185" s="3" t="s">
        <v>5742</v>
      </c>
      <c r="D185" s="5">
        <v>4000</v>
      </c>
      <c r="E185" s="7">
        <v>4065</v>
      </c>
      <c r="F185" t="s">
        <v>8218</v>
      </c>
      <c r="G185" t="s">
        <v>8223</v>
      </c>
      <c r="H185" t="s">
        <v>8245</v>
      </c>
      <c r="I185">
        <v>1316851854</v>
      </c>
      <c r="J185">
        <v>1311667854</v>
      </c>
      <c r="K185" t="b">
        <v>0</v>
      </c>
      <c r="L185">
        <v>47</v>
      </c>
      <c r="M185" t="b">
        <v>1</v>
      </c>
      <c r="N185" t="s">
        <v>8274</v>
      </c>
      <c r="O185">
        <f t="shared" si="8"/>
        <v>102</v>
      </c>
      <c r="P185" s="5">
        <f t="shared" si="9"/>
        <v>86.49</v>
      </c>
      <c r="Q185" s="11" t="s">
        <v>8323</v>
      </c>
      <c r="R185" t="s">
        <v>8324</v>
      </c>
      <c r="S185" s="16">
        <f t="shared" si="10"/>
        <v>40750.340902777774</v>
      </c>
      <c r="T185" s="16">
        <f t="shared" si="11"/>
        <v>40810.340902777774</v>
      </c>
    </row>
    <row r="186" spans="1:20" ht="300" x14ac:dyDescent="0.25">
      <c r="A186">
        <v>1633</v>
      </c>
      <c r="B186" s="9" t="s">
        <v>1634</v>
      </c>
      <c r="C186" s="3" t="s">
        <v>5743</v>
      </c>
      <c r="D186" s="5">
        <v>10000</v>
      </c>
      <c r="E186" s="7">
        <v>10000</v>
      </c>
      <c r="F186" t="s">
        <v>8218</v>
      </c>
      <c r="G186" t="s">
        <v>8223</v>
      </c>
      <c r="H186" t="s">
        <v>8245</v>
      </c>
      <c r="I186">
        <v>1326690000</v>
      </c>
      <c r="J186">
        <v>1324329156</v>
      </c>
      <c r="K186" t="b">
        <v>0</v>
      </c>
      <c r="L186">
        <v>58</v>
      </c>
      <c r="M186" t="b">
        <v>1</v>
      </c>
      <c r="N186" t="s">
        <v>8274</v>
      </c>
      <c r="O186">
        <f t="shared" si="8"/>
        <v>100</v>
      </c>
      <c r="P186" s="5">
        <f t="shared" si="9"/>
        <v>172.41</v>
      </c>
      <c r="Q186" s="11" t="s">
        <v>8323</v>
      </c>
      <c r="R186" t="s">
        <v>8324</v>
      </c>
      <c r="S186" s="16">
        <f t="shared" si="10"/>
        <v>40896.883750000001</v>
      </c>
      <c r="T186" s="16">
        <f t="shared" si="11"/>
        <v>40924.208333333336</v>
      </c>
    </row>
    <row r="187" spans="1:20" ht="195" x14ac:dyDescent="0.25">
      <c r="A187">
        <v>1634</v>
      </c>
      <c r="B187" s="9" t="s">
        <v>1635</v>
      </c>
      <c r="C187" s="3" t="s">
        <v>5744</v>
      </c>
      <c r="D187" s="5">
        <v>2000</v>
      </c>
      <c r="E187" s="7">
        <v>2010</v>
      </c>
      <c r="F187" t="s">
        <v>8218</v>
      </c>
      <c r="G187" t="s">
        <v>8223</v>
      </c>
      <c r="H187" t="s">
        <v>8245</v>
      </c>
      <c r="I187">
        <v>1306994340</v>
      </c>
      <c r="J187">
        <v>1303706001</v>
      </c>
      <c r="K187" t="b">
        <v>0</v>
      </c>
      <c r="L187">
        <v>32</v>
      </c>
      <c r="M187" t="b">
        <v>1</v>
      </c>
      <c r="N187" t="s">
        <v>8274</v>
      </c>
      <c r="O187">
        <f t="shared" si="8"/>
        <v>101</v>
      </c>
      <c r="P187" s="5">
        <f t="shared" si="9"/>
        <v>62.81</v>
      </c>
      <c r="Q187" s="11" t="s">
        <v>8323</v>
      </c>
      <c r="R187" t="s">
        <v>8324</v>
      </c>
      <c r="S187" s="16">
        <f t="shared" si="10"/>
        <v>40658.189826388887</v>
      </c>
      <c r="T187" s="16">
        <f t="shared" si="11"/>
        <v>40696.249305555553</v>
      </c>
    </row>
    <row r="188" spans="1:20" ht="300" x14ac:dyDescent="0.25">
      <c r="A188">
        <v>1635</v>
      </c>
      <c r="B188" s="9" t="s">
        <v>1636</v>
      </c>
      <c r="C188" s="3" t="s">
        <v>5745</v>
      </c>
      <c r="D188" s="5">
        <v>2000</v>
      </c>
      <c r="E188" s="7">
        <v>2506</v>
      </c>
      <c r="F188" t="s">
        <v>8218</v>
      </c>
      <c r="G188" t="s">
        <v>8223</v>
      </c>
      <c r="H188" t="s">
        <v>8245</v>
      </c>
      <c r="I188">
        <v>1468270261</v>
      </c>
      <c r="J188">
        <v>1463086261</v>
      </c>
      <c r="K188" t="b">
        <v>0</v>
      </c>
      <c r="L188">
        <v>37</v>
      </c>
      <c r="M188" t="b">
        <v>1</v>
      </c>
      <c r="N188" t="s">
        <v>8274</v>
      </c>
      <c r="O188">
        <f t="shared" si="8"/>
        <v>125</v>
      </c>
      <c r="P188" s="5">
        <f t="shared" si="9"/>
        <v>67.73</v>
      </c>
      <c r="Q188" s="11" t="s">
        <v>8323</v>
      </c>
      <c r="R188" t="s">
        <v>8324</v>
      </c>
      <c r="S188" s="16">
        <f t="shared" si="10"/>
        <v>42502.868761574078</v>
      </c>
      <c r="T188" s="16">
        <f t="shared" si="11"/>
        <v>42562.868761574078</v>
      </c>
    </row>
    <row r="189" spans="1:20" ht="255" x14ac:dyDescent="0.25">
      <c r="A189">
        <v>1636</v>
      </c>
      <c r="B189" s="9" t="s">
        <v>1637</v>
      </c>
      <c r="C189" s="3" t="s">
        <v>5746</v>
      </c>
      <c r="D189" s="5">
        <v>4500</v>
      </c>
      <c r="E189" s="7">
        <v>4660</v>
      </c>
      <c r="F189" t="s">
        <v>8218</v>
      </c>
      <c r="G189" t="s">
        <v>8223</v>
      </c>
      <c r="H189" t="s">
        <v>8245</v>
      </c>
      <c r="I189">
        <v>1307851200</v>
      </c>
      <c r="J189">
        <v>1304129088</v>
      </c>
      <c r="K189" t="b">
        <v>0</v>
      </c>
      <c r="L189">
        <v>87</v>
      </c>
      <c r="M189" t="b">
        <v>1</v>
      </c>
      <c r="N189" t="s">
        <v>8274</v>
      </c>
      <c r="O189">
        <f t="shared" si="8"/>
        <v>104</v>
      </c>
      <c r="P189" s="5">
        <f t="shared" si="9"/>
        <v>53.56</v>
      </c>
      <c r="Q189" s="11" t="s">
        <v>8323</v>
      </c>
      <c r="R189" t="s">
        <v>8324</v>
      </c>
      <c r="S189" s="16">
        <f t="shared" si="10"/>
        <v>40663.08666666667</v>
      </c>
      <c r="T189" s="16">
        <f t="shared" si="11"/>
        <v>40706.166666666664</v>
      </c>
    </row>
    <row r="190" spans="1:20" ht="225" x14ac:dyDescent="0.25">
      <c r="A190">
        <v>1637</v>
      </c>
      <c r="B190" s="9" t="s">
        <v>1638</v>
      </c>
      <c r="C190" s="3" t="s">
        <v>5747</v>
      </c>
      <c r="D190" s="5">
        <v>500</v>
      </c>
      <c r="E190" s="7">
        <v>519</v>
      </c>
      <c r="F190" t="s">
        <v>8218</v>
      </c>
      <c r="G190" t="s">
        <v>8223</v>
      </c>
      <c r="H190" t="s">
        <v>8245</v>
      </c>
      <c r="I190">
        <v>1262302740</v>
      </c>
      <c r="J190">
        <v>1257444140</v>
      </c>
      <c r="K190" t="b">
        <v>0</v>
      </c>
      <c r="L190">
        <v>15</v>
      </c>
      <c r="M190" t="b">
        <v>1</v>
      </c>
      <c r="N190" t="s">
        <v>8274</v>
      </c>
      <c r="O190">
        <f t="shared" si="8"/>
        <v>104</v>
      </c>
      <c r="P190" s="5">
        <f t="shared" si="9"/>
        <v>34.6</v>
      </c>
      <c r="Q190" s="11" t="s">
        <v>8323</v>
      </c>
      <c r="R190" t="s">
        <v>8324</v>
      </c>
      <c r="S190" s="16">
        <f t="shared" si="10"/>
        <v>40122.751620370371</v>
      </c>
      <c r="T190" s="16">
        <f t="shared" si="11"/>
        <v>40178.98541666667</v>
      </c>
    </row>
    <row r="191" spans="1:20" ht="150" x14ac:dyDescent="0.25">
      <c r="A191">
        <v>1638</v>
      </c>
      <c r="B191" s="9" t="s">
        <v>1639</v>
      </c>
      <c r="C191" s="3" t="s">
        <v>5748</v>
      </c>
      <c r="D191" s="5">
        <v>1000</v>
      </c>
      <c r="E191" s="7">
        <v>1050</v>
      </c>
      <c r="F191" t="s">
        <v>8218</v>
      </c>
      <c r="G191" t="s">
        <v>8223</v>
      </c>
      <c r="H191" t="s">
        <v>8245</v>
      </c>
      <c r="I191">
        <v>1362086700</v>
      </c>
      <c r="J191">
        <v>1358180968</v>
      </c>
      <c r="K191" t="b">
        <v>0</v>
      </c>
      <c r="L191">
        <v>27</v>
      </c>
      <c r="M191" t="b">
        <v>1</v>
      </c>
      <c r="N191" t="s">
        <v>8274</v>
      </c>
      <c r="O191">
        <f t="shared" si="8"/>
        <v>105</v>
      </c>
      <c r="P191" s="5">
        <f t="shared" si="9"/>
        <v>38.89</v>
      </c>
      <c r="Q191" s="11" t="s">
        <v>8323</v>
      </c>
      <c r="R191" t="s">
        <v>8324</v>
      </c>
      <c r="S191" s="16">
        <f t="shared" si="10"/>
        <v>41288.68712962963</v>
      </c>
      <c r="T191" s="16">
        <f t="shared" si="11"/>
        <v>41333.892361111109</v>
      </c>
    </row>
    <row r="192" spans="1:20" ht="300" x14ac:dyDescent="0.25">
      <c r="A192">
        <v>1639</v>
      </c>
      <c r="B192" s="9" t="s">
        <v>1640</v>
      </c>
      <c r="C192" s="3" t="s">
        <v>5749</v>
      </c>
      <c r="D192" s="5">
        <v>1800</v>
      </c>
      <c r="E192" s="7">
        <v>1800</v>
      </c>
      <c r="F192" t="s">
        <v>8218</v>
      </c>
      <c r="G192" t="s">
        <v>8223</v>
      </c>
      <c r="H192" t="s">
        <v>8245</v>
      </c>
      <c r="I192">
        <v>1330789165</v>
      </c>
      <c r="J192">
        <v>1328197165</v>
      </c>
      <c r="K192" t="b">
        <v>0</v>
      </c>
      <c r="L192">
        <v>19</v>
      </c>
      <c r="M192" t="b">
        <v>1</v>
      </c>
      <c r="N192" t="s">
        <v>8274</v>
      </c>
      <c r="O192">
        <f t="shared" si="8"/>
        <v>100</v>
      </c>
      <c r="P192" s="5">
        <f t="shared" si="9"/>
        <v>94.74</v>
      </c>
      <c r="Q192" s="11" t="s">
        <v>8323</v>
      </c>
      <c r="R192" t="s">
        <v>8324</v>
      </c>
      <c r="S192" s="16">
        <f t="shared" si="10"/>
        <v>40941.652372685188</v>
      </c>
      <c r="T192" s="16">
        <f t="shared" si="11"/>
        <v>40971.652372685188</v>
      </c>
    </row>
    <row r="193" spans="1:20" ht="255" x14ac:dyDescent="0.25">
      <c r="A193">
        <v>1640</v>
      </c>
      <c r="B193" s="9" t="s">
        <v>1641</v>
      </c>
      <c r="C193" s="3" t="s">
        <v>5750</v>
      </c>
      <c r="D193" s="5">
        <v>400</v>
      </c>
      <c r="E193" s="7">
        <v>679.44</v>
      </c>
      <c r="F193" t="s">
        <v>8218</v>
      </c>
      <c r="G193" t="s">
        <v>8223</v>
      </c>
      <c r="H193" t="s">
        <v>8245</v>
      </c>
      <c r="I193">
        <v>1280800740</v>
      </c>
      <c r="J193">
        <v>1279603955</v>
      </c>
      <c r="K193" t="b">
        <v>0</v>
      </c>
      <c r="L193">
        <v>17</v>
      </c>
      <c r="M193" t="b">
        <v>1</v>
      </c>
      <c r="N193" t="s">
        <v>8274</v>
      </c>
      <c r="O193">
        <f t="shared" si="8"/>
        <v>170</v>
      </c>
      <c r="P193" s="5">
        <f t="shared" si="9"/>
        <v>39.97</v>
      </c>
      <c r="Q193" s="11" t="s">
        <v>8323</v>
      </c>
      <c r="R193" t="s">
        <v>8324</v>
      </c>
      <c r="S193" s="16">
        <f t="shared" si="10"/>
        <v>40379.23096064815</v>
      </c>
      <c r="T193" s="16">
        <f t="shared" si="11"/>
        <v>40393.082638888889</v>
      </c>
    </row>
    <row r="194" spans="1:20" ht="135" x14ac:dyDescent="0.25">
      <c r="A194">
        <v>1641</v>
      </c>
      <c r="B194" s="9" t="s">
        <v>1642</v>
      </c>
      <c r="C194" s="3" t="s">
        <v>5751</v>
      </c>
      <c r="D194" s="5">
        <v>2500</v>
      </c>
      <c r="E194" s="7">
        <v>2535</v>
      </c>
      <c r="F194" t="s">
        <v>8218</v>
      </c>
      <c r="G194" t="s">
        <v>8223</v>
      </c>
      <c r="H194" t="s">
        <v>8245</v>
      </c>
      <c r="I194">
        <v>1418998744</v>
      </c>
      <c r="J194">
        <v>1416406744</v>
      </c>
      <c r="K194" t="b">
        <v>0</v>
      </c>
      <c r="L194">
        <v>26</v>
      </c>
      <c r="M194" t="b">
        <v>1</v>
      </c>
      <c r="N194" t="s">
        <v>8290</v>
      </c>
      <c r="O194">
        <f t="shared" ref="O194:O257" si="12">ROUND(E194/D194*100,0)</f>
        <v>101</v>
      </c>
      <c r="P194" s="5">
        <f t="shared" ref="P194:P257" si="13">IFERROR(ROUND(E194/L194,2),0)</f>
        <v>97.5</v>
      </c>
      <c r="Q194" s="11" t="s">
        <v>8323</v>
      </c>
      <c r="R194" t="s">
        <v>8344</v>
      </c>
      <c r="S194" s="16">
        <f t="shared" ref="S194:S257" si="14">(((J194/60)/60)/24)+DATE(1970,1,1)</f>
        <v>41962.596574074079</v>
      </c>
      <c r="T194" s="16">
        <f t="shared" ref="T194:T257" si="15">(((I194/60)/60)/24)+DATE(1970,1,1)</f>
        <v>41992.596574074079</v>
      </c>
    </row>
    <row r="195" spans="1:20" ht="255" x14ac:dyDescent="0.25">
      <c r="A195">
        <v>1642</v>
      </c>
      <c r="B195" s="9" t="s">
        <v>1643</v>
      </c>
      <c r="C195" s="3" t="s">
        <v>5752</v>
      </c>
      <c r="D195" s="5">
        <v>1200</v>
      </c>
      <c r="E195" s="7">
        <v>1200</v>
      </c>
      <c r="F195" t="s">
        <v>8218</v>
      </c>
      <c r="G195" t="s">
        <v>8223</v>
      </c>
      <c r="H195" t="s">
        <v>8245</v>
      </c>
      <c r="I195">
        <v>1308011727</v>
      </c>
      <c r="J195">
        <v>1306283727</v>
      </c>
      <c r="K195" t="b">
        <v>0</v>
      </c>
      <c r="L195">
        <v>28</v>
      </c>
      <c r="M195" t="b">
        <v>1</v>
      </c>
      <c r="N195" t="s">
        <v>8290</v>
      </c>
      <c r="O195">
        <f t="shared" si="12"/>
        <v>100</v>
      </c>
      <c r="P195" s="5">
        <f t="shared" si="13"/>
        <v>42.86</v>
      </c>
      <c r="Q195" s="11" t="s">
        <v>8323</v>
      </c>
      <c r="R195" t="s">
        <v>8344</v>
      </c>
      <c r="S195" s="16">
        <f t="shared" si="14"/>
        <v>40688.024618055555</v>
      </c>
      <c r="T195" s="16">
        <f t="shared" si="15"/>
        <v>40708.024618055555</v>
      </c>
    </row>
    <row r="196" spans="1:20" ht="195" x14ac:dyDescent="0.25">
      <c r="A196">
        <v>1643</v>
      </c>
      <c r="B196" s="9" t="s">
        <v>1644</v>
      </c>
      <c r="C196" s="3" t="s">
        <v>5753</v>
      </c>
      <c r="D196" s="5">
        <v>5000</v>
      </c>
      <c r="E196" s="7">
        <v>6235</v>
      </c>
      <c r="F196" t="s">
        <v>8218</v>
      </c>
      <c r="G196" t="s">
        <v>8223</v>
      </c>
      <c r="H196" t="s">
        <v>8245</v>
      </c>
      <c r="I196">
        <v>1348516012</v>
      </c>
      <c r="J196">
        <v>1345924012</v>
      </c>
      <c r="K196" t="b">
        <v>0</v>
      </c>
      <c r="L196">
        <v>37</v>
      </c>
      <c r="M196" t="b">
        <v>1</v>
      </c>
      <c r="N196" t="s">
        <v>8290</v>
      </c>
      <c r="O196">
        <f t="shared" si="12"/>
        <v>125</v>
      </c>
      <c r="P196" s="5">
        <f t="shared" si="13"/>
        <v>168.51</v>
      </c>
      <c r="Q196" s="11" t="s">
        <v>8323</v>
      </c>
      <c r="R196" t="s">
        <v>8344</v>
      </c>
      <c r="S196" s="16">
        <f t="shared" si="14"/>
        <v>41146.824212962965</v>
      </c>
      <c r="T196" s="16">
        <f t="shared" si="15"/>
        <v>41176.824212962965</v>
      </c>
    </row>
    <row r="197" spans="1:20" ht="255" x14ac:dyDescent="0.25">
      <c r="A197">
        <v>1644</v>
      </c>
      <c r="B197" s="9" t="s">
        <v>1645</v>
      </c>
      <c r="C197" s="3" t="s">
        <v>5754</v>
      </c>
      <c r="D197" s="5">
        <v>10000</v>
      </c>
      <c r="E197" s="7">
        <v>10950</v>
      </c>
      <c r="F197" t="s">
        <v>8218</v>
      </c>
      <c r="G197" t="s">
        <v>8223</v>
      </c>
      <c r="H197" t="s">
        <v>8245</v>
      </c>
      <c r="I197">
        <v>1353551160</v>
      </c>
      <c r="J197">
        <v>1348363560</v>
      </c>
      <c r="K197" t="b">
        <v>0</v>
      </c>
      <c r="L197">
        <v>128</v>
      </c>
      <c r="M197" t="b">
        <v>1</v>
      </c>
      <c r="N197" t="s">
        <v>8290</v>
      </c>
      <c r="O197">
        <f t="shared" si="12"/>
        <v>110</v>
      </c>
      <c r="P197" s="5">
        <f t="shared" si="13"/>
        <v>85.55</v>
      </c>
      <c r="Q197" s="11" t="s">
        <v>8323</v>
      </c>
      <c r="R197" t="s">
        <v>8344</v>
      </c>
      <c r="S197" s="16">
        <f t="shared" si="14"/>
        <v>41175.05972222222</v>
      </c>
      <c r="T197" s="16">
        <f t="shared" si="15"/>
        <v>41235.101388888892</v>
      </c>
    </row>
    <row r="198" spans="1:20" ht="255" x14ac:dyDescent="0.25">
      <c r="A198">
        <v>1645</v>
      </c>
      <c r="B198" s="9" t="s">
        <v>1646</v>
      </c>
      <c r="C198" s="3" t="s">
        <v>5755</v>
      </c>
      <c r="D198" s="5">
        <v>5000</v>
      </c>
      <c r="E198" s="7">
        <v>5540</v>
      </c>
      <c r="F198" t="s">
        <v>8218</v>
      </c>
      <c r="G198" t="s">
        <v>8223</v>
      </c>
      <c r="H198" t="s">
        <v>8245</v>
      </c>
      <c r="I198">
        <v>1379515740</v>
      </c>
      <c r="J198">
        <v>1378306140</v>
      </c>
      <c r="K198" t="b">
        <v>0</v>
      </c>
      <c r="L198">
        <v>10</v>
      </c>
      <c r="M198" t="b">
        <v>1</v>
      </c>
      <c r="N198" t="s">
        <v>8290</v>
      </c>
      <c r="O198">
        <f t="shared" si="12"/>
        <v>111</v>
      </c>
      <c r="P198" s="5">
        <f t="shared" si="13"/>
        <v>554</v>
      </c>
      <c r="Q198" s="11" t="s">
        <v>8323</v>
      </c>
      <c r="R198" t="s">
        <v>8344</v>
      </c>
      <c r="S198" s="16">
        <f t="shared" si="14"/>
        <v>41521.617361111108</v>
      </c>
      <c r="T198" s="16">
        <f t="shared" si="15"/>
        <v>41535.617361111108</v>
      </c>
    </row>
    <row r="199" spans="1:20" ht="240" x14ac:dyDescent="0.25">
      <c r="A199">
        <v>1647</v>
      </c>
      <c r="B199" s="9" t="s">
        <v>1648</v>
      </c>
      <c r="C199" s="3" t="s">
        <v>5757</v>
      </c>
      <c r="D199" s="5">
        <v>5000</v>
      </c>
      <c r="E199" s="7">
        <v>5236</v>
      </c>
      <c r="F199" t="s">
        <v>8218</v>
      </c>
      <c r="G199" t="s">
        <v>8223</v>
      </c>
      <c r="H199" t="s">
        <v>8245</v>
      </c>
      <c r="I199">
        <v>1339235377</v>
      </c>
      <c r="J199">
        <v>1336643377</v>
      </c>
      <c r="K199" t="b">
        <v>0</v>
      </c>
      <c r="L199">
        <v>46</v>
      </c>
      <c r="M199" t="b">
        <v>1</v>
      </c>
      <c r="N199" t="s">
        <v>8290</v>
      </c>
      <c r="O199">
        <f t="shared" si="12"/>
        <v>105</v>
      </c>
      <c r="P199" s="5">
        <f t="shared" si="13"/>
        <v>113.83</v>
      </c>
      <c r="Q199" s="11" t="s">
        <v>8323</v>
      </c>
      <c r="R199" t="s">
        <v>8344</v>
      </c>
      <c r="S199" s="16">
        <f t="shared" si="14"/>
        <v>41039.409456018519</v>
      </c>
      <c r="T199" s="16">
        <f t="shared" si="15"/>
        <v>41069.409456018519</v>
      </c>
    </row>
    <row r="200" spans="1:20" ht="255" x14ac:dyDescent="0.25">
      <c r="A200">
        <v>1648</v>
      </c>
      <c r="B200" s="9" t="s">
        <v>1649</v>
      </c>
      <c r="C200" s="3" t="s">
        <v>5758</v>
      </c>
      <c r="D200" s="5">
        <v>2300</v>
      </c>
      <c r="E200" s="7">
        <v>2881</v>
      </c>
      <c r="F200" t="s">
        <v>8218</v>
      </c>
      <c r="G200" t="s">
        <v>8223</v>
      </c>
      <c r="H200" t="s">
        <v>8245</v>
      </c>
      <c r="I200">
        <v>1300636482</v>
      </c>
      <c r="J200">
        <v>1298048082</v>
      </c>
      <c r="K200" t="b">
        <v>0</v>
      </c>
      <c r="L200">
        <v>90</v>
      </c>
      <c r="M200" t="b">
        <v>1</v>
      </c>
      <c r="N200" t="s">
        <v>8290</v>
      </c>
      <c r="O200">
        <f t="shared" si="12"/>
        <v>125</v>
      </c>
      <c r="P200" s="5">
        <f t="shared" si="13"/>
        <v>32.01</v>
      </c>
      <c r="Q200" s="11" t="s">
        <v>8323</v>
      </c>
      <c r="R200" t="s">
        <v>8344</v>
      </c>
      <c r="S200" s="16">
        <f t="shared" si="14"/>
        <v>40592.704652777778</v>
      </c>
      <c r="T200" s="16">
        <f t="shared" si="15"/>
        <v>40622.662986111114</v>
      </c>
    </row>
    <row r="201" spans="1:20" ht="315" x14ac:dyDescent="0.25">
      <c r="A201">
        <v>1649</v>
      </c>
      <c r="B201" s="9" t="s">
        <v>1650</v>
      </c>
      <c r="C201" s="3" t="s">
        <v>5759</v>
      </c>
      <c r="D201" s="5">
        <v>3800</v>
      </c>
      <c r="E201" s="7">
        <v>3822.33</v>
      </c>
      <c r="F201" t="s">
        <v>8218</v>
      </c>
      <c r="G201" t="s">
        <v>8223</v>
      </c>
      <c r="H201" t="s">
        <v>8245</v>
      </c>
      <c r="I201">
        <v>1400862355</v>
      </c>
      <c r="J201">
        <v>1396974355</v>
      </c>
      <c r="K201" t="b">
        <v>0</v>
      </c>
      <c r="L201">
        <v>81</v>
      </c>
      <c r="M201" t="b">
        <v>1</v>
      </c>
      <c r="N201" t="s">
        <v>8290</v>
      </c>
      <c r="O201">
        <f t="shared" si="12"/>
        <v>101</v>
      </c>
      <c r="P201" s="5">
        <f t="shared" si="13"/>
        <v>47.19</v>
      </c>
      <c r="Q201" s="11" t="s">
        <v>8323</v>
      </c>
      <c r="R201" t="s">
        <v>8344</v>
      </c>
      <c r="S201" s="16">
        <f t="shared" si="14"/>
        <v>41737.684664351851</v>
      </c>
      <c r="T201" s="16">
        <f t="shared" si="15"/>
        <v>41782.684664351851</v>
      </c>
    </row>
    <row r="202" spans="1:20" ht="195" x14ac:dyDescent="0.25">
      <c r="A202">
        <v>1650</v>
      </c>
      <c r="B202" s="9" t="s">
        <v>1651</v>
      </c>
      <c r="C202" s="3" t="s">
        <v>5760</v>
      </c>
      <c r="D202" s="5">
        <v>2000</v>
      </c>
      <c r="E202" s="7">
        <v>2831</v>
      </c>
      <c r="F202" t="s">
        <v>8218</v>
      </c>
      <c r="G202" t="s">
        <v>8223</v>
      </c>
      <c r="H202" t="s">
        <v>8245</v>
      </c>
      <c r="I202">
        <v>1381314437</v>
      </c>
      <c r="J202">
        <v>1378722437</v>
      </c>
      <c r="K202" t="b">
        <v>0</v>
      </c>
      <c r="L202">
        <v>32</v>
      </c>
      <c r="M202" t="b">
        <v>1</v>
      </c>
      <c r="N202" t="s">
        <v>8290</v>
      </c>
      <c r="O202">
        <f t="shared" si="12"/>
        <v>142</v>
      </c>
      <c r="P202" s="5">
        <f t="shared" si="13"/>
        <v>88.47</v>
      </c>
      <c r="Q202" s="11" t="s">
        <v>8323</v>
      </c>
      <c r="R202" t="s">
        <v>8344</v>
      </c>
      <c r="S202" s="16">
        <f t="shared" si="14"/>
        <v>41526.435613425929</v>
      </c>
      <c r="T202" s="16">
        <f t="shared" si="15"/>
        <v>41556.435613425929</v>
      </c>
    </row>
    <row r="203" spans="1:20" ht="255" x14ac:dyDescent="0.25">
      <c r="A203">
        <v>1651</v>
      </c>
      <c r="B203" s="9" t="s">
        <v>1652</v>
      </c>
      <c r="C203" s="3" t="s">
        <v>5761</v>
      </c>
      <c r="D203" s="5">
        <v>2000</v>
      </c>
      <c r="E203" s="7">
        <v>2015</v>
      </c>
      <c r="F203" t="s">
        <v>8218</v>
      </c>
      <c r="G203" t="s">
        <v>8223</v>
      </c>
      <c r="H203" t="s">
        <v>8245</v>
      </c>
      <c r="I203">
        <v>1303801140</v>
      </c>
      <c r="J203">
        <v>1300916220</v>
      </c>
      <c r="K203" t="b">
        <v>0</v>
      </c>
      <c r="L203">
        <v>20</v>
      </c>
      <c r="M203" t="b">
        <v>1</v>
      </c>
      <c r="N203" t="s">
        <v>8290</v>
      </c>
      <c r="O203">
        <f t="shared" si="12"/>
        <v>101</v>
      </c>
      <c r="P203" s="5">
        <f t="shared" si="13"/>
        <v>100.75</v>
      </c>
      <c r="Q203" s="11" t="s">
        <v>8323</v>
      </c>
      <c r="R203" t="s">
        <v>8344</v>
      </c>
      <c r="S203" s="16">
        <f t="shared" si="14"/>
        <v>40625.900694444441</v>
      </c>
      <c r="T203" s="16">
        <f t="shared" si="15"/>
        <v>40659.290972222225</v>
      </c>
    </row>
    <row r="204" spans="1:20" ht="300" x14ac:dyDescent="0.25">
      <c r="A204">
        <v>1652</v>
      </c>
      <c r="B204" s="9" t="s">
        <v>1653</v>
      </c>
      <c r="C204" s="3" t="s">
        <v>5762</v>
      </c>
      <c r="D204" s="5">
        <v>4500</v>
      </c>
      <c r="E204" s="7">
        <v>4530</v>
      </c>
      <c r="F204" t="s">
        <v>8218</v>
      </c>
      <c r="G204" t="s">
        <v>8223</v>
      </c>
      <c r="H204" t="s">
        <v>8245</v>
      </c>
      <c r="I204">
        <v>1385297393</v>
      </c>
      <c r="J204">
        <v>1382701793</v>
      </c>
      <c r="K204" t="b">
        <v>0</v>
      </c>
      <c r="L204">
        <v>70</v>
      </c>
      <c r="M204" t="b">
        <v>1</v>
      </c>
      <c r="N204" t="s">
        <v>8290</v>
      </c>
      <c r="O204">
        <f t="shared" si="12"/>
        <v>101</v>
      </c>
      <c r="P204" s="5">
        <f t="shared" si="13"/>
        <v>64.709999999999994</v>
      </c>
      <c r="Q204" s="11" t="s">
        <v>8323</v>
      </c>
      <c r="R204" t="s">
        <v>8344</v>
      </c>
      <c r="S204" s="16">
        <f t="shared" si="14"/>
        <v>41572.492974537039</v>
      </c>
      <c r="T204" s="16">
        <f t="shared" si="15"/>
        <v>41602.534641203703</v>
      </c>
    </row>
    <row r="205" spans="1:20" ht="255" x14ac:dyDescent="0.25">
      <c r="A205">
        <v>1653</v>
      </c>
      <c r="B205" s="9" t="s">
        <v>1654</v>
      </c>
      <c r="C205" s="3" t="s">
        <v>5763</v>
      </c>
      <c r="D205" s="5">
        <v>5000</v>
      </c>
      <c r="E205" s="7">
        <v>8711.52</v>
      </c>
      <c r="F205" t="s">
        <v>8218</v>
      </c>
      <c r="G205" t="s">
        <v>8223</v>
      </c>
      <c r="H205" t="s">
        <v>8245</v>
      </c>
      <c r="I205">
        <v>1303675296</v>
      </c>
      <c r="J205">
        <v>1300996896</v>
      </c>
      <c r="K205" t="b">
        <v>0</v>
      </c>
      <c r="L205">
        <v>168</v>
      </c>
      <c r="M205" t="b">
        <v>1</v>
      </c>
      <c r="N205" t="s">
        <v>8290</v>
      </c>
      <c r="O205">
        <f t="shared" si="12"/>
        <v>174</v>
      </c>
      <c r="P205" s="5">
        <f t="shared" si="13"/>
        <v>51.85</v>
      </c>
      <c r="Q205" s="11" t="s">
        <v>8323</v>
      </c>
      <c r="R205" t="s">
        <v>8344</v>
      </c>
      <c r="S205" s="16">
        <f t="shared" si="14"/>
        <v>40626.834444444445</v>
      </c>
      <c r="T205" s="16">
        <f t="shared" si="15"/>
        <v>40657.834444444445</v>
      </c>
    </row>
    <row r="206" spans="1:20" ht="315" x14ac:dyDescent="0.25">
      <c r="A206">
        <v>1654</v>
      </c>
      <c r="B206" s="9" t="s">
        <v>1655</v>
      </c>
      <c r="C206" s="3" t="s">
        <v>5764</v>
      </c>
      <c r="D206" s="5">
        <v>1100</v>
      </c>
      <c r="E206" s="7">
        <v>1319</v>
      </c>
      <c r="F206" t="s">
        <v>8218</v>
      </c>
      <c r="G206" t="s">
        <v>8223</v>
      </c>
      <c r="H206" t="s">
        <v>8245</v>
      </c>
      <c r="I206">
        <v>1334784160</v>
      </c>
      <c r="J206">
        <v>1332192160</v>
      </c>
      <c r="K206" t="b">
        <v>0</v>
      </c>
      <c r="L206">
        <v>34</v>
      </c>
      <c r="M206" t="b">
        <v>1</v>
      </c>
      <c r="N206" t="s">
        <v>8290</v>
      </c>
      <c r="O206">
        <f t="shared" si="12"/>
        <v>120</v>
      </c>
      <c r="P206" s="5">
        <f t="shared" si="13"/>
        <v>38.79</v>
      </c>
      <c r="Q206" s="11" t="s">
        <v>8323</v>
      </c>
      <c r="R206" t="s">
        <v>8344</v>
      </c>
      <c r="S206" s="16">
        <f t="shared" si="14"/>
        <v>40987.890740740739</v>
      </c>
      <c r="T206" s="16">
        <f t="shared" si="15"/>
        <v>41017.890740740739</v>
      </c>
    </row>
    <row r="207" spans="1:20" ht="180" x14ac:dyDescent="0.25">
      <c r="A207">
        <v>1655</v>
      </c>
      <c r="B207" s="9" t="s">
        <v>1656</v>
      </c>
      <c r="C207" s="3" t="s">
        <v>5765</v>
      </c>
      <c r="D207" s="5">
        <v>1500</v>
      </c>
      <c r="E207" s="7">
        <v>2143</v>
      </c>
      <c r="F207" t="s">
        <v>8218</v>
      </c>
      <c r="G207" t="s">
        <v>8223</v>
      </c>
      <c r="H207" t="s">
        <v>8245</v>
      </c>
      <c r="I207">
        <v>1333648820</v>
      </c>
      <c r="J207">
        <v>1331060420</v>
      </c>
      <c r="K207" t="b">
        <v>0</v>
      </c>
      <c r="L207">
        <v>48</v>
      </c>
      <c r="M207" t="b">
        <v>1</v>
      </c>
      <c r="N207" t="s">
        <v>8290</v>
      </c>
      <c r="O207">
        <f t="shared" si="12"/>
        <v>143</v>
      </c>
      <c r="P207" s="5">
        <f t="shared" si="13"/>
        <v>44.65</v>
      </c>
      <c r="Q207" s="11" t="s">
        <v>8323</v>
      </c>
      <c r="R207" t="s">
        <v>8344</v>
      </c>
      <c r="S207" s="16">
        <f t="shared" si="14"/>
        <v>40974.791898148149</v>
      </c>
      <c r="T207" s="16">
        <f t="shared" si="15"/>
        <v>41004.750231481477</v>
      </c>
    </row>
    <row r="208" spans="1:20" ht="300" x14ac:dyDescent="0.25">
      <c r="A208">
        <v>1656</v>
      </c>
      <c r="B208" s="9" t="s">
        <v>1657</v>
      </c>
      <c r="C208" s="3" t="s">
        <v>5766</v>
      </c>
      <c r="D208" s="5">
        <v>7500</v>
      </c>
      <c r="E208" s="7">
        <v>7525.12</v>
      </c>
      <c r="F208" t="s">
        <v>8218</v>
      </c>
      <c r="G208" t="s">
        <v>8223</v>
      </c>
      <c r="H208" t="s">
        <v>8245</v>
      </c>
      <c r="I208">
        <v>1355437052</v>
      </c>
      <c r="J208">
        <v>1352845052</v>
      </c>
      <c r="K208" t="b">
        <v>0</v>
      </c>
      <c r="L208">
        <v>48</v>
      </c>
      <c r="M208" t="b">
        <v>1</v>
      </c>
      <c r="N208" t="s">
        <v>8290</v>
      </c>
      <c r="O208">
        <f t="shared" si="12"/>
        <v>100</v>
      </c>
      <c r="P208" s="5">
        <f t="shared" si="13"/>
        <v>156.77000000000001</v>
      </c>
      <c r="Q208" s="11" t="s">
        <v>8323</v>
      </c>
      <c r="R208" t="s">
        <v>8344</v>
      </c>
      <c r="S208" s="16">
        <f t="shared" si="14"/>
        <v>41226.928842592592</v>
      </c>
      <c r="T208" s="16">
        <f t="shared" si="15"/>
        <v>41256.928842592592</v>
      </c>
    </row>
    <row r="209" spans="1:20" ht="255" x14ac:dyDescent="0.25">
      <c r="A209">
        <v>1657</v>
      </c>
      <c r="B209" s="9" t="s">
        <v>1658</v>
      </c>
      <c r="C209" s="3" t="s">
        <v>5767</v>
      </c>
      <c r="D209" s="5">
        <v>25000</v>
      </c>
      <c r="E209" s="7">
        <v>26233.45</v>
      </c>
      <c r="F209" t="s">
        <v>8218</v>
      </c>
      <c r="G209" t="s">
        <v>8223</v>
      </c>
      <c r="H209" t="s">
        <v>8245</v>
      </c>
      <c r="I209">
        <v>1337885168</v>
      </c>
      <c r="J209">
        <v>1335293168</v>
      </c>
      <c r="K209" t="b">
        <v>0</v>
      </c>
      <c r="L209">
        <v>221</v>
      </c>
      <c r="M209" t="b">
        <v>1</v>
      </c>
      <c r="N209" t="s">
        <v>8290</v>
      </c>
      <c r="O209">
        <f t="shared" si="12"/>
        <v>105</v>
      </c>
      <c r="P209" s="5">
        <f t="shared" si="13"/>
        <v>118.7</v>
      </c>
      <c r="Q209" s="11" t="s">
        <v>8323</v>
      </c>
      <c r="R209" t="s">
        <v>8344</v>
      </c>
      <c r="S209" s="16">
        <f t="shared" si="14"/>
        <v>41023.782037037039</v>
      </c>
      <c r="T209" s="16">
        <f t="shared" si="15"/>
        <v>41053.782037037039</v>
      </c>
    </row>
    <row r="210" spans="1:20" ht="270" x14ac:dyDescent="0.25">
      <c r="A210">
        <v>1658</v>
      </c>
      <c r="B210" s="9" t="s">
        <v>1659</v>
      </c>
      <c r="C210" s="3" t="s">
        <v>5768</v>
      </c>
      <c r="D210" s="5">
        <v>6000</v>
      </c>
      <c r="E210" s="7">
        <v>7934</v>
      </c>
      <c r="F210" t="s">
        <v>8218</v>
      </c>
      <c r="G210" t="s">
        <v>8223</v>
      </c>
      <c r="H210" t="s">
        <v>8245</v>
      </c>
      <c r="I210">
        <v>1355840400</v>
      </c>
      <c r="J210">
        <v>1352524767</v>
      </c>
      <c r="K210" t="b">
        <v>0</v>
      </c>
      <c r="L210">
        <v>107</v>
      </c>
      <c r="M210" t="b">
        <v>1</v>
      </c>
      <c r="N210" t="s">
        <v>8290</v>
      </c>
      <c r="O210">
        <f t="shared" si="12"/>
        <v>132</v>
      </c>
      <c r="P210" s="5">
        <f t="shared" si="13"/>
        <v>74.150000000000006</v>
      </c>
      <c r="Q210" s="11" t="s">
        <v>8323</v>
      </c>
      <c r="R210" t="s">
        <v>8344</v>
      </c>
      <c r="S210" s="16">
        <f t="shared" si="14"/>
        <v>41223.22184027778</v>
      </c>
      <c r="T210" s="16">
        <f t="shared" si="15"/>
        <v>41261.597222222219</v>
      </c>
    </row>
    <row r="211" spans="1:20" ht="270" x14ac:dyDescent="0.25">
      <c r="A211">
        <v>1662</v>
      </c>
      <c r="B211" s="9" t="s">
        <v>1663</v>
      </c>
      <c r="C211" s="3" t="s">
        <v>5772</v>
      </c>
      <c r="D211" s="5">
        <v>8000</v>
      </c>
      <c r="E211" s="7">
        <v>8211</v>
      </c>
      <c r="F211" t="s">
        <v>8218</v>
      </c>
      <c r="G211" t="s">
        <v>8223</v>
      </c>
      <c r="H211" t="s">
        <v>8245</v>
      </c>
      <c r="I211">
        <v>1325310336</v>
      </c>
      <c r="J211">
        <v>1320122736</v>
      </c>
      <c r="K211" t="b">
        <v>0</v>
      </c>
      <c r="L211">
        <v>62</v>
      </c>
      <c r="M211" t="b">
        <v>1</v>
      </c>
      <c r="N211" t="s">
        <v>8290</v>
      </c>
      <c r="O211">
        <f t="shared" si="12"/>
        <v>103</v>
      </c>
      <c r="P211" s="5">
        <f t="shared" si="13"/>
        <v>132.44</v>
      </c>
      <c r="Q211" s="11" t="s">
        <v>8323</v>
      </c>
      <c r="R211" t="s">
        <v>8344</v>
      </c>
      <c r="S211" s="16">
        <f t="shared" si="14"/>
        <v>40848.198333333334</v>
      </c>
      <c r="T211" s="16">
        <f t="shared" si="15"/>
        <v>40908.239999999998</v>
      </c>
    </row>
    <row r="212" spans="1:20" ht="210" x14ac:dyDescent="0.25">
      <c r="A212">
        <v>1663</v>
      </c>
      <c r="B212" s="9" t="s">
        <v>1664</v>
      </c>
      <c r="C212" s="3" t="s">
        <v>5773</v>
      </c>
      <c r="D212" s="5">
        <v>1000</v>
      </c>
      <c r="E212" s="7">
        <v>1080</v>
      </c>
      <c r="F212" t="s">
        <v>8218</v>
      </c>
      <c r="G212" t="s">
        <v>8223</v>
      </c>
      <c r="H212" t="s">
        <v>8245</v>
      </c>
      <c r="I212">
        <v>1422750707</v>
      </c>
      <c r="J212">
        <v>1420158707</v>
      </c>
      <c r="K212" t="b">
        <v>0</v>
      </c>
      <c r="L212">
        <v>32</v>
      </c>
      <c r="M212" t="b">
        <v>1</v>
      </c>
      <c r="N212" t="s">
        <v>8290</v>
      </c>
      <c r="O212">
        <f t="shared" si="12"/>
        <v>108</v>
      </c>
      <c r="P212" s="5">
        <f t="shared" si="13"/>
        <v>33.75</v>
      </c>
      <c r="Q212" s="11" t="s">
        <v>8323</v>
      </c>
      <c r="R212" t="s">
        <v>8344</v>
      </c>
      <c r="S212" s="16">
        <f t="shared" si="14"/>
        <v>42006.02207175926</v>
      </c>
      <c r="T212" s="16">
        <f t="shared" si="15"/>
        <v>42036.02207175926</v>
      </c>
    </row>
    <row r="213" spans="1:20" ht="255" x14ac:dyDescent="0.25">
      <c r="A213">
        <v>1664</v>
      </c>
      <c r="B213" s="9" t="s">
        <v>1665</v>
      </c>
      <c r="C213" s="3" t="s">
        <v>5774</v>
      </c>
      <c r="D213" s="5">
        <v>2500</v>
      </c>
      <c r="E213" s="7">
        <v>3060.22</v>
      </c>
      <c r="F213" t="s">
        <v>8218</v>
      </c>
      <c r="G213" t="s">
        <v>8223</v>
      </c>
      <c r="H213" t="s">
        <v>8245</v>
      </c>
      <c r="I213">
        <v>1331870340</v>
      </c>
      <c r="J213">
        <v>1328033818</v>
      </c>
      <c r="K213" t="b">
        <v>0</v>
      </c>
      <c r="L213">
        <v>89</v>
      </c>
      <c r="M213" t="b">
        <v>1</v>
      </c>
      <c r="N213" t="s">
        <v>8290</v>
      </c>
      <c r="O213">
        <f t="shared" si="12"/>
        <v>122</v>
      </c>
      <c r="P213" s="5">
        <f t="shared" si="13"/>
        <v>34.380000000000003</v>
      </c>
      <c r="Q213" s="11" t="s">
        <v>8323</v>
      </c>
      <c r="R213" t="s">
        <v>8344</v>
      </c>
      <c r="S213" s="16">
        <f t="shared" si="14"/>
        <v>40939.761782407404</v>
      </c>
      <c r="T213" s="16">
        <f t="shared" si="15"/>
        <v>40984.165972222225</v>
      </c>
    </row>
    <row r="214" spans="1:20" ht="285" x14ac:dyDescent="0.25">
      <c r="A214">
        <v>1665</v>
      </c>
      <c r="B214" s="9" t="s">
        <v>1666</v>
      </c>
      <c r="C214" s="3" t="s">
        <v>5775</v>
      </c>
      <c r="D214" s="5">
        <v>3500</v>
      </c>
      <c r="E214" s="7">
        <v>4181</v>
      </c>
      <c r="F214" t="s">
        <v>8218</v>
      </c>
      <c r="G214" t="s">
        <v>8223</v>
      </c>
      <c r="H214" t="s">
        <v>8245</v>
      </c>
      <c r="I214">
        <v>1298343600</v>
      </c>
      <c r="J214">
        <v>1295624113</v>
      </c>
      <c r="K214" t="b">
        <v>0</v>
      </c>
      <c r="L214">
        <v>93</v>
      </c>
      <c r="M214" t="b">
        <v>1</v>
      </c>
      <c r="N214" t="s">
        <v>8290</v>
      </c>
      <c r="O214">
        <f t="shared" si="12"/>
        <v>119</v>
      </c>
      <c r="P214" s="5">
        <f t="shared" si="13"/>
        <v>44.96</v>
      </c>
      <c r="Q214" s="11" t="s">
        <v>8323</v>
      </c>
      <c r="R214" t="s">
        <v>8344</v>
      </c>
      <c r="S214" s="16">
        <f t="shared" si="14"/>
        <v>40564.649456018517</v>
      </c>
      <c r="T214" s="16">
        <f t="shared" si="15"/>
        <v>40596.125</v>
      </c>
    </row>
    <row r="215" spans="1:20" ht="210" x14ac:dyDescent="0.25">
      <c r="A215">
        <v>1666</v>
      </c>
      <c r="B215" s="9" t="s">
        <v>1667</v>
      </c>
      <c r="C215" s="3" t="s">
        <v>5776</v>
      </c>
      <c r="D215" s="5">
        <v>2500</v>
      </c>
      <c r="E215" s="7">
        <v>4022</v>
      </c>
      <c r="F215" t="s">
        <v>8218</v>
      </c>
      <c r="G215" t="s">
        <v>8223</v>
      </c>
      <c r="H215" t="s">
        <v>8245</v>
      </c>
      <c r="I215">
        <v>1364447073</v>
      </c>
      <c r="J215">
        <v>1361858673</v>
      </c>
      <c r="K215" t="b">
        <v>0</v>
      </c>
      <c r="L215">
        <v>98</v>
      </c>
      <c r="M215" t="b">
        <v>1</v>
      </c>
      <c r="N215" t="s">
        <v>8290</v>
      </c>
      <c r="O215">
        <f t="shared" si="12"/>
        <v>161</v>
      </c>
      <c r="P215" s="5">
        <f t="shared" si="13"/>
        <v>41.04</v>
      </c>
      <c r="Q215" s="11" t="s">
        <v>8323</v>
      </c>
      <c r="R215" t="s">
        <v>8344</v>
      </c>
      <c r="S215" s="16">
        <f t="shared" si="14"/>
        <v>41331.253159722226</v>
      </c>
      <c r="T215" s="16">
        <f t="shared" si="15"/>
        <v>41361.211493055554</v>
      </c>
    </row>
    <row r="216" spans="1:20" ht="240" x14ac:dyDescent="0.25">
      <c r="A216">
        <v>1667</v>
      </c>
      <c r="B216" s="9" t="s">
        <v>1668</v>
      </c>
      <c r="C216" s="3" t="s">
        <v>5777</v>
      </c>
      <c r="D216" s="5">
        <v>3400</v>
      </c>
      <c r="E216" s="7">
        <v>4313</v>
      </c>
      <c r="F216" t="s">
        <v>8218</v>
      </c>
      <c r="G216" t="s">
        <v>8223</v>
      </c>
      <c r="H216" t="s">
        <v>8245</v>
      </c>
      <c r="I216">
        <v>1394521140</v>
      </c>
      <c r="J216">
        <v>1392169298</v>
      </c>
      <c r="K216" t="b">
        <v>0</v>
      </c>
      <c r="L216">
        <v>82</v>
      </c>
      <c r="M216" t="b">
        <v>1</v>
      </c>
      <c r="N216" t="s">
        <v>8290</v>
      </c>
      <c r="O216">
        <f t="shared" si="12"/>
        <v>127</v>
      </c>
      <c r="P216" s="5">
        <f t="shared" si="13"/>
        <v>52.6</v>
      </c>
      <c r="Q216" s="11" t="s">
        <v>8323</v>
      </c>
      <c r="R216" t="s">
        <v>8344</v>
      </c>
      <c r="S216" s="16">
        <f t="shared" si="14"/>
        <v>41682.0705787037</v>
      </c>
      <c r="T216" s="16">
        <f t="shared" si="15"/>
        <v>41709.290972222225</v>
      </c>
    </row>
    <row r="217" spans="1:20" ht="285" x14ac:dyDescent="0.25">
      <c r="A217">
        <v>1668</v>
      </c>
      <c r="B217" s="9" t="s">
        <v>1669</v>
      </c>
      <c r="C217" s="3" t="s">
        <v>5778</v>
      </c>
      <c r="D217" s="5">
        <v>8000</v>
      </c>
      <c r="E217" s="7">
        <v>8211</v>
      </c>
      <c r="F217" t="s">
        <v>8218</v>
      </c>
      <c r="G217" t="s">
        <v>8223</v>
      </c>
      <c r="H217" t="s">
        <v>8245</v>
      </c>
      <c r="I217">
        <v>1322454939</v>
      </c>
      <c r="J217">
        <v>1319859339</v>
      </c>
      <c r="K217" t="b">
        <v>0</v>
      </c>
      <c r="L217">
        <v>116</v>
      </c>
      <c r="M217" t="b">
        <v>1</v>
      </c>
      <c r="N217" t="s">
        <v>8290</v>
      </c>
      <c r="O217">
        <f t="shared" si="12"/>
        <v>103</v>
      </c>
      <c r="P217" s="5">
        <f t="shared" si="13"/>
        <v>70.78</v>
      </c>
      <c r="Q217" s="11" t="s">
        <v>8323</v>
      </c>
      <c r="R217" t="s">
        <v>8344</v>
      </c>
      <c r="S217" s="16">
        <f t="shared" si="14"/>
        <v>40845.14975694444</v>
      </c>
      <c r="T217" s="16">
        <f t="shared" si="15"/>
        <v>40875.191423611112</v>
      </c>
    </row>
    <row r="218" spans="1:20" ht="270" x14ac:dyDescent="0.25">
      <c r="A218">
        <v>1669</v>
      </c>
      <c r="B218" s="9" t="s">
        <v>1670</v>
      </c>
      <c r="C218" s="3" t="s">
        <v>5779</v>
      </c>
      <c r="D218" s="5">
        <v>2000</v>
      </c>
      <c r="E218" s="7">
        <v>2795</v>
      </c>
      <c r="F218" t="s">
        <v>8218</v>
      </c>
      <c r="G218" t="s">
        <v>8223</v>
      </c>
      <c r="H218" t="s">
        <v>8245</v>
      </c>
      <c r="I218">
        <v>1464729276</v>
      </c>
      <c r="J218">
        <v>1459545276</v>
      </c>
      <c r="K218" t="b">
        <v>0</v>
      </c>
      <c r="L218">
        <v>52</v>
      </c>
      <c r="M218" t="b">
        <v>1</v>
      </c>
      <c r="N218" t="s">
        <v>8290</v>
      </c>
      <c r="O218">
        <f t="shared" si="12"/>
        <v>140</v>
      </c>
      <c r="P218" s="5">
        <f t="shared" si="13"/>
        <v>53.75</v>
      </c>
      <c r="Q218" s="11" t="s">
        <v>8323</v>
      </c>
      <c r="R218" t="s">
        <v>8344</v>
      </c>
      <c r="S218" s="16">
        <f t="shared" si="14"/>
        <v>42461.885138888887</v>
      </c>
      <c r="T218" s="16">
        <f t="shared" si="15"/>
        <v>42521.885138888887</v>
      </c>
    </row>
    <row r="219" spans="1:20" ht="315" x14ac:dyDescent="0.25">
      <c r="A219">
        <v>1670</v>
      </c>
      <c r="B219" s="9" t="s">
        <v>1671</v>
      </c>
      <c r="C219" s="3" t="s">
        <v>5780</v>
      </c>
      <c r="D219" s="5">
        <v>1000</v>
      </c>
      <c r="E219" s="7">
        <v>1026</v>
      </c>
      <c r="F219" t="s">
        <v>8218</v>
      </c>
      <c r="G219" t="s">
        <v>8223</v>
      </c>
      <c r="H219" t="s">
        <v>8245</v>
      </c>
      <c r="I219">
        <v>1278302400</v>
      </c>
      <c r="J219">
        <v>1273961999</v>
      </c>
      <c r="K219" t="b">
        <v>0</v>
      </c>
      <c r="L219">
        <v>23</v>
      </c>
      <c r="M219" t="b">
        <v>1</v>
      </c>
      <c r="N219" t="s">
        <v>8290</v>
      </c>
      <c r="O219">
        <f t="shared" si="12"/>
        <v>103</v>
      </c>
      <c r="P219" s="5">
        <f t="shared" si="13"/>
        <v>44.61</v>
      </c>
      <c r="Q219" s="11" t="s">
        <v>8323</v>
      </c>
      <c r="R219" t="s">
        <v>8344</v>
      </c>
      <c r="S219" s="16">
        <f t="shared" si="14"/>
        <v>40313.930543981485</v>
      </c>
      <c r="T219" s="16">
        <f t="shared" si="15"/>
        <v>40364.166666666664</v>
      </c>
    </row>
    <row r="220" spans="1:20" ht="150" x14ac:dyDescent="0.25">
      <c r="A220">
        <v>1671</v>
      </c>
      <c r="B220" s="9" t="s">
        <v>1672</v>
      </c>
      <c r="C220" s="3" t="s">
        <v>5781</v>
      </c>
      <c r="D220" s="5">
        <v>2000</v>
      </c>
      <c r="E220" s="7">
        <v>2013.47</v>
      </c>
      <c r="F220" t="s">
        <v>8218</v>
      </c>
      <c r="G220" t="s">
        <v>8223</v>
      </c>
      <c r="H220" t="s">
        <v>8245</v>
      </c>
      <c r="I220">
        <v>1470056614</v>
      </c>
      <c r="J220">
        <v>1467464614</v>
      </c>
      <c r="K220" t="b">
        <v>0</v>
      </c>
      <c r="L220">
        <v>77</v>
      </c>
      <c r="M220" t="b">
        <v>1</v>
      </c>
      <c r="N220" t="s">
        <v>8290</v>
      </c>
      <c r="O220">
        <f t="shared" si="12"/>
        <v>101</v>
      </c>
      <c r="P220" s="5">
        <f t="shared" si="13"/>
        <v>26.15</v>
      </c>
      <c r="Q220" s="11" t="s">
        <v>8323</v>
      </c>
      <c r="R220" t="s">
        <v>8344</v>
      </c>
      <c r="S220" s="16">
        <f t="shared" si="14"/>
        <v>42553.54414351852</v>
      </c>
      <c r="T220" s="16">
        <f t="shared" si="15"/>
        <v>42583.54414351852</v>
      </c>
    </row>
    <row r="221" spans="1:20" ht="195" x14ac:dyDescent="0.25">
      <c r="A221">
        <v>1672</v>
      </c>
      <c r="B221" s="9" t="s">
        <v>1673</v>
      </c>
      <c r="C221" s="3" t="s">
        <v>5782</v>
      </c>
      <c r="D221" s="5">
        <v>1700</v>
      </c>
      <c r="E221" s="7">
        <v>1920</v>
      </c>
      <c r="F221" t="s">
        <v>8218</v>
      </c>
      <c r="G221" t="s">
        <v>8223</v>
      </c>
      <c r="H221" t="s">
        <v>8245</v>
      </c>
      <c r="I221">
        <v>1338824730</v>
      </c>
      <c r="J221">
        <v>1336232730</v>
      </c>
      <c r="K221" t="b">
        <v>0</v>
      </c>
      <c r="L221">
        <v>49</v>
      </c>
      <c r="M221" t="b">
        <v>1</v>
      </c>
      <c r="N221" t="s">
        <v>8290</v>
      </c>
      <c r="O221">
        <f t="shared" si="12"/>
        <v>113</v>
      </c>
      <c r="P221" s="5">
        <f t="shared" si="13"/>
        <v>39.18</v>
      </c>
      <c r="Q221" s="11" t="s">
        <v>8323</v>
      </c>
      <c r="R221" t="s">
        <v>8344</v>
      </c>
      <c r="S221" s="16">
        <f t="shared" si="14"/>
        <v>41034.656597222223</v>
      </c>
      <c r="T221" s="16">
        <f t="shared" si="15"/>
        <v>41064.656597222223</v>
      </c>
    </row>
    <row r="222" spans="1:20" ht="270" x14ac:dyDescent="0.25">
      <c r="A222">
        <v>1673</v>
      </c>
      <c r="B222" s="9" t="s">
        <v>1674</v>
      </c>
      <c r="C222" s="3" t="s">
        <v>5783</v>
      </c>
      <c r="D222" s="5">
        <v>2100</v>
      </c>
      <c r="E222" s="7">
        <v>2690</v>
      </c>
      <c r="F222" t="s">
        <v>8218</v>
      </c>
      <c r="G222" t="s">
        <v>8223</v>
      </c>
      <c r="H222" t="s">
        <v>8245</v>
      </c>
      <c r="I222">
        <v>1425675892</v>
      </c>
      <c r="J222">
        <v>1423083892</v>
      </c>
      <c r="K222" t="b">
        <v>0</v>
      </c>
      <c r="L222">
        <v>59</v>
      </c>
      <c r="M222" t="b">
        <v>1</v>
      </c>
      <c r="N222" t="s">
        <v>8290</v>
      </c>
      <c r="O222">
        <f t="shared" si="12"/>
        <v>128</v>
      </c>
      <c r="P222" s="5">
        <f t="shared" si="13"/>
        <v>45.59</v>
      </c>
      <c r="Q222" s="11" t="s">
        <v>8323</v>
      </c>
      <c r="R222" t="s">
        <v>8344</v>
      </c>
      <c r="S222" s="16">
        <f t="shared" si="14"/>
        <v>42039.878379629634</v>
      </c>
      <c r="T222" s="16">
        <f t="shared" si="15"/>
        <v>42069.878379629634</v>
      </c>
    </row>
    <row r="223" spans="1:20" ht="315" x14ac:dyDescent="0.25">
      <c r="A223">
        <v>1674</v>
      </c>
      <c r="B223" s="9" t="s">
        <v>1675</v>
      </c>
      <c r="C223" s="3" t="s">
        <v>5784</v>
      </c>
      <c r="D223" s="5">
        <v>5000</v>
      </c>
      <c r="E223" s="7">
        <v>10085</v>
      </c>
      <c r="F223" t="s">
        <v>8218</v>
      </c>
      <c r="G223" t="s">
        <v>8223</v>
      </c>
      <c r="H223" t="s">
        <v>8245</v>
      </c>
      <c r="I223">
        <v>1471503540</v>
      </c>
      <c r="J223">
        <v>1468852306</v>
      </c>
      <c r="K223" t="b">
        <v>0</v>
      </c>
      <c r="L223">
        <v>113</v>
      </c>
      <c r="M223" t="b">
        <v>1</v>
      </c>
      <c r="N223" t="s">
        <v>8290</v>
      </c>
      <c r="O223">
        <f t="shared" si="12"/>
        <v>202</v>
      </c>
      <c r="P223" s="5">
        <f t="shared" si="13"/>
        <v>89.25</v>
      </c>
      <c r="Q223" s="11" t="s">
        <v>8323</v>
      </c>
      <c r="R223" t="s">
        <v>8344</v>
      </c>
      <c r="S223" s="16">
        <f t="shared" si="14"/>
        <v>42569.605393518519</v>
      </c>
      <c r="T223" s="16">
        <f t="shared" si="15"/>
        <v>42600.290972222225</v>
      </c>
    </row>
    <row r="224" spans="1:20" ht="195" x14ac:dyDescent="0.25">
      <c r="A224">
        <v>1675</v>
      </c>
      <c r="B224" s="9" t="s">
        <v>1676</v>
      </c>
      <c r="C224" s="3" t="s">
        <v>5785</v>
      </c>
      <c r="D224" s="5">
        <v>1000</v>
      </c>
      <c r="E224" s="7">
        <v>1374.16</v>
      </c>
      <c r="F224" t="s">
        <v>8218</v>
      </c>
      <c r="G224" t="s">
        <v>8223</v>
      </c>
      <c r="H224" t="s">
        <v>8245</v>
      </c>
      <c r="I224">
        <v>1318802580</v>
      </c>
      <c r="J224">
        <v>1316194540</v>
      </c>
      <c r="K224" t="b">
        <v>0</v>
      </c>
      <c r="L224">
        <v>34</v>
      </c>
      <c r="M224" t="b">
        <v>1</v>
      </c>
      <c r="N224" t="s">
        <v>8290</v>
      </c>
      <c r="O224">
        <f t="shared" si="12"/>
        <v>137</v>
      </c>
      <c r="P224" s="5">
        <f t="shared" si="13"/>
        <v>40.42</v>
      </c>
      <c r="Q224" s="11" t="s">
        <v>8323</v>
      </c>
      <c r="R224" t="s">
        <v>8344</v>
      </c>
      <c r="S224" s="16">
        <f t="shared" si="14"/>
        <v>40802.733101851853</v>
      </c>
      <c r="T224" s="16">
        <f t="shared" si="15"/>
        <v>40832.918749999997</v>
      </c>
    </row>
    <row r="225" spans="1:20" ht="195" x14ac:dyDescent="0.25">
      <c r="A225">
        <v>1676</v>
      </c>
      <c r="B225" s="9" t="s">
        <v>1677</v>
      </c>
      <c r="C225" s="3" t="s">
        <v>5786</v>
      </c>
      <c r="D225" s="5">
        <v>3000</v>
      </c>
      <c r="E225" s="7">
        <v>3460</v>
      </c>
      <c r="F225" t="s">
        <v>8218</v>
      </c>
      <c r="G225" t="s">
        <v>8223</v>
      </c>
      <c r="H225" t="s">
        <v>8245</v>
      </c>
      <c r="I225">
        <v>1334980740</v>
      </c>
      <c r="J225">
        <v>1330968347</v>
      </c>
      <c r="K225" t="b">
        <v>0</v>
      </c>
      <c r="L225">
        <v>42</v>
      </c>
      <c r="M225" t="b">
        <v>1</v>
      </c>
      <c r="N225" t="s">
        <v>8290</v>
      </c>
      <c r="O225">
        <f t="shared" si="12"/>
        <v>115</v>
      </c>
      <c r="P225" s="5">
        <f t="shared" si="13"/>
        <v>82.38</v>
      </c>
      <c r="Q225" s="11" t="s">
        <v>8323</v>
      </c>
      <c r="R225" t="s">
        <v>8344</v>
      </c>
      <c r="S225" s="16">
        <f t="shared" si="14"/>
        <v>40973.72623842593</v>
      </c>
      <c r="T225" s="16">
        <f t="shared" si="15"/>
        <v>41020.165972222225</v>
      </c>
    </row>
    <row r="226" spans="1:20" ht="195" x14ac:dyDescent="0.25">
      <c r="A226">
        <v>1678</v>
      </c>
      <c r="B226" s="9" t="s">
        <v>1679</v>
      </c>
      <c r="C226" s="3" t="s">
        <v>5788</v>
      </c>
      <c r="D226" s="5">
        <v>1500</v>
      </c>
      <c r="E226" s="7">
        <v>1776</v>
      </c>
      <c r="F226" t="s">
        <v>8218</v>
      </c>
      <c r="G226" t="s">
        <v>8223</v>
      </c>
      <c r="H226" t="s">
        <v>8245</v>
      </c>
      <c r="I226">
        <v>1391718671</v>
      </c>
      <c r="J226">
        <v>1390509071</v>
      </c>
      <c r="K226" t="b">
        <v>0</v>
      </c>
      <c r="L226">
        <v>49</v>
      </c>
      <c r="M226" t="b">
        <v>1</v>
      </c>
      <c r="N226" t="s">
        <v>8290</v>
      </c>
      <c r="O226">
        <f t="shared" si="12"/>
        <v>118</v>
      </c>
      <c r="P226" s="5">
        <f t="shared" si="13"/>
        <v>36.24</v>
      </c>
      <c r="Q226" s="11" t="s">
        <v>8323</v>
      </c>
      <c r="R226" t="s">
        <v>8344</v>
      </c>
      <c r="S226" s="16">
        <f t="shared" si="14"/>
        <v>41662.854988425926</v>
      </c>
      <c r="T226" s="16">
        <f t="shared" si="15"/>
        <v>41676.854988425926</v>
      </c>
    </row>
    <row r="227" spans="1:20" ht="285" x14ac:dyDescent="0.25">
      <c r="A227">
        <v>1679</v>
      </c>
      <c r="B227" s="9" t="s">
        <v>1680</v>
      </c>
      <c r="C227" s="3" t="s">
        <v>5789</v>
      </c>
      <c r="D227" s="5">
        <v>2000</v>
      </c>
      <c r="E227" s="7">
        <v>3500</v>
      </c>
      <c r="F227" t="s">
        <v>8218</v>
      </c>
      <c r="G227" t="s">
        <v>8223</v>
      </c>
      <c r="H227" t="s">
        <v>8245</v>
      </c>
      <c r="I227">
        <v>1311298745</v>
      </c>
      <c r="J227">
        <v>1309311545</v>
      </c>
      <c r="K227" t="b">
        <v>0</v>
      </c>
      <c r="L227">
        <v>56</v>
      </c>
      <c r="M227" t="b">
        <v>1</v>
      </c>
      <c r="N227" t="s">
        <v>8290</v>
      </c>
      <c r="O227">
        <f t="shared" si="12"/>
        <v>175</v>
      </c>
      <c r="P227" s="5">
        <f t="shared" si="13"/>
        <v>62.5</v>
      </c>
      <c r="Q227" s="11" t="s">
        <v>8323</v>
      </c>
      <c r="R227" t="s">
        <v>8344</v>
      </c>
      <c r="S227" s="16">
        <f t="shared" si="14"/>
        <v>40723.068807870368</v>
      </c>
      <c r="T227" s="16">
        <f t="shared" si="15"/>
        <v>40746.068807870368</v>
      </c>
    </row>
    <row r="228" spans="1:20" ht="165" x14ac:dyDescent="0.25">
      <c r="A228">
        <v>1680</v>
      </c>
      <c r="B228" s="9" t="s">
        <v>1681</v>
      </c>
      <c r="C228" s="3" t="s">
        <v>5790</v>
      </c>
      <c r="D228" s="5">
        <v>1000</v>
      </c>
      <c r="E228" s="7">
        <v>1175</v>
      </c>
      <c r="F228" t="s">
        <v>8218</v>
      </c>
      <c r="G228" t="s">
        <v>8223</v>
      </c>
      <c r="H228" t="s">
        <v>8245</v>
      </c>
      <c r="I228">
        <v>1405188667</v>
      </c>
      <c r="J228">
        <v>1402596667</v>
      </c>
      <c r="K228" t="b">
        <v>0</v>
      </c>
      <c r="L228">
        <v>25</v>
      </c>
      <c r="M228" t="b">
        <v>1</v>
      </c>
      <c r="N228" t="s">
        <v>8290</v>
      </c>
      <c r="O228">
        <f t="shared" si="12"/>
        <v>118</v>
      </c>
      <c r="P228" s="5">
        <f t="shared" si="13"/>
        <v>47</v>
      </c>
      <c r="Q228" s="11" t="s">
        <v>8323</v>
      </c>
      <c r="R228" t="s">
        <v>8344</v>
      </c>
      <c r="S228" s="16">
        <f t="shared" si="14"/>
        <v>41802.757719907408</v>
      </c>
      <c r="T228" s="16">
        <f t="shared" si="15"/>
        <v>41832.757719907408</v>
      </c>
    </row>
    <row r="229" spans="1:20" ht="240" x14ac:dyDescent="0.25">
      <c r="A229">
        <v>1821</v>
      </c>
      <c r="B229" s="9" t="s">
        <v>1822</v>
      </c>
      <c r="C229" s="3" t="s">
        <v>5931</v>
      </c>
      <c r="D229" s="5">
        <v>2500</v>
      </c>
      <c r="E229" s="7">
        <v>3372.25</v>
      </c>
      <c r="F229" t="s">
        <v>8218</v>
      </c>
      <c r="G229" t="s">
        <v>8223</v>
      </c>
      <c r="H229" t="s">
        <v>8245</v>
      </c>
      <c r="I229">
        <v>1330760367</v>
      </c>
      <c r="J229">
        <v>1326872367</v>
      </c>
      <c r="K229" t="b">
        <v>0</v>
      </c>
      <c r="L229">
        <v>57</v>
      </c>
      <c r="M229" t="b">
        <v>1</v>
      </c>
      <c r="N229" t="s">
        <v>8274</v>
      </c>
      <c r="O229">
        <f t="shared" si="12"/>
        <v>135</v>
      </c>
      <c r="P229" s="5">
        <f t="shared" si="13"/>
        <v>59.16</v>
      </c>
      <c r="Q229" s="11" t="s">
        <v>8323</v>
      </c>
      <c r="R229" t="s">
        <v>8324</v>
      </c>
      <c r="S229" s="16">
        <f t="shared" si="14"/>
        <v>40926.319062499999</v>
      </c>
      <c r="T229" s="16">
        <f t="shared" si="15"/>
        <v>40971.319062499999</v>
      </c>
    </row>
    <row r="230" spans="1:20" ht="255" x14ac:dyDescent="0.25">
      <c r="A230">
        <v>1823</v>
      </c>
      <c r="B230" s="9" t="s">
        <v>1824</v>
      </c>
      <c r="C230" s="3" t="s">
        <v>5933</v>
      </c>
      <c r="D230" s="5">
        <v>700</v>
      </c>
      <c r="E230" s="7">
        <v>811</v>
      </c>
      <c r="F230" t="s">
        <v>8218</v>
      </c>
      <c r="G230" t="s">
        <v>8223</v>
      </c>
      <c r="H230" t="s">
        <v>8245</v>
      </c>
      <c r="I230">
        <v>1351095976</v>
      </c>
      <c r="J230">
        <v>1348503976</v>
      </c>
      <c r="K230" t="b">
        <v>0</v>
      </c>
      <c r="L230">
        <v>33</v>
      </c>
      <c r="M230" t="b">
        <v>1</v>
      </c>
      <c r="N230" t="s">
        <v>8274</v>
      </c>
      <c r="O230">
        <f t="shared" si="12"/>
        <v>116</v>
      </c>
      <c r="P230" s="5">
        <f t="shared" si="13"/>
        <v>24.58</v>
      </c>
      <c r="Q230" s="11" t="s">
        <v>8323</v>
      </c>
      <c r="R230" t="s">
        <v>8324</v>
      </c>
      <c r="S230" s="16">
        <f t="shared" si="14"/>
        <v>41176.684907407405</v>
      </c>
      <c r="T230" s="16">
        <f t="shared" si="15"/>
        <v>41206.684907407405</v>
      </c>
    </row>
    <row r="231" spans="1:20" ht="75" x14ac:dyDescent="0.25">
      <c r="A231">
        <v>1824</v>
      </c>
      <c r="B231" s="9" t="s">
        <v>1825</v>
      </c>
      <c r="C231" s="3" t="s">
        <v>5934</v>
      </c>
      <c r="D231" s="5">
        <v>3000</v>
      </c>
      <c r="E231" s="7">
        <v>3002</v>
      </c>
      <c r="F231" t="s">
        <v>8218</v>
      </c>
      <c r="G231" t="s">
        <v>8223</v>
      </c>
      <c r="H231" t="s">
        <v>8245</v>
      </c>
      <c r="I231">
        <v>1389146880</v>
      </c>
      <c r="J231">
        <v>1387403967</v>
      </c>
      <c r="K231" t="b">
        <v>0</v>
      </c>
      <c r="L231">
        <v>40</v>
      </c>
      <c r="M231" t="b">
        <v>1</v>
      </c>
      <c r="N231" t="s">
        <v>8274</v>
      </c>
      <c r="O231">
        <f t="shared" si="12"/>
        <v>100</v>
      </c>
      <c r="P231" s="5">
        <f t="shared" si="13"/>
        <v>75.05</v>
      </c>
      <c r="Q231" s="11" t="s">
        <v>8323</v>
      </c>
      <c r="R231" t="s">
        <v>8324</v>
      </c>
      <c r="S231" s="16">
        <f t="shared" si="14"/>
        <v>41626.916284722225</v>
      </c>
      <c r="T231" s="16">
        <f t="shared" si="15"/>
        <v>41647.088888888888</v>
      </c>
    </row>
    <row r="232" spans="1:20" ht="285" x14ac:dyDescent="0.25">
      <c r="A232">
        <v>1825</v>
      </c>
      <c r="B232" s="9" t="s">
        <v>1826</v>
      </c>
      <c r="C232" s="3" t="s">
        <v>5935</v>
      </c>
      <c r="D232" s="5">
        <v>2000</v>
      </c>
      <c r="E232" s="7">
        <v>2101</v>
      </c>
      <c r="F232" t="s">
        <v>8218</v>
      </c>
      <c r="G232" t="s">
        <v>8223</v>
      </c>
      <c r="H232" t="s">
        <v>8245</v>
      </c>
      <c r="I232">
        <v>1373572903</v>
      </c>
      <c r="J232">
        <v>1371585703</v>
      </c>
      <c r="K232" t="b">
        <v>0</v>
      </c>
      <c r="L232">
        <v>50</v>
      </c>
      <c r="M232" t="b">
        <v>1</v>
      </c>
      <c r="N232" t="s">
        <v>8274</v>
      </c>
      <c r="O232">
        <f t="shared" si="12"/>
        <v>105</v>
      </c>
      <c r="P232" s="5">
        <f t="shared" si="13"/>
        <v>42.02</v>
      </c>
      <c r="Q232" s="11" t="s">
        <v>8323</v>
      </c>
      <c r="R232" t="s">
        <v>8324</v>
      </c>
      <c r="S232" s="16">
        <f t="shared" si="14"/>
        <v>41443.83452546296</v>
      </c>
      <c r="T232" s="16">
        <f t="shared" si="15"/>
        <v>41466.83452546296</v>
      </c>
    </row>
    <row r="233" spans="1:20" ht="105" x14ac:dyDescent="0.25">
      <c r="A233">
        <v>1826</v>
      </c>
      <c r="B233" s="9" t="s">
        <v>1827</v>
      </c>
      <c r="C233" s="3" t="s">
        <v>5936</v>
      </c>
      <c r="D233" s="5">
        <v>2000</v>
      </c>
      <c r="E233" s="7">
        <v>2020</v>
      </c>
      <c r="F233" t="s">
        <v>8218</v>
      </c>
      <c r="G233" t="s">
        <v>8223</v>
      </c>
      <c r="H233" t="s">
        <v>8245</v>
      </c>
      <c r="I233">
        <v>1392675017</v>
      </c>
      <c r="J233">
        <v>1390083017</v>
      </c>
      <c r="K233" t="b">
        <v>0</v>
      </c>
      <c r="L233">
        <v>38</v>
      </c>
      <c r="M233" t="b">
        <v>1</v>
      </c>
      <c r="N233" t="s">
        <v>8274</v>
      </c>
      <c r="O233">
        <f t="shared" si="12"/>
        <v>101</v>
      </c>
      <c r="P233" s="5">
        <f t="shared" si="13"/>
        <v>53.16</v>
      </c>
      <c r="Q233" s="11" t="s">
        <v>8323</v>
      </c>
      <c r="R233" t="s">
        <v>8324</v>
      </c>
      <c r="S233" s="16">
        <f t="shared" si="14"/>
        <v>41657.923807870371</v>
      </c>
      <c r="T233" s="16">
        <f t="shared" si="15"/>
        <v>41687.923807870371</v>
      </c>
    </row>
    <row r="234" spans="1:20" ht="300" x14ac:dyDescent="0.25">
      <c r="A234">
        <v>1827</v>
      </c>
      <c r="B234" s="9" t="s">
        <v>1828</v>
      </c>
      <c r="C234" s="3" t="s">
        <v>5937</v>
      </c>
      <c r="D234" s="5">
        <v>8000</v>
      </c>
      <c r="E234" s="7">
        <v>8053</v>
      </c>
      <c r="F234" t="s">
        <v>8218</v>
      </c>
      <c r="G234" t="s">
        <v>8223</v>
      </c>
      <c r="H234" t="s">
        <v>8245</v>
      </c>
      <c r="I234">
        <v>1299138561</v>
      </c>
      <c r="J234">
        <v>1294818561</v>
      </c>
      <c r="K234" t="b">
        <v>0</v>
      </c>
      <c r="L234">
        <v>96</v>
      </c>
      <c r="M234" t="b">
        <v>1</v>
      </c>
      <c r="N234" t="s">
        <v>8274</v>
      </c>
      <c r="O234">
        <f t="shared" si="12"/>
        <v>101</v>
      </c>
      <c r="P234" s="5">
        <f t="shared" si="13"/>
        <v>83.89</v>
      </c>
      <c r="Q234" s="11" t="s">
        <v>8323</v>
      </c>
      <c r="R234" t="s">
        <v>8324</v>
      </c>
      <c r="S234" s="16">
        <f t="shared" si="14"/>
        <v>40555.325937499998</v>
      </c>
      <c r="T234" s="16">
        <f t="shared" si="15"/>
        <v>40605.325937499998</v>
      </c>
    </row>
    <row r="235" spans="1:20" ht="315" x14ac:dyDescent="0.25">
      <c r="A235">
        <v>1828</v>
      </c>
      <c r="B235" s="9" t="s">
        <v>1829</v>
      </c>
      <c r="C235" s="3" t="s">
        <v>5938</v>
      </c>
      <c r="D235" s="5">
        <v>20000</v>
      </c>
      <c r="E235" s="7">
        <v>20032</v>
      </c>
      <c r="F235" t="s">
        <v>8218</v>
      </c>
      <c r="G235" t="s">
        <v>8223</v>
      </c>
      <c r="H235" t="s">
        <v>8245</v>
      </c>
      <c r="I235">
        <v>1399672800</v>
      </c>
      <c r="J235">
        <v>1396906530</v>
      </c>
      <c r="K235" t="b">
        <v>0</v>
      </c>
      <c r="L235">
        <v>48</v>
      </c>
      <c r="M235" t="b">
        <v>1</v>
      </c>
      <c r="N235" t="s">
        <v>8274</v>
      </c>
      <c r="O235">
        <f t="shared" si="12"/>
        <v>100</v>
      </c>
      <c r="P235" s="5">
        <f t="shared" si="13"/>
        <v>417.33</v>
      </c>
      <c r="Q235" s="11" t="s">
        <v>8323</v>
      </c>
      <c r="R235" t="s">
        <v>8324</v>
      </c>
      <c r="S235" s="16">
        <f t="shared" si="14"/>
        <v>41736.899652777778</v>
      </c>
      <c r="T235" s="16">
        <f t="shared" si="15"/>
        <v>41768.916666666664</v>
      </c>
    </row>
    <row r="236" spans="1:20" ht="225" x14ac:dyDescent="0.25">
      <c r="A236">
        <v>1829</v>
      </c>
      <c r="B236" s="9" t="s">
        <v>1830</v>
      </c>
      <c r="C236" s="3" t="s">
        <v>5939</v>
      </c>
      <c r="D236" s="5">
        <v>1500</v>
      </c>
      <c r="E236" s="7">
        <v>2500.25</v>
      </c>
      <c r="F236" t="s">
        <v>8218</v>
      </c>
      <c r="G236" t="s">
        <v>8223</v>
      </c>
      <c r="H236" t="s">
        <v>8245</v>
      </c>
      <c r="I236">
        <v>1295647200</v>
      </c>
      <c r="J236">
        <v>1291428371</v>
      </c>
      <c r="K236" t="b">
        <v>0</v>
      </c>
      <c r="L236">
        <v>33</v>
      </c>
      <c r="M236" t="b">
        <v>1</v>
      </c>
      <c r="N236" t="s">
        <v>8274</v>
      </c>
      <c r="O236">
        <f t="shared" si="12"/>
        <v>167</v>
      </c>
      <c r="P236" s="5">
        <f t="shared" si="13"/>
        <v>75.77</v>
      </c>
      <c r="Q236" s="11" t="s">
        <v>8323</v>
      </c>
      <c r="R236" t="s">
        <v>8324</v>
      </c>
      <c r="S236" s="16">
        <f t="shared" si="14"/>
        <v>40516.087627314817</v>
      </c>
      <c r="T236" s="16">
        <f t="shared" si="15"/>
        <v>40564.916666666664</v>
      </c>
    </row>
    <row r="237" spans="1:20" ht="240" x14ac:dyDescent="0.25">
      <c r="A237">
        <v>1830</v>
      </c>
      <c r="B237" s="9" t="s">
        <v>1831</v>
      </c>
      <c r="C237" s="3" t="s">
        <v>5940</v>
      </c>
      <c r="D237" s="5">
        <v>15000</v>
      </c>
      <c r="E237" s="7">
        <v>15230</v>
      </c>
      <c r="F237" t="s">
        <v>8218</v>
      </c>
      <c r="G237" t="s">
        <v>8223</v>
      </c>
      <c r="H237" t="s">
        <v>8245</v>
      </c>
      <c r="I237">
        <v>1393259107</v>
      </c>
      <c r="J237">
        <v>1390667107</v>
      </c>
      <c r="K237" t="b">
        <v>0</v>
      </c>
      <c r="L237">
        <v>226</v>
      </c>
      <c r="M237" t="b">
        <v>1</v>
      </c>
      <c r="N237" t="s">
        <v>8274</v>
      </c>
      <c r="O237">
        <f t="shared" si="12"/>
        <v>102</v>
      </c>
      <c r="P237" s="5">
        <f t="shared" si="13"/>
        <v>67.39</v>
      </c>
      <c r="Q237" s="11" t="s">
        <v>8323</v>
      </c>
      <c r="R237" t="s">
        <v>8324</v>
      </c>
      <c r="S237" s="16">
        <f t="shared" si="14"/>
        <v>41664.684108796297</v>
      </c>
      <c r="T237" s="16">
        <f t="shared" si="15"/>
        <v>41694.684108796297</v>
      </c>
    </row>
    <row r="238" spans="1:20" ht="225" x14ac:dyDescent="0.25">
      <c r="A238">
        <v>1831</v>
      </c>
      <c r="B238" s="9" t="s">
        <v>1832</v>
      </c>
      <c r="C238" s="3" t="s">
        <v>5941</v>
      </c>
      <c r="D238" s="5">
        <v>1000</v>
      </c>
      <c r="E238" s="7">
        <v>1030</v>
      </c>
      <c r="F238" t="s">
        <v>8218</v>
      </c>
      <c r="G238" t="s">
        <v>8223</v>
      </c>
      <c r="H238" t="s">
        <v>8245</v>
      </c>
      <c r="I238">
        <v>1336866863</v>
      </c>
      <c r="J238">
        <v>1335570863</v>
      </c>
      <c r="K238" t="b">
        <v>0</v>
      </c>
      <c r="L238">
        <v>14</v>
      </c>
      <c r="M238" t="b">
        <v>1</v>
      </c>
      <c r="N238" t="s">
        <v>8274</v>
      </c>
      <c r="O238">
        <f t="shared" si="12"/>
        <v>103</v>
      </c>
      <c r="P238" s="5">
        <f t="shared" si="13"/>
        <v>73.569999999999993</v>
      </c>
      <c r="Q238" s="11" t="s">
        <v>8323</v>
      </c>
      <c r="R238" t="s">
        <v>8324</v>
      </c>
      <c r="S238" s="16">
        <f t="shared" si="14"/>
        <v>41026.996099537035</v>
      </c>
      <c r="T238" s="16">
        <f t="shared" si="15"/>
        <v>41041.996099537035</v>
      </c>
    </row>
    <row r="239" spans="1:20" ht="285" x14ac:dyDescent="0.25">
      <c r="A239">
        <v>1832</v>
      </c>
      <c r="B239" s="9" t="s">
        <v>1833</v>
      </c>
      <c r="C239" s="3" t="s">
        <v>5942</v>
      </c>
      <c r="D239" s="5">
        <v>350</v>
      </c>
      <c r="E239" s="7">
        <v>500</v>
      </c>
      <c r="F239" t="s">
        <v>8218</v>
      </c>
      <c r="G239" t="s">
        <v>8223</v>
      </c>
      <c r="H239" t="s">
        <v>8245</v>
      </c>
      <c r="I239">
        <v>1299243427</v>
      </c>
      <c r="J239">
        <v>1296651427</v>
      </c>
      <c r="K239" t="b">
        <v>0</v>
      </c>
      <c r="L239">
        <v>20</v>
      </c>
      <c r="M239" t="b">
        <v>1</v>
      </c>
      <c r="N239" t="s">
        <v>8274</v>
      </c>
      <c r="O239">
        <f t="shared" si="12"/>
        <v>143</v>
      </c>
      <c r="P239" s="5">
        <f t="shared" si="13"/>
        <v>25</v>
      </c>
      <c r="Q239" s="11" t="s">
        <v>8323</v>
      </c>
      <c r="R239" t="s">
        <v>8324</v>
      </c>
      <c r="S239" s="16">
        <f t="shared" si="14"/>
        <v>40576.539664351854</v>
      </c>
      <c r="T239" s="16">
        <f t="shared" si="15"/>
        <v>40606.539664351854</v>
      </c>
    </row>
    <row r="240" spans="1:20" ht="270" x14ac:dyDescent="0.25">
      <c r="A240">
        <v>1833</v>
      </c>
      <c r="B240" s="9" t="s">
        <v>1834</v>
      </c>
      <c r="C240" s="3" t="s">
        <v>5943</v>
      </c>
      <c r="D240" s="5">
        <v>400</v>
      </c>
      <c r="E240" s="7">
        <v>1050</v>
      </c>
      <c r="F240" t="s">
        <v>8218</v>
      </c>
      <c r="G240" t="s">
        <v>8223</v>
      </c>
      <c r="H240" t="s">
        <v>8245</v>
      </c>
      <c r="I240">
        <v>1362211140</v>
      </c>
      <c r="J240">
        <v>1359421403</v>
      </c>
      <c r="K240" t="b">
        <v>0</v>
      </c>
      <c r="L240">
        <v>25</v>
      </c>
      <c r="M240" t="b">
        <v>1</v>
      </c>
      <c r="N240" t="s">
        <v>8274</v>
      </c>
      <c r="O240">
        <f t="shared" si="12"/>
        <v>263</v>
      </c>
      <c r="P240" s="5">
        <f t="shared" si="13"/>
        <v>42</v>
      </c>
      <c r="Q240" s="11" t="s">
        <v>8323</v>
      </c>
      <c r="R240" t="s">
        <v>8324</v>
      </c>
      <c r="S240" s="16">
        <f t="shared" si="14"/>
        <v>41303.044016203705</v>
      </c>
      <c r="T240" s="16">
        <f t="shared" si="15"/>
        <v>41335.332638888889</v>
      </c>
    </row>
    <row r="241" spans="1:20" ht="105" x14ac:dyDescent="0.25">
      <c r="A241">
        <v>1834</v>
      </c>
      <c r="B241" s="9" t="s">
        <v>1835</v>
      </c>
      <c r="C241" s="3" t="s">
        <v>5944</v>
      </c>
      <c r="D241" s="5">
        <v>10000</v>
      </c>
      <c r="E241" s="7">
        <v>11805</v>
      </c>
      <c r="F241" t="s">
        <v>8218</v>
      </c>
      <c r="G241" t="s">
        <v>8223</v>
      </c>
      <c r="H241" t="s">
        <v>8245</v>
      </c>
      <c r="I241">
        <v>1422140895</v>
      </c>
      <c r="J241">
        <v>1418684895</v>
      </c>
      <c r="K241" t="b">
        <v>0</v>
      </c>
      <c r="L241">
        <v>90</v>
      </c>
      <c r="M241" t="b">
        <v>1</v>
      </c>
      <c r="N241" t="s">
        <v>8274</v>
      </c>
      <c r="O241">
        <f t="shared" si="12"/>
        <v>118</v>
      </c>
      <c r="P241" s="5">
        <f t="shared" si="13"/>
        <v>131.16999999999999</v>
      </c>
      <c r="Q241" s="11" t="s">
        <v>8323</v>
      </c>
      <c r="R241" t="s">
        <v>8324</v>
      </c>
      <c r="S241" s="16">
        <f t="shared" si="14"/>
        <v>41988.964062500003</v>
      </c>
      <c r="T241" s="16">
        <f t="shared" si="15"/>
        <v>42028.964062500003</v>
      </c>
    </row>
    <row r="242" spans="1:20" ht="105" x14ac:dyDescent="0.25">
      <c r="A242">
        <v>1836</v>
      </c>
      <c r="B242" s="9" t="s">
        <v>1837</v>
      </c>
      <c r="C242" s="3" t="s">
        <v>5946</v>
      </c>
      <c r="D242" s="5">
        <v>5000</v>
      </c>
      <c r="E242" s="7">
        <v>10017</v>
      </c>
      <c r="F242" t="s">
        <v>8218</v>
      </c>
      <c r="G242" t="s">
        <v>8223</v>
      </c>
      <c r="H242" t="s">
        <v>8245</v>
      </c>
      <c r="I242">
        <v>1361129129</v>
      </c>
      <c r="J242">
        <v>1359660329</v>
      </c>
      <c r="K242" t="b">
        <v>0</v>
      </c>
      <c r="L242">
        <v>55</v>
      </c>
      <c r="M242" t="b">
        <v>1</v>
      </c>
      <c r="N242" t="s">
        <v>8274</v>
      </c>
      <c r="O242">
        <f t="shared" si="12"/>
        <v>200</v>
      </c>
      <c r="P242" s="5">
        <f t="shared" si="13"/>
        <v>182.13</v>
      </c>
      <c r="Q242" s="11" t="s">
        <v>8323</v>
      </c>
      <c r="R242" t="s">
        <v>8324</v>
      </c>
      <c r="S242" s="16">
        <f t="shared" si="14"/>
        <v>41305.809363425928</v>
      </c>
      <c r="T242" s="16">
        <f t="shared" si="15"/>
        <v>41322.809363425928</v>
      </c>
    </row>
    <row r="243" spans="1:20" ht="315" x14ac:dyDescent="0.25">
      <c r="A243">
        <v>1837</v>
      </c>
      <c r="B243" s="9" t="s">
        <v>1838</v>
      </c>
      <c r="C243" s="3" t="s">
        <v>5947</v>
      </c>
      <c r="D243" s="5">
        <v>600</v>
      </c>
      <c r="E243" s="7">
        <v>1841</v>
      </c>
      <c r="F243" t="s">
        <v>8218</v>
      </c>
      <c r="G243" t="s">
        <v>8223</v>
      </c>
      <c r="H243" t="s">
        <v>8245</v>
      </c>
      <c r="I243">
        <v>1332029335</v>
      </c>
      <c r="J243">
        <v>1326848935</v>
      </c>
      <c r="K243" t="b">
        <v>0</v>
      </c>
      <c r="L243">
        <v>30</v>
      </c>
      <c r="M243" t="b">
        <v>1</v>
      </c>
      <c r="N243" t="s">
        <v>8274</v>
      </c>
      <c r="O243">
        <f t="shared" si="12"/>
        <v>307</v>
      </c>
      <c r="P243" s="5">
        <f t="shared" si="13"/>
        <v>61.37</v>
      </c>
      <c r="Q243" s="11" t="s">
        <v>8323</v>
      </c>
      <c r="R243" t="s">
        <v>8324</v>
      </c>
      <c r="S243" s="16">
        <f t="shared" si="14"/>
        <v>40926.047858796301</v>
      </c>
      <c r="T243" s="16">
        <f t="shared" si="15"/>
        <v>40986.006192129629</v>
      </c>
    </row>
    <row r="244" spans="1:20" ht="255" x14ac:dyDescent="0.25">
      <c r="A244">
        <v>1838</v>
      </c>
      <c r="B244" s="9" t="s">
        <v>1839</v>
      </c>
      <c r="C244" s="3" t="s">
        <v>5948</v>
      </c>
      <c r="D244" s="5">
        <v>1000</v>
      </c>
      <c r="E244" s="7">
        <v>1001.49</v>
      </c>
      <c r="F244" t="s">
        <v>8218</v>
      </c>
      <c r="G244" t="s">
        <v>8223</v>
      </c>
      <c r="H244" t="s">
        <v>8245</v>
      </c>
      <c r="I244">
        <v>1317438000</v>
      </c>
      <c r="J244">
        <v>1314989557</v>
      </c>
      <c r="K244" t="b">
        <v>0</v>
      </c>
      <c r="L244">
        <v>28</v>
      </c>
      <c r="M244" t="b">
        <v>1</v>
      </c>
      <c r="N244" t="s">
        <v>8274</v>
      </c>
      <c r="O244">
        <f t="shared" si="12"/>
        <v>100</v>
      </c>
      <c r="P244" s="5">
        <f t="shared" si="13"/>
        <v>35.770000000000003</v>
      </c>
      <c r="Q244" s="11" t="s">
        <v>8323</v>
      </c>
      <c r="R244" t="s">
        <v>8324</v>
      </c>
      <c r="S244" s="16">
        <f t="shared" si="14"/>
        <v>40788.786539351851</v>
      </c>
      <c r="T244" s="16">
        <f t="shared" si="15"/>
        <v>40817.125</v>
      </c>
    </row>
    <row r="245" spans="1:20" ht="270" x14ac:dyDescent="0.25">
      <c r="A245">
        <v>1839</v>
      </c>
      <c r="B245" s="9" t="s">
        <v>1840</v>
      </c>
      <c r="C245" s="3" t="s">
        <v>5949</v>
      </c>
      <c r="D245" s="5">
        <v>1000</v>
      </c>
      <c r="E245" s="7">
        <v>2053</v>
      </c>
      <c r="F245" t="s">
        <v>8218</v>
      </c>
      <c r="G245" t="s">
        <v>8223</v>
      </c>
      <c r="H245" t="s">
        <v>8245</v>
      </c>
      <c r="I245">
        <v>1475342382</v>
      </c>
      <c r="J245">
        <v>1472750382</v>
      </c>
      <c r="K245" t="b">
        <v>0</v>
      </c>
      <c r="L245">
        <v>45</v>
      </c>
      <c r="M245" t="b">
        <v>1</v>
      </c>
      <c r="N245" t="s">
        <v>8274</v>
      </c>
      <c r="O245">
        <f t="shared" si="12"/>
        <v>205</v>
      </c>
      <c r="P245" s="5">
        <f t="shared" si="13"/>
        <v>45.62</v>
      </c>
      <c r="Q245" s="11" t="s">
        <v>8323</v>
      </c>
      <c r="R245" t="s">
        <v>8324</v>
      </c>
      <c r="S245" s="16">
        <f t="shared" si="14"/>
        <v>42614.722013888888</v>
      </c>
      <c r="T245" s="16">
        <f t="shared" si="15"/>
        <v>42644.722013888888</v>
      </c>
    </row>
    <row r="246" spans="1:20" ht="300" x14ac:dyDescent="0.25">
      <c r="A246">
        <v>1840</v>
      </c>
      <c r="B246" s="9" t="s">
        <v>1841</v>
      </c>
      <c r="C246" s="3" t="s">
        <v>5950</v>
      </c>
      <c r="D246" s="5">
        <v>900</v>
      </c>
      <c r="E246" s="7">
        <v>980</v>
      </c>
      <c r="F246" t="s">
        <v>8218</v>
      </c>
      <c r="G246" t="s">
        <v>8223</v>
      </c>
      <c r="H246" t="s">
        <v>8245</v>
      </c>
      <c r="I246">
        <v>1367902740</v>
      </c>
      <c r="J246">
        <v>1366251510</v>
      </c>
      <c r="K246" t="b">
        <v>0</v>
      </c>
      <c r="L246">
        <v>13</v>
      </c>
      <c r="M246" t="b">
        <v>1</v>
      </c>
      <c r="N246" t="s">
        <v>8274</v>
      </c>
      <c r="O246">
        <f t="shared" si="12"/>
        <v>109</v>
      </c>
      <c r="P246" s="5">
        <f t="shared" si="13"/>
        <v>75.38</v>
      </c>
      <c r="Q246" s="11" t="s">
        <v>8323</v>
      </c>
      <c r="R246" t="s">
        <v>8324</v>
      </c>
      <c r="S246" s="16">
        <f t="shared" si="14"/>
        <v>41382.096180555556</v>
      </c>
      <c r="T246" s="16">
        <f t="shared" si="15"/>
        <v>41401.207638888889</v>
      </c>
    </row>
    <row r="247" spans="1:20" ht="195" x14ac:dyDescent="0.25">
      <c r="A247">
        <v>1841</v>
      </c>
      <c r="B247" s="9" t="s">
        <v>1842</v>
      </c>
      <c r="C247" s="3" t="s">
        <v>5951</v>
      </c>
      <c r="D247" s="5">
        <v>2000</v>
      </c>
      <c r="E247" s="7">
        <v>2035</v>
      </c>
      <c r="F247" t="s">
        <v>8218</v>
      </c>
      <c r="G247" t="s">
        <v>8223</v>
      </c>
      <c r="H247" t="s">
        <v>8245</v>
      </c>
      <c r="I247">
        <v>1400561940</v>
      </c>
      <c r="J247">
        <v>1397679445</v>
      </c>
      <c r="K247" t="b">
        <v>0</v>
      </c>
      <c r="L247">
        <v>40</v>
      </c>
      <c r="M247" t="b">
        <v>1</v>
      </c>
      <c r="N247" t="s">
        <v>8274</v>
      </c>
      <c r="O247">
        <f t="shared" si="12"/>
        <v>102</v>
      </c>
      <c r="P247" s="5">
        <f t="shared" si="13"/>
        <v>50.88</v>
      </c>
      <c r="Q247" s="11" t="s">
        <v>8323</v>
      </c>
      <c r="R247" t="s">
        <v>8324</v>
      </c>
      <c r="S247" s="16">
        <f t="shared" si="14"/>
        <v>41745.84542824074</v>
      </c>
      <c r="T247" s="16">
        <f t="shared" si="15"/>
        <v>41779.207638888889</v>
      </c>
    </row>
    <row r="248" spans="1:20" ht="270" x14ac:dyDescent="0.25">
      <c r="A248">
        <v>1842</v>
      </c>
      <c r="B248" s="9" t="s">
        <v>1843</v>
      </c>
      <c r="C248" s="3" t="s">
        <v>5952</v>
      </c>
      <c r="D248" s="5">
        <v>2000</v>
      </c>
      <c r="E248" s="7">
        <v>2505</v>
      </c>
      <c r="F248" t="s">
        <v>8218</v>
      </c>
      <c r="G248" t="s">
        <v>8223</v>
      </c>
      <c r="H248" t="s">
        <v>8245</v>
      </c>
      <c r="I248">
        <v>1425275940</v>
      </c>
      <c r="J248">
        <v>1422371381</v>
      </c>
      <c r="K248" t="b">
        <v>0</v>
      </c>
      <c r="L248">
        <v>21</v>
      </c>
      <c r="M248" t="b">
        <v>1</v>
      </c>
      <c r="N248" t="s">
        <v>8274</v>
      </c>
      <c r="O248">
        <f t="shared" si="12"/>
        <v>125</v>
      </c>
      <c r="P248" s="5">
        <f t="shared" si="13"/>
        <v>119.29</v>
      </c>
      <c r="Q248" s="11" t="s">
        <v>8323</v>
      </c>
      <c r="R248" t="s">
        <v>8324</v>
      </c>
      <c r="S248" s="16">
        <f t="shared" si="14"/>
        <v>42031.631724537037</v>
      </c>
      <c r="T248" s="16">
        <f t="shared" si="15"/>
        <v>42065.249305555553</v>
      </c>
    </row>
    <row r="249" spans="1:20" ht="300" x14ac:dyDescent="0.25">
      <c r="A249">
        <v>1843</v>
      </c>
      <c r="B249" s="9" t="s">
        <v>1844</v>
      </c>
      <c r="C249" s="3" t="s">
        <v>5953</v>
      </c>
      <c r="D249" s="5">
        <v>10000</v>
      </c>
      <c r="E249" s="7">
        <v>12400.61</v>
      </c>
      <c r="F249" t="s">
        <v>8218</v>
      </c>
      <c r="G249" t="s">
        <v>8223</v>
      </c>
      <c r="H249" t="s">
        <v>8245</v>
      </c>
      <c r="I249">
        <v>1298245954</v>
      </c>
      <c r="J249">
        <v>1295653954</v>
      </c>
      <c r="K249" t="b">
        <v>0</v>
      </c>
      <c r="L249">
        <v>134</v>
      </c>
      <c r="M249" t="b">
        <v>1</v>
      </c>
      <c r="N249" t="s">
        <v>8274</v>
      </c>
      <c r="O249">
        <f t="shared" si="12"/>
        <v>124</v>
      </c>
      <c r="P249" s="5">
        <f t="shared" si="13"/>
        <v>92.54</v>
      </c>
      <c r="Q249" s="11" t="s">
        <v>8323</v>
      </c>
      <c r="R249" t="s">
        <v>8324</v>
      </c>
      <c r="S249" s="16">
        <f t="shared" si="14"/>
        <v>40564.994837962964</v>
      </c>
      <c r="T249" s="16">
        <f t="shared" si="15"/>
        <v>40594.994837962964</v>
      </c>
    </row>
    <row r="250" spans="1:20" ht="285" x14ac:dyDescent="0.25">
      <c r="A250">
        <v>1844</v>
      </c>
      <c r="B250" s="9" t="s">
        <v>1845</v>
      </c>
      <c r="C250" s="3" t="s">
        <v>5954</v>
      </c>
      <c r="D250" s="5">
        <v>1500</v>
      </c>
      <c r="E250" s="7">
        <v>1521</v>
      </c>
      <c r="F250" t="s">
        <v>8218</v>
      </c>
      <c r="G250" t="s">
        <v>8223</v>
      </c>
      <c r="H250" t="s">
        <v>8245</v>
      </c>
      <c r="I250">
        <v>1307761200</v>
      </c>
      <c r="J250">
        <v>1304464914</v>
      </c>
      <c r="K250" t="b">
        <v>0</v>
      </c>
      <c r="L250">
        <v>20</v>
      </c>
      <c r="M250" t="b">
        <v>1</v>
      </c>
      <c r="N250" t="s">
        <v>8274</v>
      </c>
      <c r="O250">
        <f t="shared" si="12"/>
        <v>101</v>
      </c>
      <c r="P250" s="5">
        <f t="shared" si="13"/>
        <v>76.05</v>
      </c>
      <c r="Q250" s="11" t="s">
        <v>8323</v>
      </c>
      <c r="R250" t="s">
        <v>8324</v>
      </c>
      <c r="S250" s="16">
        <f t="shared" si="14"/>
        <v>40666.973541666666</v>
      </c>
      <c r="T250" s="16">
        <f t="shared" si="15"/>
        <v>40705.125</v>
      </c>
    </row>
    <row r="251" spans="1:20" ht="315" x14ac:dyDescent="0.25">
      <c r="A251">
        <v>1845</v>
      </c>
      <c r="B251" s="9" t="s">
        <v>1846</v>
      </c>
      <c r="C251" s="3" t="s">
        <v>5955</v>
      </c>
      <c r="D251" s="5">
        <v>1000</v>
      </c>
      <c r="E251" s="7">
        <v>1000</v>
      </c>
      <c r="F251" t="s">
        <v>8218</v>
      </c>
      <c r="G251" t="s">
        <v>8223</v>
      </c>
      <c r="H251" t="s">
        <v>8245</v>
      </c>
      <c r="I251">
        <v>1466139300</v>
      </c>
      <c r="J251">
        <v>1464854398</v>
      </c>
      <c r="K251" t="b">
        <v>0</v>
      </c>
      <c r="L251">
        <v>19</v>
      </c>
      <c r="M251" t="b">
        <v>1</v>
      </c>
      <c r="N251" t="s">
        <v>8274</v>
      </c>
      <c r="O251">
        <f t="shared" si="12"/>
        <v>100</v>
      </c>
      <c r="P251" s="5">
        <f t="shared" si="13"/>
        <v>52.63</v>
      </c>
      <c r="Q251" s="11" t="s">
        <v>8323</v>
      </c>
      <c r="R251" t="s">
        <v>8324</v>
      </c>
      <c r="S251" s="16">
        <f t="shared" si="14"/>
        <v>42523.333310185189</v>
      </c>
      <c r="T251" s="16">
        <f t="shared" si="15"/>
        <v>42538.204861111109</v>
      </c>
    </row>
    <row r="252" spans="1:20" ht="285" x14ac:dyDescent="0.25">
      <c r="A252">
        <v>1846</v>
      </c>
      <c r="B252" s="9" t="s">
        <v>1847</v>
      </c>
      <c r="C252" s="3" t="s">
        <v>5956</v>
      </c>
      <c r="D252" s="5">
        <v>15000</v>
      </c>
      <c r="E252" s="7">
        <v>20689</v>
      </c>
      <c r="F252" t="s">
        <v>8218</v>
      </c>
      <c r="G252" t="s">
        <v>8223</v>
      </c>
      <c r="H252" t="s">
        <v>8245</v>
      </c>
      <c r="I252">
        <v>1355585777</v>
      </c>
      <c r="J252">
        <v>1352993777</v>
      </c>
      <c r="K252" t="b">
        <v>0</v>
      </c>
      <c r="L252">
        <v>209</v>
      </c>
      <c r="M252" t="b">
        <v>1</v>
      </c>
      <c r="N252" t="s">
        <v>8274</v>
      </c>
      <c r="O252">
        <f t="shared" si="12"/>
        <v>138</v>
      </c>
      <c r="P252" s="5">
        <f t="shared" si="13"/>
        <v>98.99</v>
      </c>
      <c r="Q252" s="11" t="s">
        <v>8323</v>
      </c>
      <c r="R252" t="s">
        <v>8324</v>
      </c>
      <c r="S252" s="16">
        <f t="shared" si="14"/>
        <v>41228.650196759263</v>
      </c>
      <c r="T252" s="16">
        <f t="shared" si="15"/>
        <v>41258.650196759263</v>
      </c>
    </row>
    <row r="253" spans="1:20" ht="315" x14ac:dyDescent="0.25">
      <c r="A253">
        <v>1847</v>
      </c>
      <c r="B253" s="9" t="s">
        <v>1848</v>
      </c>
      <c r="C253" s="3" t="s">
        <v>5957</v>
      </c>
      <c r="D253" s="5">
        <v>2500</v>
      </c>
      <c r="E253" s="7">
        <v>3022</v>
      </c>
      <c r="F253" t="s">
        <v>8218</v>
      </c>
      <c r="G253" t="s">
        <v>8223</v>
      </c>
      <c r="H253" t="s">
        <v>8245</v>
      </c>
      <c r="I253">
        <v>1429594832</v>
      </c>
      <c r="J253">
        <v>1427780432</v>
      </c>
      <c r="K253" t="b">
        <v>0</v>
      </c>
      <c r="L253">
        <v>38</v>
      </c>
      <c r="M253" t="b">
        <v>1</v>
      </c>
      <c r="N253" t="s">
        <v>8274</v>
      </c>
      <c r="O253">
        <f t="shared" si="12"/>
        <v>121</v>
      </c>
      <c r="P253" s="5">
        <f t="shared" si="13"/>
        <v>79.53</v>
      </c>
      <c r="Q253" s="11" t="s">
        <v>8323</v>
      </c>
      <c r="R253" t="s">
        <v>8324</v>
      </c>
      <c r="S253" s="16">
        <f t="shared" si="14"/>
        <v>42094.236481481479</v>
      </c>
      <c r="T253" s="16">
        <f t="shared" si="15"/>
        <v>42115.236481481479</v>
      </c>
    </row>
    <row r="254" spans="1:20" ht="270" x14ac:dyDescent="0.25">
      <c r="A254">
        <v>1848</v>
      </c>
      <c r="B254" s="9" t="s">
        <v>1849</v>
      </c>
      <c r="C254" s="3" t="s">
        <v>5958</v>
      </c>
      <c r="D254" s="5">
        <v>3000</v>
      </c>
      <c r="E254" s="7">
        <v>3221</v>
      </c>
      <c r="F254" t="s">
        <v>8218</v>
      </c>
      <c r="G254" t="s">
        <v>8223</v>
      </c>
      <c r="H254" t="s">
        <v>8245</v>
      </c>
      <c r="I254">
        <v>1312095540</v>
      </c>
      <c r="J254">
        <v>1306608888</v>
      </c>
      <c r="K254" t="b">
        <v>0</v>
      </c>
      <c r="L254">
        <v>24</v>
      </c>
      <c r="M254" t="b">
        <v>1</v>
      </c>
      <c r="N254" t="s">
        <v>8274</v>
      </c>
      <c r="O254">
        <f t="shared" si="12"/>
        <v>107</v>
      </c>
      <c r="P254" s="5">
        <f t="shared" si="13"/>
        <v>134.21</v>
      </c>
      <c r="Q254" s="11" t="s">
        <v>8323</v>
      </c>
      <c r="R254" t="s">
        <v>8324</v>
      </c>
      <c r="S254" s="16">
        <f t="shared" si="14"/>
        <v>40691.788055555553</v>
      </c>
      <c r="T254" s="16">
        <f t="shared" si="15"/>
        <v>40755.290972222225</v>
      </c>
    </row>
    <row r="255" spans="1:20" ht="195" x14ac:dyDescent="0.25">
      <c r="A255">
        <v>1849</v>
      </c>
      <c r="B255" s="9" t="s">
        <v>1850</v>
      </c>
      <c r="C255" s="3" t="s">
        <v>5959</v>
      </c>
      <c r="D255" s="5">
        <v>300</v>
      </c>
      <c r="E255" s="7">
        <v>301</v>
      </c>
      <c r="F255" t="s">
        <v>8218</v>
      </c>
      <c r="G255" t="s">
        <v>8223</v>
      </c>
      <c r="H255" t="s">
        <v>8245</v>
      </c>
      <c r="I255">
        <v>1350505059</v>
      </c>
      <c r="J255">
        <v>1347913059</v>
      </c>
      <c r="K255" t="b">
        <v>0</v>
      </c>
      <c r="L255">
        <v>8</v>
      </c>
      <c r="M255" t="b">
        <v>1</v>
      </c>
      <c r="N255" t="s">
        <v>8274</v>
      </c>
      <c r="O255">
        <f t="shared" si="12"/>
        <v>100</v>
      </c>
      <c r="P255" s="5">
        <f t="shared" si="13"/>
        <v>37.630000000000003</v>
      </c>
      <c r="Q255" s="11" t="s">
        <v>8323</v>
      </c>
      <c r="R255" t="s">
        <v>8324</v>
      </c>
      <c r="S255" s="16">
        <f t="shared" si="14"/>
        <v>41169.845590277779</v>
      </c>
      <c r="T255" s="16">
        <f t="shared" si="15"/>
        <v>41199.845590277779</v>
      </c>
    </row>
    <row r="256" spans="1:20" ht="270" x14ac:dyDescent="0.25">
      <c r="A256">
        <v>1850</v>
      </c>
      <c r="B256" s="9" t="s">
        <v>1851</v>
      </c>
      <c r="C256" s="3" t="s">
        <v>5960</v>
      </c>
      <c r="D256" s="5">
        <v>9000</v>
      </c>
      <c r="E256" s="7">
        <v>9137</v>
      </c>
      <c r="F256" t="s">
        <v>8218</v>
      </c>
      <c r="G256" t="s">
        <v>8223</v>
      </c>
      <c r="H256" t="s">
        <v>8245</v>
      </c>
      <c r="I256">
        <v>1405033300</v>
      </c>
      <c r="J256">
        <v>1402441300</v>
      </c>
      <c r="K256" t="b">
        <v>0</v>
      </c>
      <c r="L256">
        <v>179</v>
      </c>
      <c r="M256" t="b">
        <v>1</v>
      </c>
      <c r="N256" t="s">
        <v>8274</v>
      </c>
      <c r="O256">
        <f t="shared" si="12"/>
        <v>102</v>
      </c>
      <c r="P256" s="5">
        <f t="shared" si="13"/>
        <v>51.04</v>
      </c>
      <c r="Q256" s="11" t="s">
        <v>8323</v>
      </c>
      <c r="R256" t="s">
        <v>8324</v>
      </c>
      <c r="S256" s="16">
        <f t="shared" si="14"/>
        <v>41800.959490740745</v>
      </c>
      <c r="T256" s="16">
        <f t="shared" si="15"/>
        <v>41830.959490740745</v>
      </c>
    </row>
    <row r="257" spans="1:20" ht="270" x14ac:dyDescent="0.25">
      <c r="A257">
        <v>1851</v>
      </c>
      <c r="B257" s="9" t="s">
        <v>1852</v>
      </c>
      <c r="C257" s="3" t="s">
        <v>5961</v>
      </c>
      <c r="D257" s="5">
        <v>1300</v>
      </c>
      <c r="E257" s="7">
        <v>1301</v>
      </c>
      <c r="F257" t="s">
        <v>8218</v>
      </c>
      <c r="G257" t="s">
        <v>8223</v>
      </c>
      <c r="H257" t="s">
        <v>8245</v>
      </c>
      <c r="I257">
        <v>1406509200</v>
      </c>
      <c r="J257">
        <v>1404769538</v>
      </c>
      <c r="K257" t="b">
        <v>0</v>
      </c>
      <c r="L257">
        <v>26</v>
      </c>
      <c r="M257" t="b">
        <v>1</v>
      </c>
      <c r="N257" t="s">
        <v>8274</v>
      </c>
      <c r="O257">
        <f t="shared" si="12"/>
        <v>100</v>
      </c>
      <c r="P257" s="5">
        <f t="shared" si="13"/>
        <v>50.04</v>
      </c>
      <c r="Q257" s="11" t="s">
        <v>8323</v>
      </c>
      <c r="R257" t="s">
        <v>8324</v>
      </c>
      <c r="S257" s="16">
        <f t="shared" si="14"/>
        <v>41827.906689814816</v>
      </c>
      <c r="T257" s="16">
        <f t="shared" si="15"/>
        <v>41848.041666666664</v>
      </c>
    </row>
    <row r="258" spans="1:20" ht="270" x14ac:dyDescent="0.25">
      <c r="A258">
        <v>1852</v>
      </c>
      <c r="B258" s="9" t="s">
        <v>1853</v>
      </c>
      <c r="C258" s="3" t="s">
        <v>5962</v>
      </c>
      <c r="D258" s="5">
        <v>15000</v>
      </c>
      <c r="E258" s="7">
        <v>17545</v>
      </c>
      <c r="F258" t="s">
        <v>8218</v>
      </c>
      <c r="G258" t="s">
        <v>8223</v>
      </c>
      <c r="H258" t="s">
        <v>8245</v>
      </c>
      <c r="I258">
        <v>1429920000</v>
      </c>
      <c r="J258">
        <v>1426703452</v>
      </c>
      <c r="K258" t="b">
        <v>0</v>
      </c>
      <c r="L258">
        <v>131</v>
      </c>
      <c r="M258" t="b">
        <v>1</v>
      </c>
      <c r="N258" t="s">
        <v>8274</v>
      </c>
      <c r="O258">
        <f t="shared" ref="O258:O321" si="16">ROUND(E258/D258*100,0)</f>
        <v>117</v>
      </c>
      <c r="P258" s="5">
        <f t="shared" ref="P258:P321" si="17">IFERROR(ROUND(E258/L258,2),0)</f>
        <v>133.93</v>
      </c>
      <c r="Q258" s="11" t="s">
        <v>8323</v>
      </c>
      <c r="R258" t="s">
        <v>8324</v>
      </c>
      <c r="S258" s="16">
        <f t="shared" ref="S258:S321" si="18">(((J258/60)/60)/24)+DATE(1970,1,1)</f>
        <v>42081.77143518519</v>
      </c>
      <c r="T258" s="16">
        <f t="shared" ref="T258:T321" si="19">(((I258/60)/60)/24)+DATE(1970,1,1)</f>
        <v>42119</v>
      </c>
    </row>
    <row r="259" spans="1:20" ht="300" x14ac:dyDescent="0.25">
      <c r="A259">
        <v>1853</v>
      </c>
      <c r="B259" s="9" t="s">
        <v>1854</v>
      </c>
      <c r="C259" s="3" t="s">
        <v>5963</v>
      </c>
      <c r="D259" s="5">
        <v>800</v>
      </c>
      <c r="E259" s="7">
        <v>815</v>
      </c>
      <c r="F259" t="s">
        <v>8218</v>
      </c>
      <c r="G259" t="s">
        <v>8223</v>
      </c>
      <c r="H259" t="s">
        <v>8245</v>
      </c>
      <c r="I259">
        <v>1352860017</v>
      </c>
      <c r="J259">
        <v>1348536417</v>
      </c>
      <c r="K259" t="b">
        <v>0</v>
      </c>
      <c r="L259">
        <v>14</v>
      </c>
      <c r="M259" t="b">
        <v>1</v>
      </c>
      <c r="N259" t="s">
        <v>8274</v>
      </c>
      <c r="O259">
        <f t="shared" si="16"/>
        <v>102</v>
      </c>
      <c r="P259" s="5">
        <f t="shared" si="17"/>
        <v>58.21</v>
      </c>
      <c r="Q259" s="11" t="s">
        <v>8323</v>
      </c>
      <c r="R259" t="s">
        <v>8324</v>
      </c>
      <c r="S259" s="16">
        <f t="shared" si="18"/>
        <v>41177.060381944444</v>
      </c>
      <c r="T259" s="16">
        <f t="shared" si="19"/>
        <v>41227.102048611108</v>
      </c>
    </row>
    <row r="260" spans="1:20" ht="240" x14ac:dyDescent="0.25">
      <c r="A260">
        <v>1854</v>
      </c>
      <c r="B260" s="9" t="s">
        <v>1855</v>
      </c>
      <c r="C260" s="3" t="s">
        <v>5964</v>
      </c>
      <c r="D260" s="5">
        <v>15000</v>
      </c>
      <c r="E260" s="7">
        <v>15318.55</v>
      </c>
      <c r="F260" t="s">
        <v>8218</v>
      </c>
      <c r="G260" t="s">
        <v>8223</v>
      </c>
      <c r="H260" t="s">
        <v>8245</v>
      </c>
      <c r="I260">
        <v>1369355437</v>
      </c>
      <c r="J260">
        <v>1366763437</v>
      </c>
      <c r="K260" t="b">
        <v>0</v>
      </c>
      <c r="L260">
        <v>174</v>
      </c>
      <c r="M260" t="b">
        <v>1</v>
      </c>
      <c r="N260" t="s">
        <v>8274</v>
      </c>
      <c r="O260">
        <f t="shared" si="16"/>
        <v>102</v>
      </c>
      <c r="P260" s="5">
        <f t="shared" si="17"/>
        <v>88.04</v>
      </c>
      <c r="Q260" s="11" t="s">
        <v>8323</v>
      </c>
      <c r="R260" t="s">
        <v>8324</v>
      </c>
      <c r="S260" s="16">
        <f t="shared" si="18"/>
        <v>41388.021261574075</v>
      </c>
      <c r="T260" s="16">
        <f t="shared" si="19"/>
        <v>41418.021261574075</v>
      </c>
    </row>
    <row r="261" spans="1:20" ht="330" x14ac:dyDescent="0.25">
      <c r="A261">
        <v>1856</v>
      </c>
      <c r="B261" s="9" t="s">
        <v>1857</v>
      </c>
      <c r="C261" s="3" t="s">
        <v>5966</v>
      </c>
      <c r="D261" s="5">
        <v>2000</v>
      </c>
      <c r="E261" s="7">
        <v>2025</v>
      </c>
      <c r="F261" t="s">
        <v>8218</v>
      </c>
      <c r="G261" t="s">
        <v>8223</v>
      </c>
      <c r="H261" t="s">
        <v>8245</v>
      </c>
      <c r="I261">
        <v>1405715472</v>
      </c>
      <c r="J261">
        <v>1403901072</v>
      </c>
      <c r="K261" t="b">
        <v>0</v>
      </c>
      <c r="L261">
        <v>38</v>
      </c>
      <c r="M261" t="b">
        <v>1</v>
      </c>
      <c r="N261" t="s">
        <v>8274</v>
      </c>
      <c r="O261">
        <f t="shared" si="16"/>
        <v>101</v>
      </c>
      <c r="P261" s="5">
        <f t="shared" si="17"/>
        <v>53.29</v>
      </c>
      <c r="Q261" s="11" t="s">
        <v>8323</v>
      </c>
      <c r="R261" t="s">
        <v>8324</v>
      </c>
      <c r="S261" s="16">
        <f t="shared" si="18"/>
        <v>41817.854999999996</v>
      </c>
      <c r="T261" s="16">
        <f t="shared" si="19"/>
        <v>41838.854999999996</v>
      </c>
    </row>
    <row r="262" spans="1:20" ht="270" x14ac:dyDescent="0.25">
      <c r="A262">
        <v>1857</v>
      </c>
      <c r="B262" s="9" t="s">
        <v>1858</v>
      </c>
      <c r="C262" s="3" t="s">
        <v>5967</v>
      </c>
      <c r="D262" s="5">
        <v>3000</v>
      </c>
      <c r="E262" s="7">
        <v>3000</v>
      </c>
      <c r="F262" t="s">
        <v>8218</v>
      </c>
      <c r="G262" t="s">
        <v>8223</v>
      </c>
      <c r="H262" t="s">
        <v>8245</v>
      </c>
      <c r="I262">
        <v>1410546413</v>
      </c>
      <c r="J262">
        <v>1407954413</v>
      </c>
      <c r="K262" t="b">
        <v>0</v>
      </c>
      <c r="L262">
        <v>22</v>
      </c>
      <c r="M262" t="b">
        <v>1</v>
      </c>
      <c r="N262" t="s">
        <v>8274</v>
      </c>
      <c r="O262">
        <f t="shared" si="16"/>
        <v>100</v>
      </c>
      <c r="P262" s="5">
        <f t="shared" si="17"/>
        <v>136.36000000000001</v>
      </c>
      <c r="Q262" s="11" t="s">
        <v>8323</v>
      </c>
      <c r="R262" t="s">
        <v>8324</v>
      </c>
      <c r="S262" s="16">
        <f t="shared" si="18"/>
        <v>41864.76866898148</v>
      </c>
      <c r="T262" s="16">
        <f t="shared" si="19"/>
        <v>41894.76866898148</v>
      </c>
    </row>
    <row r="263" spans="1:20" ht="285" x14ac:dyDescent="0.25">
      <c r="A263">
        <v>1858</v>
      </c>
      <c r="B263" s="9" t="s">
        <v>1859</v>
      </c>
      <c r="C263" s="3" t="s">
        <v>5968</v>
      </c>
      <c r="D263" s="5">
        <v>5555.55</v>
      </c>
      <c r="E263" s="7">
        <v>6041.55</v>
      </c>
      <c r="F263" t="s">
        <v>8218</v>
      </c>
      <c r="G263" t="s">
        <v>8223</v>
      </c>
      <c r="H263" t="s">
        <v>8245</v>
      </c>
      <c r="I263">
        <v>1324014521</v>
      </c>
      <c r="J263">
        <v>1318826921</v>
      </c>
      <c r="K263" t="b">
        <v>0</v>
      </c>
      <c r="L263">
        <v>149</v>
      </c>
      <c r="M263" t="b">
        <v>1</v>
      </c>
      <c r="N263" t="s">
        <v>8274</v>
      </c>
      <c r="O263">
        <f t="shared" si="16"/>
        <v>109</v>
      </c>
      <c r="P263" s="5">
        <f t="shared" si="17"/>
        <v>40.549999999999997</v>
      </c>
      <c r="Q263" s="11" t="s">
        <v>8323</v>
      </c>
      <c r="R263" t="s">
        <v>8324</v>
      </c>
      <c r="S263" s="16">
        <f t="shared" si="18"/>
        <v>40833.200474537036</v>
      </c>
      <c r="T263" s="16">
        <f t="shared" si="19"/>
        <v>40893.242141203707</v>
      </c>
    </row>
    <row r="264" spans="1:20" ht="105" x14ac:dyDescent="0.25">
      <c r="A264">
        <v>1859</v>
      </c>
      <c r="B264" s="9" t="s">
        <v>1860</v>
      </c>
      <c r="C264" s="3" t="s">
        <v>5969</v>
      </c>
      <c r="D264" s="5">
        <v>3000</v>
      </c>
      <c r="E264" s="7">
        <v>3955</v>
      </c>
      <c r="F264" t="s">
        <v>8218</v>
      </c>
      <c r="G264" t="s">
        <v>8223</v>
      </c>
      <c r="H264" t="s">
        <v>8245</v>
      </c>
      <c r="I264">
        <v>1316716129</v>
      </c>
      <c r="J264">
        <v>1314124129</v>
      </c>
      <c r="K264" t="b">
        <v>0</v>
      </c>
      <c r="L264">
        <v>56</v>
      </c>
      <c r="M264" t="b">
        <v>1</v>
      </c>
      <c r="N264" t="s">
        <v>8274</v>
      </c>
      <c r="O264">
        <f t="shared" si="16"/>
        <v>132</v>
      </c>
      <c r="P264" s="5">
        <f t="shared" si="17"/>
        <v>70.63</v>
      </c>
      <c r="Q264" s="11" t="s">
        <v>8323</v>
      </c>
      <c r="R264" t="s">
        <v>8324</v>
      </c>
      <c r="S264" s="16">
        <f t="shared" si="18"/>
        <v>40778.770011574074</v>
      </c>
      <c r="T264" s="16">
        <f t="shared" si="19"/>
        <v>40808.770011574074</v>
      </c>
    </row>
    <row r="265" spans="1:20" ht="210" x14ac:dyDescent="0.25">
      <c r="A265">
        <v>1860</v>
      </c>
      <c r="B265" s="9" t="s">
        <v>1861</v>
      </c>
      <c r="C265" s="3" t="s">
        <v>5970</v>
      </c>
      <c r="D265" s="5">
        <v>750</v>
      </c>
      <c r="E265" s="7">
        <v>1001</v>
      </c>
      <c r="F265" t="s">
        <v>8218</v>
      </c>
      <c r="G265" t="s">
        <v>8223</v>
      </c>
      <c r="H265" t="s">
        <v>8245</v>
      </c>
      <c r="I265">
        <v>1391706084</v>
      </c>
      <c r="J265">
        <v>1389891684</v>
      </c>
      <c r="K265" t="b">
        <v>0</v>
      </c>
      <c r="L265">
        <v>19</v>
      </c>
      <c r="M265" t="b">
        <v>1</v>
      </c>
      <c r="N265" t="s">
        <v>8274</v>
      </c>
      <c r="O265">
        <f t="shared" si="16"/>
        <v>133</v>
      </c>
      <c r="P265" s="5">
        <f t="shared" si="17"/>
        <v>52.68</v>
      </c>
      <c r="Q265" s="11" t="s">
        <v>8323</v>
      </c>
      <c r="R265" t="s">
        <v>8324</v>
      </c>
      <c r="S265" s="16">
        <f t="shared" si="18"/>
        <v>41655.709305555552</v>
      </c>
      <c r="T265" s="16">
        <f t="shared" si="19"/>
        <v>41676.709305555552</v>
      </c>
    </row>
    <row r="266" spans="1:20" ht="240" x14ac:dyDescent="0.25">
      <c r="A266">
        <v>1881</v>
      </c>
      <c r="B266" s="9" t="s">
        <v>1882</v>
      </c>
      <c r="C266" s="3" t="s">
        <v>5991</v>
      </c>
      <c r="D266" s="5">
        <v>2000</v>
      </c>
      <c r="E266" s="7">
        <v>3453.69</v>
      </c>
      <c r="F266" t="s">
        <v>8218</v>
      </c>
      <c r="G266" t="s">
        <v>8223</v>
      </c>
      <c r="H266" t="s">
        <v>8245</v>
      </c>
      <c r="I266">
        <v>1425955189</v>
      </c>
      <c r="J266">
        <v>1423366789</v>
      </c>
      <c r="K266" t="b">
        <v>0</v>
      </c>
      <c r="L266">
        <v>70</v>
      </c>
      <c r="M266" t="b">
        <v>1</v>
      </c>
      <c r="N266" t="s">
        <v>8277</v>
      </c>
      <c r="O266">
        <f t="shared" si="16"/>
        <v>173</v>
      </c>
      <c r="P266" s="5">
        <f t="shared" si="17"/>
        <v>49.34</v>
      </c>
      <c r="Q266" s="11" t="s">
        <v>8323</v>
      </c>
      <c r="R266" t="s">
        <v>8327</v>
      </c>
      <c r="S266" s="16">
        <f t="shared" si="18"/>
        <v>42043.152650462958</v>
      </c>
      <c r="T266" s="16">
        <f t="shared" si="19"/>
        <v>42073.110983796301</v>
      </c>
    </row>
    <row r="267" spans="1:20" ht="270" x14ac:dyDescent="0.25">
      <c r="A267">
        <v>1882</v>
      </c>
      <c r="B267" s="9" t="s">
        <v>1883</v>
      </c>
      <c r="C267" s="3" t="s">
        <v>5992</v>
      </c>
      <c r="D267" s="5">
        <v>3350</v>
      </c>
      <c r="E267" s="7">
        <v>3380</v>
      </c>
      <c r="F267" t="s">
        <v>8218</v>
      </c>
      <c r="G267" t="s">
        <v>8223</v>
      </c>
      <c r="H267" t="s">
        <v>8245</v>
      </c>
      <c r="I267">
        <v>1341964080</v>
      </c>
      <c r="J267">
        <v>1339109212</v>
      </c>
      <c r="K267" t="b">
        <v>0</v>
      </c>
      <c r="L267">
        <v>81</v>
      </c>
      <c r="M267" t="b">
        <v>1</v>
      </c>
      <c r="N267" t="s">
        <v>8277</v>
      </c>
      <c r="O267">
        <f t="shared" si="16"/>
        <v>101</v>
      </c>
      <c r="P267" s="5">
        <f t="shared" si="17"/>
        <v>41.73</v>
      </c>
      <c r="Q267" s="11" t="s">
        <v>8323</v>
      </c>
      <c r="R267" t="s">
        <v>8327</v>
      </c>
      <c r="S267" s="16">
        <f t="shared" si="18"/>
        <v>41067.949212962965</v>
      </c>
      <c r="T267" s="16">
        <f t="shared" si="19"/>
        <v>41100.991666666669</v>
      </c>
    </row>
    <row r="268" spans="1:20" ht="225" x14ac:dyDescent="0.25">
      <c r="A268">
        <v>1883</v>
      </c>
      <c r="B268" s="9" t="s">
        <v>1884</v>
      </c>
      <c r="C268" s="3" t="s">
        <v>5993</v>
      </c>
      <c r="D268" s="5">
        <v>999</v>
      </c>
      <c r="E268" s="7">
        <v>1047</v>
      </c>
      <c r="F268" t="s">
        <v>8218</v>
      </c>
      <c r="G268" t="s">
        <v>8223</v>
      </c>
      <c r="H268" t="s">
        <v>8245</v>
      </c>
      <c r="I268">
        <v>1333921508</v>
      </c>
      <c r="J268">
        <v>1331333108</v>
      </c>
      <c r="K268" t="b">
        <v>0</v>
      </c>
      <c r="L268">
        <v>32</v>
      </c>
      <c r="M268" t="b">
        <v>1</v>
      </c>
      <c r="N268" t="s">
        <v>8277</v>
      </c>
      <c r="O268">
        <f t="shared" si="16"/>
        <v>105</v>
      </c>
      <c r="P268" s="5">
        <f t="shared" si="17"/>
        <v>32.72</v>
      </c>
      <c r="Q268" s="11" t="s">
        <v>8323</v>
      </c>
      <c r="R268" t="s">
        <v>8327</v>
      </c>
      <c r="S268" s="16">
        <f t="shared" si="18"/>
        <v>40977.948009259257</v>
      </c>
      <c r="T268" s="16">
        <f t="shared" si="19"/>
        <v>41007.906342592592</v>
      </c>
    </row>
    <row r="269" spans="1:20" ht="285" x14ac:dyDescent="0.25">
      <c r="A269">
        <v>1884</v>
      </c>
      <c r="B269" s="9" t="s">
        <v>1885</v>
      </c>
      <c r="C269" s="3" t="s">
        <v>5994</v>
      </c>
      <c r="D269" s="5">
        <v>1000</v>
      </c>
      <c r="E269" s="7">
        <v>1351</v>
      </c>
      <c r="F269" t="s">
        <v>8218</v>
      </c>
      <c r="G269" t="s">
        <v>8223</v>
      </c>
      <c r="H269" t="s">
        <v>8245</v>
      </c>
      <c r="I269">
        <v>1354017600</v>
      </c>
      <c r="J269">
        <v>1350967535</v>
      </c>
      <c r="K269" t="b">
        <v>0</v>
      </c>
      <c r="L269">
        <v>26</v>
      </c>
      <c r="M269" t="b">
        <v>1</v>
      </c>
      <c r="N269" t="s">
        <v>8277</v>
      </c>
      <c r="O269">
        <f t="shared" si="16"/>
        <v>135</v>
      </c>
      <c r="P269" s="5">
        <f t="shared" si="17"/>
        <v>51.96</v>
      </c>
      <c r="Q269" s="11" t="s">
        <v>8323</v>
      </c>
      <c r="R269" t="s">
        <v>8327</v>
      </c>
      <c r="S269" s="16">
        <f t="shared" si="18"/>
        <v>41205.198321759257</v>
      </c>
      <c r="T269" s="16">
        <f t="shared" si="19"/>
        <v>41240.5</v>
      </c>
    </row>
    <row r="270" spans="1:20" ht="255" x14ac:dyDescent="0.25">
      <c r="A270">
        <v>1885</v>
      </c>
      <c r="B270" s="9" t="s">
        <v>1886</v>
      </c>
      <c r="C270" s="3" t="s">
        <v>5995</v>
      </c>
      <c r="D270" s="5">
        <v>4575</v>
      </c>
      <c r="E270" s="7">
        <v>5322</v>
      </c>
      <c r="F270" t="s">
        <v>8218</v>
      </c>
      <c r="G270" t="s">
        <v>8223</v>
      </c>
      <c r="H270" t="s">
        <v>8245</v>
      </c>
      <c r="I270">
        <v>1344636000</v>
      </c>
      <c r="J270">
        <v>1341800110</v>
      </c>
      <c r="K270" t="b">
        <v>0</v>
      </c>
      <c r="L270">
        <v>105</v>
      </c>
      <c r="M270" t="b">
        <v>1</v>
      </c>
      <c r="N270" t="s">
        <v>8277</v>
      </c>
      <c r="O270">
        <f t="shared" si="16"/>
        <v>116</v>
      </c>
      <c r="P270" s="5">
        <f t="shared" si="17"/>
        <v>50.69</v>
      </c>
      <c r="Q270" s="11" t="s">
        <v>8323</v>
      </c>
      <c r="R270" t="s">
        <v>8327</v>
      </c>
      <c r="S270" s="16">
        <f t="shared" si="18"/>
        <v>41099.093865740739</v>
      </c>
      <c r="T270" s="16">
        <f t="shared" si="19"/>
        <v>41131.916666666664</v>
      </c>
    </row>
    <row r="271" spans="1:20" ht="285" x14ac:dyDescent="0.25">
      <c r="A271">
        <v>1886</v>
      </c>
      <c r="B271" s="9" t="s">
        <v>1887</v>
      </c>
      <c r="C271" s="3" t="s">
        <v>5996</v>
      </c>
      <c r="D271" s="5">
        <v>1200</v>
      </c>
      <c r="E271" s="7">
        <v>1225</v>
      </c>
      <c r="F271" t="s">
        <v>8218</v>
      </c>
      <c r="G271" t="s">
        <v>8223</v>
      </c>
      <c r="H271" t="s">
        <v>8245</v>
      </c>
      <c r="I271">
        <v>1415832338</v>
      </c>
      <c r="J271">
        <v>1413236738</v>
      </c>
      <c r="K271" t="b">
        <v>0</v>
      </c>
      <c r="L271">
        <v>29</v>
      </c>
      <c r="M271" t="b">
        <v>1</v>
      </c>
      <c r="N271" t="s">
        <v>8277</v>
      </c>
      <c r="O271">
        <f t="shared" si="16"/>
        <v>102</v>
      </c>
      <c r="P271" s="5">
        <f t="shared" si="17"/>
        <v>42.24</v>
      </c>
      <c r="Q271" s="11" t="s">
        <v>8323</v>
      </c>
      <c r="R271" t="s">
        <v>8327</v>
      </c>
      <c r="S271" s="16">
        <f t="shared" si="18"/>
        <v>41925.906689814816</v>
      </c>
      <c r="T271" s="16">
        <f t="shared" si="19"/>
        <v>41955.94835648148</v>
      </c>
    </row>
    <row r="272" spans="1:20" ht="345" x14ac:dyDescent="0.25">
      <c r="A272">
        <v>1888</v>
      </c>
      <c r="B272" s="9" t="s">
        <v>1889</v>
      </c>
      <c r="C272" s="3" t="s">
        <v>5998</v>
      </c>
      <c r="D272" s="5">
        <v>2500</v>
      </c>
      <c r="E272" s="7">
        <v>4152</v>
      </c>
      <c r="F272" t="s">
        <v>8218</v>
      </c>
      <c r="G272" t="s">
        <v>8223</v>
      </c>
      <c r="H272" t="s">
        <v>8245</v>
      </c>
      <c r="I272">
        <v>1275368340</v>
      </c>
      <c r="J272">
        <v>1272692732</v>
      </c>
      <c r="K272" t="b">
        <v>0</v>
      </c>
      <c r="L272">
        <v>89</v>
      </c>
      <c r="M272" t="b">
        <v>1</v>
      </c>
      <c r="N272" t="s">
        <v>8277</v>
      </c>
      <c r="O272">
        <f t="shared" si="16"/>
        <v>166</v>
      </c>
      <c r="P272" s="5">
        <f t="shared" si="17"/>
        <v>46.65</v>
      </c>
      <c r="Q272" s="11" t="s">
        <v>8323</v>
      </c>
      <c r="R272" t="s">
        <v>8327</v>
      </c>
      <c r="S272" s="16">
        <f t="shared" si="18"/>
        <v>40299.239953703705</v>
      </c>
      <c r="T272" s="16">
        <f t="shared" si="19"/>
        <v>40330.207638888889</v>
      </c>
    </row>
    <row r="273" spans="1:20" ht="300" x14ac:dyDescent="0.25">
      <c r="A273">
        <v>1889</v>
      </c>
      <c r="B273" s="9" t="s">
        <v>1890</v>
      </c>
      <c r="C273" s="3" t="s">
        <v>5999</v>
      </c>
      <c r="D273" s="5">
        <v>2000</v>
      </c>
      <c r="E273" s="7">
        <v>2132</v>
      </c>
      <c r="F273" t="s">
        <v>8218</v>
      </c>
      <c r="G273" t="s">
        <v>8223</v>
      </c>
      <c r="H273" t="s">
        <v>8245</v>
      </c>
      <c r="I273">
        <v>1363024946</v>
      </c>
      <c r="J273">
        <v>1359140546</v>
      </c>
      <c r="K273" t="b">
        <v>0</v>
      </c>
      <c r="L273">
        <v>44</v>
      </c>
      <c r="M273" t="b">
        <v>1</v>
      </c>
      <c r="N273" t="s">
        <v>8277</v>
      </c>
      <c r="O273">
        <f t="shared" si="16"/>
        <v>107</v>
      </c>
      <c r="P273" s="5">
        <f t="shared" si="17"/>
        <v>48.45</v>
      </c>
      <c r="Q273" s="11" t="s">
        <v>8323</v>
      </c>
      <c r="R273" t="s">
        <v>8327</v>
      </c>
      <c r="S273" s="16">
        <f t="shared" si="18"/>
        <v>41299.793356481481</v>
      </c>
      <c r="T273" s="16">
        <f t="shared" si="19"/>
        <v>41344.751689814817</v>
      </c>
    </row>
    <row r="274" spans="1:20" ht="255" x14ac:dyDescent="0.25">
      <c r="A274">
        <v>1890</v>
      </c>
      <c r="B274" s="9" t="s">
        <v>1891</v>
      </c>
      <c r="C274" s="3" t="s">
        <v>6000</v>
      </c>
      <c r="D274" s="5">
        <v>12000</v>
      </c>
      <c r="E274" s="7">
        <v>17350.13</v>
      </c>
      <c r="F274" t="s">
        <v>8218</v>
      </c>
      <c r="G274" t="s">
        <v>8223</v>
      </c>
      <c r="H274" t="s">
        <v>8245</v>
      </c>
      <c r="I274">
        <v>1355597528</v>
      </c>
      <c r="J274">
        <v>1353005528</v>
      </c>
      <c r="K274" t="b">
        <v>0</v>
      </c>
      <c r="L274">
        <v>246</v>
      </c>
      <c r="M274" t="b">
        <v>1</v>
      </c>
      <c r="N274" t="s">
        <v>8277</v>
      </c>
      <c r="O274">
        <f t="shared" si="16"/>
        <v>145</v>
      </c>
      <c r="P274" s="5">
        <f t="shared" si="17"/>
        <v>70.53</v>
      </c>
      <c r="Q274" s="11" t="s">
        <v>8323</v>
      </c>
      <c r="R274" t="s">
        <v>8327</v>
      </c>
      <c r="S274" s="16">
        <f t="shared" si="18"/>
        <v>41228.786203703705</v>
      </c>
      <c r="T274" s="16">
        <f t="shared" si="19"/>
        <v>41258.786203703705</v>
      </c>
    </row>
    <row r="275" spans="1:20" ht="330" x14ac:dyDescent="0.25">
      <c r="A275">
        <v>1891</v>
      </c>
      <c r="B275" s="9" t="s">
        <v>1892</v>
      </c>
      <c r="C275" s="3" t="s">
        <v>6001</v>
      </c>
      <c r="D275" s="5">
        <v>10000</v>
      </c>
      <c r="E275" s="7">
        <v>10555</v>
      </c>
      <c r="F275" t="s">
        <v>8218</v>
      </c>
      <c r="G275" t="s">
        <v>8223</v>
      </c>
      <c r="H275" t="s">
        <v>8245</v>
      </c>
      <c r="I275">
        <v>1279778400</v>
      </c>
      <c r="J275">
        <v>1275851354</v>
      </c>
      <c r="K275" t="b">
        <v>0</v>
      </c>
      <c r="L275">
        <v>120</v>
      </c>
      <c r="M275" t="b">
        <v>1</v>
      </c>
      <c r="N275" t="s">
        <v>8277</v>
      </c>
      <c r="O275">
        <f t="shared" si="16"/>
        <v>106</v>
      </c>
      <c r="P275" s="5">
        <f t="shared" si="17"/>
        <v>87.96</v>
      </c>
      <c r="Q275" s="11" t="s">
        <v>8323</v>
      </c>
      <c r="R275" t="s">
        <v>8327</v>
      </c>
      <c r="S275" s="16">
        <f t="shared" si="18"/>
        <v>40335.798078703701</v>
      </c>
      <c r="T275" s="16">
        <f t="shared" si="19"/>
        <v>40381.25</v>
      </c>
    </row>
    <row r="276" spans="1:20" ht="225" x14ac:dyDescent="0.25">
      <c r="A276">
        <v>1892</v>
      </c>
      <c r="B276" s="9" t="s">
        <v>1893</v>
      </c>
      <c r="C276" s="3" t="s">
        <v>6002</v>
      </c>
      <c r="D276" s="5">
        <v>500</v>
      </c>
      <c r="E276" s="7">
        <v>683</v>
      </c>
      <c r="F276" t="s">
        <v>8218</v>
      </c>
      <c r="G276" t="s">
        <v>8223</v>
      </c>
      <c r="H276" t="s">
        <v>8245</v>
      </c>
      <c r="I276">
        <v>1307459881</v>
      </c>
      <c r="J276">
        <v>1304867881</v>
      </c>
      <c r="K276" t="b">
        <v>0</v>
      </c>
      <c r="L276">
        <v>26</v>
      </c>
      <c r="M276" t="b">
        <v>1</v>
      </c>
      <c r="N276" t="s">
        <v>8277</v>
      </c>
      <c r="O276">
        <f t="shared" si="16"/>
        <v>137</v>
      </c>
      <c r="P276" s="5">
        <f t="shared" si="17"/>
        <v>26.27</v>
      </c>
      <c r="Q276" s="11" t="s">
        <v>8323</v>
      </c>
      <c r="R276" t="s">
        <v>8327</v>
      </c>
      <c r="S276" s="16">
        <f t="shared" si="18"/>
        <v>40671.637511574074</v>
      </c>
      <c r="T276" s="16">
        <f t="shared" si="19"/>
        <v>40701.637511574074</v>
      </c>
    </row>
    <row r="277" spans="1:20" ht="240" x14ac:dyDescent="0.25">
      <c r="A277">
        <v>1893</v>
      </c>
      <c r="B277" s="9" t="s">
        <v>1894</v>
      </c>
      <c r="C277" s="3" t="s">
        <v>6003</v>
      </c>
      <c r="D277" s="5">
        <v>2500</v>
      </c>
      <c r="E277" s="7">
        <v>2600</v>
      </c>
      <c r="F277" t="s">
        <v>8218</v>
      </c>
      <c r="G277" t="s">
        <v>8223</v>
      </c>
      <c r="H277" t="s">
        <v>8245</v>
      </c>
      <c r="I277">
        <v>1302926340</v>
      </c>
      <c r="J277">
        <v>1301524585</v>
      </c>
      <c r="K277" t="b">
        <v>0</v>
      </c>
      <c r="L277">
        <v>45</v>
      </c>
      <c r="M277" t="b">
        <v>1</v>
      </c>
      <c r="N277" t="s">
        <v>8277</v>
      </c>
      <c r="O277">
        <f t="shared" si="16"/>
        <v>104</v>
      </c>
      <c r="P277" s="5">
        <f t="shared" si="17"/>
        <v>57.78</v>
      </c>
      <c r="Q277" s="11" t="s">
        <v>8323</v>
      </c>
      <c r="R277" t="s">
        <v>8327</v>
      </c>
      <c r="S277" s="16">
        <f t="shared" si="18"/>
        <v>40632.94195601852</v>
      </c>
      <c r="T277" s="16">
        <f t="shared" si="19"/>
        <v>40649.165972222225</v>
      </c>
    </row>
    <row r="278" spans="1:20" ht="90" x14ac:dyDescent="0.25">
      <c r="A278">
        <v>1894</v>
      </c>
      <c r="B278" s="9" t="s">
        <v>1895</v>
      </c>
      <c r="C278" s="3" t="s">
        <v>6004</v>
      </c>
      <c r="D278" s="5">
        <v>1000</v>
      </c>
      <c r="E278" s="7">
        <v>1145</v>
      </c>
      <c r="F278" t="s">
        <v>8218</v>
      </c>
      <c r="G278" t="s">
        <v>8223</v>
      </c>
      <c r="H278" t="s">
        <v>8245</v>
      </c>
      <c r="I278">
        <v>1329082983</v>
      </c>
      <c r="J278">
        <v>1326404583</v>
      </c>
      <c r="K278" t="b">
        <v>0</v>
      </c>
      <c r="L278">
        <v>20</v>
      </c>
      <c r="M278" t="b">
        <v>1</v>
      </c>
      <c r="N278" t="s">
        <v>8277</v>
      </c>
      <c r="O278">
        <f t="shared" si="16"/>
        <v>115</v>
      </c>
      <c r="P278" s="5">
        <f t="shared" si="17"/>
        <v>57.25</v>
      </c>
      <c r="Q278" s="11" t="s">
        <v>8323</v>
      </c>
      <c r="R278" t="s">
        <v>8327</v>
      </c>
      <c r="S278" s="16">
        <f t="shared" si="18"/>
        <v>40920.904895833337</v>
      </c>
      <c r="T278" s="16">
        <f t="shared" si="19"/>
        <v>40951.904895833337</v>
      </c>
    </row>
    <row r="279" spans="1:20" ht="285" x14ac:dyDescent="0.25">
      <c r="A279">
        <v>1895</v>
      </c>
      <c r="B279" s="9" t="s">
        <v>1896</v>
      </c>
      <c r="C279" s="3" t="s">
        <v>6005</v>
      </c>
      <c r="D279" s="5">
        <v>9072</v>
      </c>
      <c r="E279" s="7">
        <v>9228</v>
      </c>
      <c r="F279" t="s">
        <v>8218</v>
      </c>
      <c r="G279" t="s">
        <v>8223</v>
      </c>
      <c r="H279" t="s">
        <v>8245</v>
      </c>
      <c r="I279">
        <v>1445363722</v>
      </c>
      <c r="J279">
        <v>1442771722</v>
      </c>
      <c r="K279" t="b">
        <v>0</v>
      </c>
      <c r="L279">
        <v>47</v>
      </c>
      <c r="M279" t="b">
        <v>1</v>
      </c>
      <c r="N279" t="s">
        <v>8277</v>
      </c>
      <c r="O279">
        <f t="shared" si="16"/>
        <v>102</v>
      </c>
      <c r="P279" s="5">
        <f t="shared" si="17"/>
        <v>196.34</v>
      </c>
      <c r="Q279" s="11" t="s">
        <v>8323</v>
      </c>
      <c r="R279" t="s">
        <v>8327</v>
      </c>
      <c r="S279" s="16">
        <f t="shared" si="18"/>
        <v>42267.746782407412</v>
      </c>
      <c r="T279" s="16">
        <f t="shared" si="19"/>
        <v>42297.746782407412</v>
      </c>
    </row>
    <row r="280" spans="1:20" ht="300" x14ac:dyDescent="0.25">
      <c r="A280">
        <v>1896</v>
      </c>
      <c r="B280" s="9" t="s">
        <v>1897</v>
      </c>
      <c r="C280" s="3" t="s">
        <v>6006</v>
      </c>
      <c r="D280" s="5">
        <v>451</v>
      </c>
      <c r="E280" s="7">
        <v>559</v>
      </c>
      <c r="F280" t="s">
        <v>8218</v>
      </c>
      <c r="G280" t="s">
        <v>8223</v>
      </c>
      <c r="H280" t="s">
        <v>8245</v>
      </c>
      <c r="I280">
        <v>1334250165</v>
      </c>
      <c r="J280">
        <v>1331658165</v>
      </c>
      <c r="K280" t="b">
        <v>0</v>
      </c>
      <c r="L280">
        <v>13</v>
      </c>
      <c r="M280" t="b">
        <v>1</v>
      </c>
      <c r="N280" t="s">
        <v>8277</v>
      </c>
      <c r="O280">
        <f t="shared" si="16"/>
        <v>124</v>
      </c>
      <c r="P280" s="5">
        <f t="shared" si="17"/>
        <v>43</v>
      </c>
      <c r="Q280" s="11" t="s">
        <v>8323</v>
      </c>
      <c r="R280" t="s">
        <v>8327</v>
      </c>
      <c r="S280" s="16">
        <f t="shared" si="18"/>
        <v>40981.710243055553</v>
      </c>
      <c r="T280" s="16">
        <f t="shared" si="19"/>
        <v>41011.710243055553</v>
      </c>
    </row>
    <row r="281" spans="1:20" ht="255" x14ac:dyDescent="0.25">
      <c r="A281">
        <v>1897</v>
      </c>
      <c r="B281" s="9" t="s">
        <v>1898</v>
      </c>
      <c r="C281" s="3" t="s">
        <v>6007</v>
      </c>
      <c r="D281" s="5">
        <v>6350</v>
      </c>
      <c r="E281" s="7">
        <v>6506</v>
      </c>
      <c r="F281" t="s">
        <v>8218</v>
      </c>
      <c r="G281" t="s">
        <v>8223</v>
      </c>
      <c r="H281" t="s">
        <v>8245</v>
      </c>
      <c r="I281">
        <v>1393966800</v>
      </c>
      <c r="J281">
        <v>1392040806</v>
      </c>
      <c r="K281" t="b">
        <v>0</v>
      </c>
      <c r="L281">
        <v>183</v>
      </c>
      <c r="M281" t="b">
        <v>1</v>
      </c>
      <c r="N281" t="s">
        <v>8277</v>
      </c>
      <c r="O281">
        <f t="shared" si="16"/>
        <v>102</v>
      </c>
      <c r="P281" s="5">
        <f t="shared" si="17"/>
        <v>35.549999999999997</v>
      </c>
      <c r="Q281" s="11" t="s">
        <v>8323</v>
      </c>
      <c r="R281" t="s">
        <v>8327</v>
      </c>
      <c r="S281" s="16">
        <f t="shared" si="18"/>
        <v>41680.583402777782</v>
      </c>
      <c r="T281" s="16">
        <f t="shared" si="19"/>
        <v>41702.875</v>
      </c>
    </row>
    <row r="282" spans="1:20" ht="255" x14ac:dyDescent="0.25">
      <c r="A282">
        <v>1898</v>
      </c>
      <c r="B282" s="9" t="s">
        <v>1899</v>
      </c>
      <c r="C282" s="3" t="s">
        <v>6008</v>
      </c>
      <c r="D282" s="5">
        <v>1000</v>
      </c>
      <c r="E282" s="7">
        <v>1445</v>
      </c>
      <c r="F282" t="s">
        <v>8218</v>
      </c>
      <c r="G282" t="s">
        <v>8223</v>
      </c>
      <c r="H282" t="s">
        <v>8245</v>
      </c>
      <c r="I282">
        <v>1454349600</v>
      </c>
      <c r="J282">
        <v>1451277473</v>
      </c>
      <c r="K282" t="b">
        <v>0</v>
      </c>
      <c r="L282">
        <v>21</v>
      </c>
      <c r="M282" t="b">
        <v>1</v>
      </c>
      <c r="N282" t="s">
        <v>8277</v>
      </c>
      <c r="O282">
        <f t="shared" si="16"/>
        <v>145</v>
      </c>
      <c r="P282" s="5">
        <f t="shared" si="17"/>
        <v>68.81</v>
      </c>
      <c r="Q282" s="11" t="s">
        <v>8323</v>
      </c>
      <c r="R282" t="s">
        <v>8327</v>
      </c>
      <c r="S282" s="16">
        <f t="shared" si="18"/>
        <v>42366.192974537036</v>
      </c>
      <c r="T282" s="16">
        <f t="shared" si="19"/>
        <v>42401.75</v>
      </c>
    </row>
    <row r="283" spans="1:20" ht="285" x14ac:dyDescent="0.25">
      <c r="A283">
        <v>1899</v>
      </c>
      <c r="B283" s="9" t="s">
        <v>1900</v>
      </c>
      <c r="C283" s="3" t="s">
        <v>6009</v>
      </c>
      <c r="D283" s="5">
        <v>900</v>
      </c>
      <c r="E283" s="7">
        <v>1200</v>
      </c>
      <c r="F283" t="s">
        <v>8218</v>
      </c>
      <c r="G283" t="s">
        <v>8223</v>
      </c>
      <c r="H283" t="s">
        <v>8245</v>
      </c>
      <c r="I283">
        <v>1427319366</v>
      </c>
      <c r="J283">
        <v>1424730966</v>
      </c>
      <c r="K283" t="b">
        <v>0</v>
      </c>
      <c r="L283">
        <v>42</v>
      </c>
      <c r="M283" t="b">
        <v>1</v>
      </c>
      <c r="N283" t="s">
        <v>8277</v>
      </c>
      <c r="O283">
        <f t="shared" si="16"/>
        <v>133</v>
      </c>
      <c r="P283" s="5">
        <f t="shared" si="17"/>
        <v>28.57</v>
      </c>
      <c r="Q283" s="11" t="s">
        <v>8323</v>
      </c>
      <c r="R283" t="s">
        <v>8327</v>
      </c>
      <c r="S283" s="16">
        <f t="shared" si="18"/>
        <v>42058.941736111112</v>
      </c>
      <c r="T283" s="16">
        <f t="shared" si="19"/>
        <v>42088.90006944444</v>
      </c>
    </row>
    <row r="284" spans="1:20" ht="285" x14ac:dyDescent="0.25">
      <c r="A284">
        <v>1900</v>
      </c>
      <c r="B284" s="9" t="s">
        <v>1901</v>
      </c>
      <c r="C284" s="3" t="s">
        <v>6010</v>
      </c>
      <c r="D284" s="5">
        <v>2500</v>
      </c>
      <c r="E284" s="7">
        <v>2734.11</v>
      </c>
      <c r="F284" t="s">
        <v>8218</v>
      </c>
      <c r="G284" t="s">
        <v>8223</v>
      </c>
      <c r="H284" t="s">
        <v>8245</v>
      </c>
      <c r="I284">
        <v>1349517540</v>
      </c>
      <c r="J284">
        <v>1347137731</v>
      </c>
      <c r="K284" t="b">
        <v>0</v>
      </c>
      <c r="L284">
        <v>54</v>
      </c>
      <c r="M284" t="b">
        <v>1</v>
      </c>
      <c r="N284" t="s">
        <v>8277</v>
      </c>
      <c r="O284">
        <f t="shared" si="16"/>
        <v>109</v>
      </c>
      <c r="P284" s="5">
        <f t="shared" si="17"/>
        <v>50.63</v>
      </c>
      <c r="Q284" s="11" t="s">
        <v>8323</v>
      </c>
      <c r="R284" t="s">
        <v>8327</v>
      </c>
      <c r="S284" s="16">
        <f t="shared" si="18"/>
        <v>41160.871886574074</v>
      </c>
      <c r="T284" s="16">
        <f t="shared" si="19"/>
        <v>41188.415972222225</v>
      </c>
    </row>
    <row r="285" spans="1:20" ht="150" x14ac:dyDescent="0.25">
      <c r="A285">
        <v>1921</v>
      </c>
      <c r="B285" s="9" t="s">
        <v>1922</v>
      </c>
      <c r="C285" s="3" t="s">
        <v>6031</v>
      </c>
      <c r="D285" s="5">
        <v>1500</v>
      </c>
      <c r="E285" s="7">
        <v>2052</v>
      </c>
      <c r="F285" t="s">
        <v>8218</v>
      </c>
      <c r="G285" t="s">
        <v>8223</v>
      </c>
      <c r="H285" t="s">
        <v>8245</v>
      </c>
      <c r="I285">
        <v>1342243143</v>
      </c>
      <c r="J285">
        <v>1339651143</v>
      </c>
      <c r="K285" t="b">
        <v>0</v>
      </c>
      <c r="L285">
        <v>38</v>
      </c>
      <c r="M285" t="b">
        <v>1</v>
      </c>
      <c r="N285" t="s">
        <v>8277</v>
      </c>
      <c r="O285">
        <f t="shared" si="16"/>
        <v>137</v>
      </c>
      <c r="P285" s="5">
        <f t="shared" si="17"/>
        <v>54</v>
      </c>
      <c r="Q285" s="11" t="s">
        <v>8323</v>
      </c>
      <c r="R285" t="s">
        <v>8327</v>
      </c>
      <c r="S285" s="16">
        <f t="shared" si="18"/>
        <v>41074.221562500003</v>
      </c>
      <c r="T285" s="16">
        <f t="shared" si="19"/>
        <v>41104.221562500003</v>
      </c>
    </row>
    <row r="286" spans="1:20" ht="225" x14ac:dyDescent="0.25">
      <c r="A286">
        <v>1922</v>
      </c>
      <c r="B286" s="9" t="s">
        <v>1923</v>
      </c>
      <c r="C286" s="3" t="s">
        <v>6032</v>
      </c>
      <c r="D286" s="5">
        <v>2000</v>
      </c>
      <c r="E286" s="7">
        <v>2311</v>
      </c>
      <c r="F286" t="s">
        <v>8218</v>
      </c>
      <c r="G286" t="s">
        <v>8223</v>
      </c>
      <c r="H286" t="s">
        <v>8245</v>
      </c>
      <c r="I286">
        <v>1386828507</v>
      </c>
      <c r="J286">
        <v>1384236507</v>
      </c>
      <c r="K286" t="b">
        <v>0</v>
      </c>
      <c r="L286">
        <v>64</v>
      </c>
      <c r="M286" t="b">
        <v>1</v>
      </c>
      <c r="N286" t="s">
        <v>8277</v>
      </c>
      <c r="O286">
        <f t="shared" si="16"/>
        <v>116</v>
      </c>
      <c r="P286" s="5">
        <f t="shared" si="17"/>
        <v>36.11</v>
      </c>
      <c r="Q286" s="11" t="s">
        <v>8323</v>
      </c>
      <c r="R286" t="s">
        <v>8327</v>
      </c>
      <c r="S286" s="16">
        <f t="shared" si="18"/>
        <v>41590.255868055552</v>
      </c>
      <c r="T286" s="16">
        <f t="shared" si="19"/>
        <v>41620.255868055552</v>
      </c>
    </row>
    <row r="287" spans="1:20" ht="210" x14ac:dyDescent="0.25">
      <c r="A287">
        <v>1923</v>
      </c>
      <c r="B287" s="9" t="s">
        <v>1924</v>
      </c>
      <c r="C287" s="3" t="s">
        <v>6033</v>
      </c>
      <c r="D287" s="5">
        <v>125</v>
      </c>
      <c r="E287" s="7">
        <v>301</v>
      </c>
      <c r="F287" t="s">
        <v>8218</v>
      </c>
      <c r="G287" t="s">
        <v>8223</v>
      </c>
      <c r="H287" t="s">
        <v>8245</v>
      </c>
      <c r="I287">
        <v>1317099540</v>
      </c>
      <c r="J287">
        <v>1313612532</v>
      </c>
      <c r="K287" t="b">
        <v>0</v>
      </c>
      <c r="L287">
        <v>13</v>
      </c>
      <c r="M287" t="b">
        <v>1</v>
      </c>
      <c r="N287" t="s">
        <v>8277</v>
      </c>
      <c r="O287">
        <f t="shared" si="16"/>
        <v>241</v>
      </c>
      <c r="P287" s="5">
        <f t="shared" si="17"/>
        <v>23.15</v>
      </c>
      <c r="Q287" s="11" t="s">
        <v>8323</v>
      </c>
      <c r="R287" t="s">
        <v>8327</v>
      </c>
      <c r="S287" s="16">
        <f t="shared" si="18"/>
        <v>40772.848749999997</v>
      </c>
      <c r="T287" s="16">
        <f t="shared" si="19"/>
        <v>40813.207638888889</v>
      </c>
    </row>
    <row r="288" spans="1:20" ht="225" x14ac:dyDescent="0.25">
      <c r="A288">
        <v>1924</v>
      </c>
      <c r="B288" s="9" t="s">
        <v>1925</v>
      </c>
      <c r="C288" s="3" t="s">
        <v>6034</v>
      </c>
      <c r="D288" s="5">
        <v>3000</v>
      </c>
      <c r="E288" s="7">
        <v>3432</v>
      </c>
      <c r="F288" t="s">
        <v>8218</v>
      </c>
      <c r="G288" t="s">
        <v>8223</v>
      </c>
      <c r="H288" t="s">
        <v>8245</v>
      </c>
      <c r="I288">
        <v>1389814380</v>
      </c>
      <c r="J288">
        <v>1387390555</v>
      </c>
      <c r="K288" t="b">
        <v>0</v>
      </c>
      <c r="L288">
        <v>33</v>
      </c>
      <c r="M288" t="b">
        <v>1</v>
      </c>
      <c r="N288" t="s">
        <v>8277</v>
      </c>
      <c r="O288">
        <f t="shared" si="16"/>
        <v>114</v>
      </c>
      <c r="P288" s="5">
        <f t="shared" si="17"/>
        <v>104</v>
      </c>
      <c r="Q288" s="11" t="s">
        <v>8323</v>
      </c>
      <c r="R288" t="s">
        <v>8327</v>
      </c>
      <c r="S288" s="16">
        <f t="shared" si="18"/>
        <v>41626.761053240742</v>
      </c>
      <c r="T288" s="16">
        <f t="shared" si="19"/>
        <v>41654.814583333333</v>
      </c>
    </row>
    <row r="289" spans="1:20" ht="225" x14ac:dyDescent="0.25">
      <c r="A289">
        <v>1925</v>
      </c>
      <c r="B289" s="9" t="s">
        <v>1926</v>
      </c>
      <c r="C289" s="3" t="s">
        <v>6035</v>
      </c>
      <c r="D289" s="5">
        <v>1500</v>
      </c>
      <c r="E289" s="7">
        <v>1655</v>
      </c>
      <c r="F289" t="s">
        <v>8218</v>
      </c>
      <c r="G289" t="s">
        <v>8223</v>
      </c>
      <c r="H289" t="s">
        <v>8245</v>
      </c>
      <c r="I289">
        <v>1381449600</v>
      </c>
      <c r="J289">
        <v>1379540288</v>
      </c>
      <c r="K289" t="b">
        <v>0</v>
      </c>
      <c r="L289">
        <v>52</v>
      </c>
      <c r="M289" t="b">
        <v>1</v>
      </c>
      <c r="N289" t="s">
        <v>8277</v>
      </c>
      <c r="O289">
        <f t="shared" si="16"/>
        <v>110</v>
      </c>
      <c r="P289" s="5">
        <f t="shared" si="17"/>
        <v>31.83</v>
      </c>
      <c r="Q289" s="11" t="s">
        <v>8323</v>
      </c>
      <c r="R289" t="s">
        <v>8327</v>
      </c>
      <c r="S289" s="16">
        <f t="shared" si="18"/>
        <v>41535.90148148148</v>
      </c>
      <c r="T289" s="16">
        <f t="shared" si="19"/>
        <v>41558</v>
      </c>
    </row>
    <row r="290" spans="1:20" ht="360" x14ac:dyDescent="0.25">
      <c r="A290">
        <v>1926</v>
      </c>
      <c r="B290" s="9" t="s">
        <v>1927</v>
      </c>
      <c r="C290" s="3" t="s">
        <v>6036</v>
      </c>
      <c r="D290" s="5">
        <v>1500</v>
      </c>
      <c r="E290" s="7">
        <v>2930.69</v>
      </c>
      <c r="F290" t="s">
        <v>8218</v>
      </c>
      <c r="G290" t="s">
        <v>8223</v>
      </c>
      <c r="H290" t="s">
        <v>8245</v>
      </c>
      <c r="I290">
        <v>1288657560</v>
      </c>
      <c r="J290">
        <v>1286319256</v>
      </c>
      <c r="K290" t="b">
        <v>0</v>
      </c>
      <c r="L290">
        <v>107</v>
      </c>
      <c r="M290" t="b">
        <v>1</v>
      </c>
      <c r="N290" t="s">
        <v>8277</v>
      </c>
      <c r="O290">
        <f t="shared" si="16"/>
        <v>195</v>
      </c>
      <c r="P290" s="5">
        <f t="shared" si="17"/>
        <v>27.39</v>
      </c>
      <c r="Q290" s="11" t="s">
        <v>8323</v>
      </c>
      <c r="R290" t="s">
        <v>8327</v>
      </c>
      <c r="S290" s="16">
        <f t="shared" si="18"/>
        <v>40456.954351851848</v>
      </c>
      <c r="T290" s="16">
        <f t="shared" si="19"/>
        <v>40484.018055555556</v>
      </c>
    </row>
    <row r="291" spans="1:20" ht="75" x14ac:dyDescent="0.25">
      <c r="A291">
        <v>1927</v>
      </c>
      <c r="B291" s="9" t="s">
        <v>1928</v>
      </c>
      <c r="C291" s="3" t="s">
        <v>6037</v>
      </c>
      <c r="D291" s="5">
        <v>600</v>
      </c>
      <c r="E291" s="7">
        <v>620</v>
      </c>
      <c r="F291" t="s">
        <v>8218</v>
      </c>
      <c r="G291" t="s">
        <v>8223</v>
      </c>
      <c r="H291" t="s">
        <v>8245</v>
      </c>
      <c r="I291">
        <v>1331182740</v>
      </c>
      <c r="J291">
        <v>1329856839</v>
      </c>
      <c r="K291" t="b">
        <v>0</v>
      </c>
      <c r="L291">
        <v>11</v>
      </c>
      <c r="M291" t="b">
        <v>1</v>
      </c>
      <c r="N291" t="s">
        <v>8277</v>
      </c>
      <c r="O291">
        <f t="shared" si="16"/>
        <v>103</v>
      </c>
      <c r="P291" s="5">
        <f t="shared" si="17"/>
        <v>56.36</v>
      </c>
      <c r="Q291" s="11" t="s">
        <v>8323</v>
      </c>
      <c r="R291" t="s">
        <v>8327</v>
      </c>
      <c r="S291" s="16">
        <f t="shared" si="18"/>
        <v>40960.861562500002</v>
      </c>
      <c r="T291" s="16">
        <f t="shared" si="19"/>
        <v>40976.207638888889</v>
      </c>
    </row>
    <row r="292" spans="1:20" ht="165" x14ac:dyDescent="0.25">
      <c r="A292">
        <v>1928</v>
      </c>
      <c r="B292" s="9" t="s">
        <v>1929</v>
      </c>
      <c r="C292" s="3" t="s">
        <v>6038</v>
      </c>
      <c r="D292" s="5">
        <v>2550</v>
      </c>
      <c r="E292" s="7">
        <v>2630</v>
      </c>
      <c r="F292" t="s">
        <v>8218</v>
      </c>
      <c r="G292" t="s">
        <v>8223</v>
      </c>
      <c r="H292" t="s">
        <v>8245</v>
      </c>
      <c r="I292">
        <v>1367940794</v>
      </c>
      <c r="J292">
        <v>1365348794</v>
      </c>
      <c r="K292" t="b">
        <v>0</v>
      </c>
      <c r="L292">
        <v>34</v>
      </c>
      <c r="M292" t="b">
        <v>1</v>
      </c>
      <c r="N292" t="s">
        <v>8277</v>
      </c>
      <c r="O292">
        <f t="shared" si="16"/>
        <v>103</v>
      </c>
      <c r="P292" s="5">
        <f t="shared" si="17"/>
        <v>77.349999999999994</v>
      </c>
      <c r="Q292" s="11" t="s">
        <v>8323</v>
      </c>
      <c r="R292" t="s">
        <v>8327</v>
      </c>
      <c r="S292" s="16">
        <f t="shared" si="18"/>
        <v>41371.648078703707</v>
      </c>
      <c r="T292" s="16">
        <f t="shared" si="19"/>
        <v>41401.648078703707</v>
      </c>
    </row>
    <row r="293" spans="1:20" ht="240" x14ac:dyDescent="0.25">
      <c r="A293">
        <v>1929</v>
      </c>
      <c r="B293" s="9" t="s">
        <v>1930</v>
      </c>
      <c r="C293" s="3" t="s">
        <v>6039</v>
      </c>
      <c r="D293" s="5">
        <v>3200</v>
      </c>
      <c r="E293" s="7">
        <v>3210</v>
      </c>
      <c r="F293" t="s">
        <v>8218</v>
      </c>
      <c r="G293" t="s">
        <v>8223</v>
      </c>
      <c r="H293" t="s">
        <v>8245</v>
      </c>
      <c r="I293">
        <v>1309825866</v>
      </c>
      <c r="J293">
        <v>1306197066</v>
      </c>
      <c r="K293" t="b">
        <v>0</v>
      </c>
      <c r="L293">
        <v>75</v>
      </c>
      <c r="M293" t="b">
        <v>1</v>
      </c>
      <c r="N293" t="s">
        <v>8277</v>
      </c>
      <c r="O293">
        <f t="shared" si="16"/>
        <v>100</v>
      </c>
      <c r="P293" s="5">
        <f t="shared" si="17"/>
        <v>42.8</v>
      </c>
      <c r="Q293" s="11" t="s">
        <v>8323</v>
      </c>
      <c r="R293" t="s">
        <v>8327</v>
      </c>
      <c r="S293" s="16">
        <f t="shared" si="18"/>
        <v>40687.021597222221</v>
      </c>
      <c r="T293" s="16">
        <f t="shared" si="19"/>
        <v>40729.021597222221</v>
      </c>
    </row>
    <row r="294" spans="1:20" ht="180" x14ac:dyDescent="0.25">
      <c r="A294">
        <v>1930</v>
      </c>
      <c r="B294" s="9" t="s">
        <v>1931</v>
      </c>
      <c r="C294" s="3" t="s">
        <v>6040</v>
      </c>
      <c r="D294" s="5">
        <v>1000</v>
      </c>
      <c r="E294" s="7">
        <v>1270</v>
      </c>
      <c r="F294" t="s">
        <v>8218</v>
      </c>
      <c r="G294" t="s">
        <v>8223</v>
      </c>
      <c r="H294" t="s">
        <v>8245</v>
      </c>
      <c r="I294">
        <v>1373203482</v>
      </c>
      <c r="J294">
        <v>1368019482</v>
      </c>
      <c r="K294" t="b">
        <v>0</v>
      </c>
      <c r="L294">
        <v>26</v>
      </c>
      <c r="M294" t="b">
        <v>1</v>
      </c>
      <c r="N294" t="s">
        <v>8277</v>
      </c>
      <c r="O294">
        <f t="shared" si="16"/>
        <v>127</v>
      </c>
      <c r="P294" s="5">
        <f t="shared" si="17"/>
        <v>48.85</v>
      </c>
      <c r="Q294" s="11" t="s">
        <v>8323</v>
      </c>
      <c r="R294" t="s">
        <v>8327</v>
      </c>
      <c r="S294" s="16">
        <f t="shared" si="18"/>
        <v>41402.558819444443</v>
      </c>
      <c r="T294" s="16">
        <f t="shared" si="19"/>
        <v>41462.558819444443</v>
      </c>
    </row>
    <row r="295" spans="1:20" ht="210" x14ac:dyDescent="0.25">
      <c r="A295">
        <v>1931</v>
      </c>
      <c r="B295" s="9" t="s">
        <v>1932</v>
      </c>
      <c r="C295" s="3" t="s">
        <v>6041</v>
      </c>
      <c r="D295" s="5">
        <v>2000</v>
      </c>
      <c r="E295" s="7">
        <v>2412.02</v>
      </c>
      <c r="F295" t="s">
        <v>8218</v>
      </c>
      <c r="G295" t="s">
        <v>8223</v>
      </c>
      <c r="H295" t="s">
        <v>8245</v>
      </c>
      <c r="I295">
        <v>1337657400</v>
      </c>
      <c r="J295">
        <v>1336512309</v>
      </c>
      <c r="K295" t="b">
        <v>0</v>
      </c>
      <c r="L295">
        <v>50</v>
      </c>
      <c r="M295" t="b">
        <v>1</v>
      </c>
      <c r="N295" t="s">
        <v>8277</v>
      </c>
      <c r="O295">
        <f t="shared" si="16"/>
        <v>121</v>
      </c>
      <c r="P295" s="5">
        <f t="shared" si="17"/>
        <v>48.24</v>
      </c>
      <c r="Q295" s="11" t="s">
        <v>8323</v>
      </c>
      <c r="R295" t="s">
        <v>8327</v>
      </c>
      <c r="S295" s="16">
        <f t="shared" si="18"/>
        <v>41037.892465277779</v>
      </c>
      <c r="T295" s="16">
        <f t="shared" si="19"/>
        <v>41051.145833333336</v>
      </c>
    </row>
    <row r="296" spans="1:20" ht="270" x14ac:dyDescent="0.25">
      <c r="A296">
        <v>1932</v>
      </c>
      <c r="B296" s="9" t="s">
        <v>1933</v>
      </c>
      <c r="C296" s="3" t="s">
        <v>6042</v>
      </c>
      <c r="D296" s="5">
        <v>5250</v>
      </c>
      <c r="E296" s="7">
        <v>5617</v>
      </c>
      <c r="F296" t="s">
        <v>8218</v>
      </c>
      <c r="G296" t="s">
        <v>8223</v>
      </c>
      <c r="H296" t="s">
        <v>8245</v>
      </c>
      <c r="I296">
        <v>1327433173</v>
      </c>
      <c r="J296">
        <v>1325618773</v>
      </c>
      <c r="K296" t="b">
        <v>0</v>
      </c>
      <c r="L296">
        <v>80</v>
      </c>
      <c r="M296" t="b">
        <v>1</v>
      </c>
      <c r="N296" t="s">
        <v>8277</v>
      </c>
      <c r="O296">
        <f t="shared" si="16"/>
        <v>107</v>
      </c>
      <c r="P296" s="5">
        <f t="shared" si="17"/>
        <v>70.209999999999994</v>
      </c>
      <c r="Q296" s="11" t="s">
        <v>8323</v>
      </c>
      <c r="R296" t="s">
        <v>8327</v>
      </c>
      <c r="S296" s="16">
        <f t="shared" si="18"/>
        <v>40911.809872685182</v>
      </c>
      <c r="T296" s="16">
        <f t="shared" si="19"/>
        <v>40932.809872685182</v>
      </c>
    </row>
    <row r="297" spans="1:20" ht="255" x14ac:dyDescent="0.25">
      <c r="A297">
        <v>1933</v>
      </c>
      <c r="B297" s="9" t="s">
        <v>1934</v>
      </c>
      <c r="C297" s="3" t="s">
        <v>6043</v>
      </c>
      <c r="D297" s="5">
        <v>6000</v>
      </c>
      <c r="E297" s="7">
        <v>10346</v>
      </c>
      <c r="F297" t="s">
        <v>8218</v>
      </c>
      <c r="G297" t="s">
        <v>8223</v>
      </c>
      <c r="H297" t="s">
        <v>8245</v>
      </c>
      <c r="I297">
        <v>1411787307</v>
      </c>
      <c r="J297">
        <v>1409195307</v>
      </c>
      <c r="K297" t="b">
        <v>0</v>
      </c>
      <c r="L297">
        <v>110</v>
      </c>
      <c r="M297" t="b">
        <v>1</v>
      </c>
      <c r="N297" t="s">
        <v>8277</v>
      </c>
      <c r="O297">
        <f t="shared" si="16"/>
        <v>172</v>
      </c>
      <c r="P297" s="5">
        <f t="shared" si="17"/>
        <v>94.05</v>
      </c>
      <c r="Q297" s="11" t="s">
        <v>8323</v>
      </c>
      <c r="R297" t="s">
        <v>8327</v>
      </c>
      <c r="S297" s="16">
        <f t="shared" si="18"/>
        <v>41879.130868055552</v>
      </c>
      <c r="T297" s="16">
        <f t="shared" si="19"/>
        <v>41909.130868055552</v>
      </c>
    </row>
    <row r="298" spans="1:20" ht="270" x14ac:dyDescent="0.25">
      <c r="A298">
        <v>1934</v>
      </c>
      <c r="B298" s="9" t="s">
        <v>1935</v>
      </c>
      <c r="C298" s="3" t="s">
        <v>6044</v>
      </c>
      <c r="D298" s="5">
        <v>5000</v>
      </c>
      <c r="E298" s="7">
        <v>6181</v>
      </c>
      <c r="F298" t="s">
        <v>8218</v>
      </c>
      <c r="G298" t="s">
        <v>8223</v>
      </c>
      <c r="H298" t="s">
        <v>8245</v>
      </c>
      <c r="I298">
        <v>1324789200</v>
      </c>
      <c r="J298">
        <v>1321649321</v>
      </c>
      <c r="K298" t="b">
        <v>0</v>
      </c>
      <c r="L298">
        <v>77</v>
      </c>
      <c r="M298" t="b">
        <v>1</v>
      </c>
      <c r="N298" t="s">
        <v>8277</v>
      </c>
      <c r="O298">
        <f t="shared" si="16"/>
        <v>124</v>
      </c>
      <c r="P298" s="5">
        <f t="shared" si="17"/>
        <v>80.27</v>
      </c>
      <c r="Q298" s="11" t="s">
        <v>8323</v>
      </c>
      <c r="R298" t="s">
        <v>8327</v>
      </c>
      <c r="S298" s="16">
        <f t="shared" si="18"/>
        <v>40865.867141203707</v>
      </c>
      <c r="T298" s="16">
        <f t="shared" si="19"/>
        <v>40902.208333333336</v>
      </c>
    </row>
    <row r="299" spans="1:20" ht="285" x14ac:dyDescent="0.25">
      <c r="A299">
        <v>1935</v>
      </c>
      <c r="B299" s="9" t="s">
        <v>1936</v>
      </c>
      <c r="C299" s="3" t="s">
        <v>6045</v>
      </c>
      <c r="D299" s="5">
        <v>2500</v>
      </c>
      <c r="E299" s="7">
        <v>2710</v>
      </c>
      <c r="F299" t="s">
        <v>8218</v>
      </c>
      <c r="G299" t="s">
        <v>8223</v>
      </c>
      <c r="H299" t="s">
        <v>8245</v>
      </c>
      <c r="I299">
        <v>1403326740</v>
      </c>
      <c r="J299">
        <v>1400106171</v>
      </c>
      <c r="K299" t="b">
        <v>0</v>
      </c>
      <c r="L299">
        <v>50</v>
      </c>
      <c r="M299" t="b">
        <v>1</v>
      </c>
      <c r="N299" t="s">
        <v>8277</v>
      </c>
      <c r="O299">
        <f t="shared" si="16"/>
        <v>108</v>
      </c>
      <c r="P299" s="5">
        <f t="shared" si="17"/>
        <v>54.2</v>
      </c>
      <c r="Q299" s="11" t="s">
        <v>8323</v>
      </c>
      <c r="R299" t="s">
        <v>8327</v>
      </c>
      <c r="S299" s="16">
        <f t="shared" si="18"/>
        <v>41773.932534722226</v>
      </c>
      <c r="T299" s="16">
        <f t="shared" si="19"/>
        <v>41811.207638888889</v>
      </c>
    </row>
    <row r="300" spans="1:20" ht="285" x14ac:dyDescent="0.25">
      <c r="A300">
        <v>1936</v>
      </c>
      <c r="B300" s="9" t="s">
        <v>1937</v>
      </c>
      <c r="C300" s="3" t="s">
        <v>6046</v>
      </c>
      <c r="D300" s="5">
        <v>7500</v>
      </c>
      <c r="E300" s="7">
        <v>8739.01</v>
      </c>
      <c r="F300" t="s">
        <v>8218</v>
      </c>
      <c r="G300" t="s">
        <v>8223</v>
      </c>
      <c r="H300" t="s">
        <v>8245</v>
      </c>
      <c r="I300">
        <v>1323151140</v>
      </c>
      <c r="J300">
        <v>1320528070</v>
      </c>
      <c r="K300" t="b">
        <v>0</v>
      </c>
      <c r="L300">
        <v>145</v>
      </c>
      <c r="M300" t="b">
        <v>1</v>
      </c>
      <c r="N300" t="s">
        <v>8277</v>
      </c>
      <c r="O300">
        <f t="shared" si="16"/>
        <v>117</v>
      </c>
      <c r="P300" s="5">
        <f t="shared" si="17"/>
        <v>60.27</v>
      </c>
      <c r="Q300" s="11" t="s">
        <v>8323</v>
      </c>
      <c r="R300" t="s">
        <v>8327</v>
      </c>
      <c r="S300" s="16">
        <f t="shared" si="18"/>
        <v>40852.889699074076</v>
      </c>
      <c r="T300" s="16">
        <f t="shared" si="19"/>
        <v>40883.249305555553</v>
      </c>
    </row>
    <row r="301" spans="1:20" ht="270" x14ac:dyDescent="0.25">
      <c r="A301">
        <v>1937</v>
      </c>
      <c r="B301" s="9" t="s">
        <v>1938</v>
      </c>
      <c r="C301" s="3" t="s">
        <v>6047</v>
      </c>
      <c r="D301" s="5">
        <v>600</v>
      </c>
      <c r="E301" s="7">
        <v>1123.47</v>
      </c>
      <c r="F301" t="s">
        <v>8218</v>
      </c>
      <c r="G301" t="s">
        <v>8223</v>
      </c>
      <c r="H301" t="s">
        <v>8245</v>
      </c>
      <c r="I301">
        <v>1339732740</v>
      </c>
      <c r="J301">
        <v>1338346281</v>
      </c>
      <c r="K301" t="b">
        <v>0</v>
      </c>
      <c r="L301">
        <v>29</v>
      </c>
      <c r="M301" t="b">
        <v>1</v>
      </c>
      <c r="N301" t="s">
        <v>8277</v>
      </c>
      <c r="O301">
        <f t="shared" si="16"/>
        <v>187</v>
      </c>
      <c r="P301" s="5">
        <f t="shared" si="17"/>
        <v>38.74</v>
      </c>
      <c r="Q301" s="11" t="s">
        <v>8323</v>
      </c>
      <c r="R301" t="s">
        <v>8327</v>
      </c>
      <c r="S301" s="16">
        <f t="shared" si="18"/>
        <v>41059.118993055556</v>
      </c>
      <c r="T301" s="16">
        <f t="shared" si="19"/>
        <v>41075.165972222225</v>
      </c>
    </row>
    <row r="302" spans="1:20" ht="270" x14ac:dyDescent="0.25">
      <c r="A302">
        <v>1938</v>
      </c>
      <c r="B302" s="9" t="s">
        <v>1939</v>
      </c>
      <c r="C302" s="3" t="s">
        <v>6048</v>
      </c>
      <c r="D302" s="5">
        <v>15000</v>
      </c>
      <c r="E302" s="7">
        <v>17390</v>
      </c>
      <c r="F302" t="s">
        <v>8218</v>
      </c>
      <c r="G302" t="s">
        <v>8223</v>
      </c>
      <c r="H302" t="s">
        <v>8245</v>
      </c>
      <c r="I302">
        <v>1372741200</v>
      </c>
      <c r="J302">
        <v>1370067231</v>
      </c>
      <c r="K302" t="b">
        <v>0</v>
      </c>
      <c r="L302">
        <v>114</v>
      </c>
      <c r="M302" t="b">
        <v>1</v>
      </c>
      <c r="N302" t="s">
        <v>8277</v>
      </c>
      <c r="O302">
        <f t="shared" si="16"/>
        <v>116</v>
      </c>
      <c r="P302" s="5">
        <f t="shared" si="17"/>
        <v>152.54</v>
      </c>
      <c r="Q302" s="11" t="s">
        <v>8323</v>
      </c>
      <c r="R302" t="s">
        <v>8327</v>
      </c>
      <c r="S302" s="16">
        <f t="shared" si="18"/>
        <v>41426.259618055556</v>
      </c>
      <c r="T302" s="16">
        <f t="shared" si="19"/>
        <v>41457.208333333336</v>
      </c>
    </row>
    <row r="303" spans="1:20" ht="285" x14ac:dyDescent="0.25">
      <c r="A303">
        <v>1939</v>
      </c>
      <c r="B303" s="9" t="s">
        <v>1940</v>
      </c>
      <c r="C303" s="3" t="s">
        <v>6049</v>
      </c>
      <c r="D303" s="5">
        <v>10000</v>
      </c>
      <c r="E303" s="7">
        <v>11070</v>
      </c>
      <c r="F303" t="s">
        <v>8218</v>
      </c>
      <c r="G303" t="s">
        <v>8223</v>
      </c>
      <c r="H303" t="s">
        <v>8245</v>
      </c>
      <c r="I303">
        <v>1362955108</v>
      </c>
      <c r="J303">
        <v>1360366708</v>
      </c>
      <c r="K303" t="b">
        <v>0</v>
      </c>
      <c r="L303">
        <v>96</v>
      </c>
      <c r="M303" t="b">
        <v>1</v>
      </c>
      <c r="N303" t="s">
        <v>8277</v>
      </c>
      <c r="O303">
        <f t="shared" si="16"/>
        <v>111</v>
      </c>
      <c r="P303" s="5">
        <f t="shared" si="17"/>
        <v>115.31</v>
      </c>
      <c r="Q303" s="11" t="s">
        <v>8323</v>
      </c>
      <c r="R303" t="s">
        <v>8327</v>
      </c>
      <c r="S303" s="16">
        <f t="shared" si="18"/>
        <v>41313.985046296293</v>
      </c>
      <c r="T303" s="16">
        <f t="shared" si="19"/>
        <v>41343.943379629629</v>
      </c>
    </row>
    <row r="304" spans="1:20" ht="255" x14ac:dyDescent="0.25">
      <c r="A304">
        <v>1940</v>
      </c>
      <c r="B304" s="9" t="s">
        <v>1941</v>
      </c>
      <c r="C304" s="3" t="s">
        <v>6050</v>
      </c>
      <c r="D304" s="5">
        <v>650</v>
      </c>
      <c r="E304" s="7">
        <v>1111</v>
      </c>
      <c r="F304" t="s">
        <v>8218</v>
      </c>
      <c r="G304" t="s">
        <v>8223</v>
      </c>
      <c r="H304" t="s">
        <v>8245</v>
      </c>
      <c r="I304">
        <v>1308110340</v>
      </c>
      <c r="J304">
        <v>1304770233</v>
      </c>
      <c r="K304" t="b">
        <v>0</v>
      </c>
      <c r="L304">
        <v>31</v>
      </c>
      <c r="M304" t="b">
        <v>1</v>
      </c>
      <c r="N304" t="s">
        <v>8277</v>
      </c>
      <c r="O304">
        <f t="shared" si="16"/>
        <v>171</v>
      </c>
      <c r="P304" s="5">
        <f t="shared" si="17"/>
        <v>35.840000000000003</v>
      </c>
      <c r="Q304" s="11" t="s">
        <v>8323</v>
      </c>
      <c r="R304" t="s">
        <v>8327</v>
      </c>
      <c r="S304" s="16">
        <f t="shared" si="18"/>
        <v>40670.507326388892</v>
      </c>
      <c r="T304" s="16">
        <f t="shared" si="19"/>
        <v>40709.165972222225</v>
      </c>
    </row>
    <row r="305" spans="1:20" ht="270" x14ac:dyDescent="0.25">
      <c r="A305">
        <v>2081</v>
      </c>
      <c r="B305" s="9" t="s">
        <v>2082</v>
      </c>
      <c r="C305" s="3" t="s">
        <v>6191</v>
      </c>
      <c r="D305" s="5">
        <v>3500</v>
      </c>
      <c r="E305" s="7">
        <v>4010</v>
      </c>
      <c r="F305" t="s">
        <v>8218</v>
      </c>
      <c r="G305" t="s">
        <v>8223</v>
      </c>
      <c r="H305" t="s">
        <v>8245</v>
      </c>
      <c r="I305">
        <v>1337144340</v>
      </c>
      <c r="J305">
        <v>1333597555</v>
      </c>
      <c r="K305" t="b">
        <v>0</v>
      </c>
      <c r="L305">
        <v>55</v>
      </c>
      <c r="M305" t="b">
        <v>1</v>
      </c>
      <c r="N305" t="s">
        <v>8277</v>
      </c>
      <c r="O305">
        <f t="shared" si="16"/>
        <v>115</v>
      </c>
      <c r="P305" s="5">
        <f t="shared" si="17"/>
        <v>72.91</v>
      </c>
      <c r="Q305" s="11" t="s">
        <v>8323</v>
      </c>
      <c r="R305" t="s">
        <v>8327</v>
      </c>
      <c r="S305" s="16">
        <f t="shared" si="18"/>
        <v>41004.156886574077</v>
      </c>
      <c r="T305" s="16">
        <f t="shared" si="19"/>
        <v>41045.207638888889</v>
      </c>
    </row>
    <row r="306" spans="1:20" ht="285" x14ac:dyDescent="0.25">
      <c r="A306">
        <v>2082</v>
      </c>
      <c r="B306" s="9" t="s">
        <v>2083</v>
      </c>
      <c r="C306" s="3" t="s">
        <v>6192</v>
      </c>
      <c r="D306" s="5">
        <v>1500</v>
      </c>
      <c r="E306" s="7">
        <v>1661</v>
      </c>
      <c r="F306" t="s">
        <v>8218</v>
      </c>
      <c r="G306" t="s">
        <v>8223</v>
      </c>
      <c r="H306" t="s">
        <v>8245</v>
      </c>
      <c r="I306">
        <v>1322106796</v>
      </c>
      <c r="J306">
        <v>1316919196</v>
      </c>
      <c r="K306" t="b">
        <v>0</v>
      </c>
      <c r="L306">
        <v>38</v>
      </c>
      <c r="M306" t="b">
        <v>1</v>
      </c>
      <c r="N306" t="s">
        <v>8277</v>
      </c>
      <c r="O306">
        <f t="shared" si="16"/>
        <v>111</v>
      </c>
      <c r="P306" s="5">
        <f t="shared" si="17"/>
        <v>43.71</v>
      </c>
      <c r="Q306" s="11" t="s">
        <v>8323</v>
      </c>
      <c r="R306" t="s">
        <v>8327</v>
      </c>
      <c r="S306" s="16">
        <f t="shared" si="18"/>
        <v>40811.120324074072</v>
      </c>
      <c r="T306" s="16">
        <f t="shared" si="19"/>
        <v>40871.161990740737</v>
      </c>
    </row>
    <row r="307" spans="1:20" ht="285" x14ac:dyDescent="0.25">
      <c r="A307">
        <v>2083</v>
      </c>
      <c r="B307" s="9" t="s">
        <v>2084</v>
      </c>
      <c r="C307" s="3" t="s">
        <v>6193</v>
      </c>
      <c r="D307" s="5">
        <v>750</v>
      </c>
      <c r="E307" s="7">
        <v>850</v>
      </c>
      <c r="F307" t="s">
        <v>8218</v>
      </c>
      <c r="G307" t="s">
        <v>8223</v>
      </c>
      <c r="H307" t="s">
        <v>8245</v>
      </c>
      <c r="I307">
        <v>1338830395</v>
      </c>
      <c r="J307">
        <v>1336238395</v>
      </c>
      <c r="K307" t="b">
        <v>0</v>
      </c>
      <c r="L307">
        <v>25</v>
      </c>
      <c r="M307" t="b">
        <v>1</v>
      </c>
      <c r="N307" t="s">
        <v>8277</v>
      </c>
      <c r="O307">
        <f t="shared" si="16"/>
        <v>113</v>
      </c>
      <c r="P307" s="5">
        <f t="shared" si="17"/>
        <v>34</v>
      </c>
      <c r="Q307" s="11" t="s">
        <v>8323</v>
      </c>
      <c r="R307" t="s">
        <v>8327</v>
      </c>
      <c r="S307" s="16">
        <f t="shared" si="18"/>
        <v>41034.72216435185</v>
      </c>
      <c r="T307" s="16">
        <f t="shared" si="19"/>
        <v>41064.72216435185</v>
      </c>
    </row>
    <row r="308" spans="1:20" ht="225" x14ac:dyDescent="0.25">
      <c r="A308">
        <v>2084</v>
      </c>
      <c r="B308" s="9" t="s">
        <v>2085</v>
      </c>
      <c r="C308" s="3" t="s">
        <v>6194</v>
      </c>
      <c r="D308" s="5">
        <v>3000</v>
      </c>
      <c r="E308" s="7">
        <v>3250</v>
      </c>
      <c r="F308" t="s">
        <v>8218</v>
      </c>
      <c r="G308" t="s">
        <v>8223</v>
      </c>
      <c r="H308" t="s">
        <v>8245</v>
      </c>
      <c r="I308">
        <v>1399186740</v>
      </c>
      <c r="J308">
        <v>1396468782</v>
      </c>
      <c r="K308" t="b">
        <v>0</v>
      </c>
      <c r="L308">
        <v>46</v>
      </c>
      <c r="M308" t="b">
        <v>1</v>
      </c>
      <c r="N308" t="s">
        <v>8277</v>
      </c>
      <c r="O308">
        <f t="shared" si="16"/>
        <v>108</v>
      </c>
      <c r="P308" s="5">
        <f t="shared" si="17"/>
        <v>70.650000000000006</v>
      </c>
      <c r="Q308" s="11" t="s">
        <v>8323</v>
      </c>
      <c r="R308" t="s">
        <v>8327</v>
      </c>
      <c r="S308" s="16">
        <f t="shared" si="18"/>
        <v>41731.833124999997</v>
      </c>
      <c r="T308" s="16">
        <f t="shared" si="19"/>
        <v>41763.290972222225</v>
      </c>
    </row>
    <row r="309" spans="1:20" ht="285" x14ac:dyDescent="0.25">
      <c r="A309">
        <v>2085</v>
      </c>
      <c r="B309" s="9" t="s">
        <v>2086</v>
      </c>
      <c r="C309" s="3" t="s">
        <v>6195</v>
      </c>
      <c r="D309" s="5">
        <v>6000</v>
      </c>
      <c r="E309" s="7">
        <v>7412</v>
      </c>
      <c r="F309" t="s">
        <v>8218</v>
      </c>
      <c r="G309" t="s">
        <v>8223</v>
      </c>
      <c r="H309" t="s">
        <v>8245</v>
      </c>
      <c r="I309">
        <v>1342382587</v>
      </c>
      <c r="J309">
        <v>1339790587</v>
      </c>
      <c r="K309" t="b">
        <v>0</v>
      </c>
      <c r="L309">
        <v>83</v>
      </c>
      <c r="M309" t="b">
        <v>1</v>
      </c>
      <c r="N309" t="s">
        <v>8277</v>
      </c>
      <c r="O309">
        <f t="shared" si="16"/>
        <v>124</v>
      </c>
      <c r="P309" s="5">
        <f t="shared" si="17"/>
        <v>89.3</v>
      </c>
      <c r="Q309" s="11" t="s">
        <v>8323</v>
      </c>
      <c r="R309" t="s">
        <v>8327</v>
      </c>
      <c r="S309" s="16">
        <f t="shared" si="18"/>
        <v>41075.835497685184</v>
      </c>
      <c r="T309" s="16">
        <f t="shared" si="19"/>
        <v>41105.835497685184</v>
      </c>
    </row>
    <row r="310" spans="1:20" ht="210" x14ac:dyDescent="0.25">
      <c r="A310">
        <v>2086</v>
      </c>
      <c r="B310" s="9" t="s">
        <v>2087</v>
      </c>
      <c r="C310" s="3" t="s">
        <v>6196</v>
      </c>
      <c r="D310" s="5">
        <v>4000</v>
      </c>
      <c r="E310" s="7">
        <v>4028</v>
      </c>
      <c r="F310" t="s">
        <v>8218</v>
      </c>
      <c r="G310" t="s">
        <v>8223</v>
      </c>
      <c r="H310" t="s">
        <v>8245</v>
      </c>
      <c r="I310">
        <v>1323838740</v>
      </c>
      <c r="J310">
        <v>1321200332</v>
      </c>
      <c r="K310" t="b">
        <v>0</v>
      </c>
      <c r="L310">
        <v>35</v>
      </c>
      <c r="M310" t="b">
        <v>1</v>
      </c>
      <c r="N310" t="s">
        <v>8277</v>
      </c>
      <c r="O310">
        <f t="shared" si="16"/>
        <v>101</v>
      </c>
      <c r="P310" s="5">
        <f t="shared" si="17"/>
        <v>115.09</v>
      </c>
      <c r="Q310" s="11" t="s">
        <v>8323</v>
      </c>
      <c r="R310" t="s">
        <v>8327</v>
      </c>
      <c r="S310" s="16">
        <f t="shared" si="18"/>
        <v>40860.67050925926</v>
      </c>
      <c r="T310" s="16">
        <f t="shared" si="19"/>
        <v>40891.207638888889</v>
      </c>
    </row>
    <row r="311" spans="1:20" ht="300" x14ac:dyDescent="0.25">
      <c r="A311">
        <v>2087</v>
      </c>
      <c r="B311" s="9" t="s">
        <v>2088</v>
      </c>
      <c r="C311" s="3" t="s">
        <v>6197</v>
      </c>
      <c r="D311" s="5">
        <v>1500</v>
      </c>
      <c r="E311" s="7">
        <v>1553</v>
      </c>
      <c r="F311" t="s">
        <v>8218</v>
      </c>
      <c r="G311" t="s">
        <v>8223</v>
      </c>
      <c r="H311" t="s">
        <v>8245</v>
      </c>
      <c r="I311">
        <v>1315457658</v>
      </c>
      <c r="J311">
        <v>1312865658</v>
      </c>
      <c r="K311" t="b">
        <v>0</v>
      </c>
      <c r="L311">
        <v>25</v>
      </c>
      <c r="M311" t="b">
        <v>1</v>
      </c>
      <c r="N311" t="s">
        <v>8277</v>
      </c>
      <c r="O311">
        <f t="shared" si="16"/>
        <v>104</v>
      </c>
      <c r="P311" s="5">
        <f t="shared" si="17"/>
        <v>62.12</v>
      </c>
      <c r="Q311" s="11" t="s">
        <v>8323</v>
      </c>
      <c r="R311" t="s">
        <v>8327</v>
      </c>
      <c r="S311" s="16">
        <f t="shared" si="18"/>
        <v>40764.204375000001</v>
      </c>
      <c r="T311" s="16">
        <f t="shared" si="19"/>
        <v>40794.204375000001</v>
      </c>
    </row>
    <row r="312" spans="1:20" ht="300" x14ac:dyDescent="0.25">
      <c r="A312">
        <v>2088</v>
      </c>
      <c r="B312" s="9" t="s">
        <v>2089</v>
      </c>
      <c r="C312" s="3" t="s">
        <v>6198</v>
      </c>
      <c r="D312" s="5">
        <v>3000</v>
      </c>
      <c r="E312" s="7">
        <v>3465.32</v>
      </c>
      <c r="F312" t="s">
        <v>8218</v>
      </c>
      <c r="G312" t="s">
        <v>8223</v>
      </c>
      <c r="H312" t="s">
        <v>8245</v>
      </c>
      <c r="I312">
        <v>1284177540</v>
      </c>
      <c r="J312">
        <v>1281028152</v>
      </c>
      <c r="K312" t="b">
        <v>0</v>
      </c>
      <c r="L312">
        <v>75</v>
      </c>
      <c r="M312" t="b">
        <v>1</v>
      </c>
      <c r="N312" t="s">
        <v>8277</v>
      </c>
      <c r="O312">
        <f t="shared" si="16"/>
        <v>116</v>
      </c>
      <c r="P312" s="5">
        <f t="shared" si="17"/>
        <v>46.2</v>
      </c>
      <c r="Q312" s="11" t="s">
        <v>8323</v>
      </c>
      <c r="R312" t="s">
        <v>8327</v>
      </c>
      <c r="S312" s="16">
        <f t="shared" si="18"/>
        <v>40395.714722222219</v>
      </c>
      <c r="T312" s="16">
        <f t="shared" si="19"/>
        <v>40432.165972222225</v>
      </c>
    </row>
    <row r="313" spans="1:20" ht="180" x14ac:dyDescent="0.25">
      <c r="A313">
        <v>2089</v>
      </c>
      <c r="B313" s="9" t="s">
        <v>2090</v>
      </c>
      <c r="C313" s="3" t="s">
        <v>6199</v>
      </c>
      <c r="D313" s="5">
        <v>2500</v>
      </c>
      <c r="E313" s="7">
        <v>3010.01</v>
      </c>
      <c r="F313" t="s">
        <v>8218</v>
      </c>
      <c r="G313" t="s">
        <v>8223</v>
      </c>
      <c r="H313" t="s">
        <v>8245</v>
      </c>
      <c r="I313">
        <v>1375408194</v>
      </c>
      <c r="J313">
        <v>1372384194</v>
      </c>
      <c r="K313" t="b">
        <v>0</v>
      </c>
      <c r="L313">
        <v>62</v>
      </c>
      <c r="M313" t="b">
        <v>1</v>
      </c>
      <c r="N313" t="s">
        <v>8277</v>
      </c>
      <c r="O313">
        <f t="shared" si="16"/>
        <v>120</v>
      </c>
      <c r="P313" s="5">
        <f t="shared" si="17"/>
        <v>48.55</v>
      </c>
      <c r="Q313" s="11" t="s">
        <v>8323</v>
      </c>
      <c r="R313" t="s">
        <v>8327</v>
      </c>
      <c r="S313" s="16">
        <f t="shared" si="18"/>
        <v>41453.076319444444</v>
      </c>
      <c r="T313" s="16">
        <f t="shared" si="19"/>
        <v>41488.076319444444</v>
      </c>
    </row>
    <row r="314" spans="1:20" ht="270" x14ac:dyDescent="0.25">
      <c r="A314">
        <v>2090</v>
      </c>
      <c r="B314" s="9" t="s">
        <v>2091</v>
      </c>
      <c r="C314" s="3" t="s">
        <v>6200</v>
      </c>
      <c r="D314" s="5">
        <v>8000</v>
      </c>
      <c r="E314" s="7">
        <v>9203.23</v>
      </c>
      <c r="F314" t="s">
        <v>8218</v>
      </c>
      <c r="G314" t="s">
        <v>8223</v>
      </c>
      <c r="H314" t="s">
        <v>8245</v>
      </c>
      <c r="I314">
        <v>1361696955</v>
      </c>
      <c r="J314">
        <v>1359104955</v>
      </c>
      <c r="K314" t="b">
        <v>0</v>
      </c>
      <c r="L314">
        <v>160</v>
      </c>
      <c r="M314" t="b">
        <v>1</v>
      </c>
      <c r="N314" t="s">
        <v>8277</v>
      </c>
      <c r="O314">
        <f t="shared" si="16"/>
        <v>115</v>
      </c>
      <c r="P314" s="5">
        <f t="shared" si="17"/>
        <v>57.52</v>
      </c>
      <c r="Q314" s="11" t="s">
        <v>8323</v>
      </c>
      <c r="R314" t="s">
        <v>8327</v>
      </c>
      <c r="S314" s="16">
        <f t="shared" si="18"/>
        <v>41299.381423611114</v>
      </c>
      <c r="T314" s="16">
        <f t="shared" si="19"/>
        <v>41329.381423611114</v>
      </c>
    </row>
    <row r="315" spans="1:20" ht="285" x14ac:dyDescent="0.25">
      <c r="A315">
        <v>2091</v>
      </c>
      <c r="B315" s="9" t="s">
        <v>2092</v>
      </c>
      <c r="C315" s="3" t="s">
        <v>6201</v>
      </c>
      <c r="D315" s="5">
        <v>18000</v>
      </c>
      <c r="E315" s="7">
        <v>21684.2</v>
      </c>
      <c r="F315" t="s">
        <v>8218</v>
      </c>
      <c r="G315" t="s">
        <v>8223</v>
      </c>
      <c r="H315" t="s">
        <v>8245</v>
      </c>
      <c r="I315">
        <v>1299009600</v>
      </c>
      <c r="J315">
        <v>1294818278</v>
      </c>
      <c r="K315" t="b">
        <v>0</v>
      </c>
      <c r="L315">
        <v>246</v>
      </c>
      <c r="M315" t="b">
        <v>1</v>
      </c>
      <c r="N315" t="s">
        <v>8277</v>
      </c>
      <c r="O315">
        <f t="shared" si="16"/>
        <v>120</v>
      </c>
      <c r="P315" s="5">
        <f t="shared" si="17"/>
        <v>88.15</v>
      </c>
      <c r="Q315" s="11" t="s">
        <v>8323</v>
      </c>
      <c r="R315" t="s">
        <v>8327</v>
      </c>
      <c r="S315" s="16">
        <f t="shared" si="18"/>
        <v>40555.322662037033</v>
      </c>
      <c r="T315" s="16">
        <f t="shared" si="19"/>
        <v>40603.833333333336</v>
      </c>
    </row>
    <row r="316" spans="1:20" ht="255" x14ac:dyDescent="0.25">
      <c r="A316">
        <v>2092</v>
      </c>
      <c r="B316" s="9" t="s">
        <v>2093</v>
      </c>
      <c r="C316" s="3" t="s">
        <v>6202</v>
      </c>
      <c r="D316" s="5">
        <v>6000</v>
      </c>
      <c r="E316" s="7">
        <v>6077</v>
      </c>
      <c r="F316" t="s">
        <v>8218</v>
      </c>
      <c r="G316" t="s">
        <v>8223</v>
      </c>
      <c r="H316" t="s">
        <v>8245</v>
      </c>
      <c r="I316">
        <v>1318006732</v>
      </c>
      <c r="J316">
        <v>1312822732</v>
      </c>
      <c r="K316" t="b">
        <v>0</v>
      </c>
      <c r="L316">
        <v>55</v>
      </c>
      <c r="M316" t="b">
        <v>1</v>
      </c>
      <c r="N316" t="s">
        <v>8277</v>
      </c>
      <c r="O316">
        <f t="shared" si="16"/>
        <v>101</v>
      </c>
      <c r="P316" s="5">
        <f t="shared" si="17"/>
        <v>110.49</v>
      </c>
      <c r="Q316" s="11" t="s">
        <v>8323</v>
      </c>
      <c r="R316" t="s">
        <v>8327</v>
      </c>
      <c r="S316" s="16">
        <f t="shared" si="18"/>
        <v>40763.707546296297</v>
      </c>
      <c r="T316" s="16">
        <f t="shared" si="19"/>
        <v>40823.707546296297</v>
      </c>
    </row>
    <row r="317" spans="1:20" ht="270" x14ac:dyDescent="0.25">
      <c r="A317">
        <v>2093</v>
      </c>
      <c r="B317" s="9" t="s">
        <v>2094</v>
      </c>
      <c r="C317" s="3" t="s">
        <v>6203</v>
      </c>
      <c r="D317" s="5">
        <v>1500</v>
      </c>
      <c r="E317" s="7">
        <v>1537</v>
      </c>
      <c r="F317" t="s">
        <v>8218</v>
      </c>
      <c r="G317" t="s">
        <v>8223</v>
      </c>
      <c r="H317" t="s">
        <v>8245</v>
      </c>
      <c r="I317">
        <v>1356211832</v>
      </c>
      <c r="J317">
        <v>1351024232</v>
      </c>
      <c r="K317" t="b">
        <v>0</v>
      </c>
      <c r="L317">
        <v>23</v>
      </c>
      <c r="M317" t="b">
        <v>1</v>
      </c>
      <c r="N317" t="s">
        <v>8277</v>
      </c>
      <c r="O317">
        <f t="shared" si="16"/>
        <v>102</v>
      </c>
      <c r="P317" s="5">
        <f t="shared" si="17"/>
        <v>66.83</v>
      </c>
      <c r="Q317" s="11" t="s">
        <v>8323</v>
      </c>
      <c r="R317" t="s">
        <v>8327</v>
      </c>
      <c r="S317" s="16">
        <f t="shared" si="18"/>
        <v>41205.854537037041</v>
      </c>
      <c r="T317" s="16">
        <f t="shared" si="19"/>
        <v>41265.896203703705</v>
      </c>
    </row>
    <row r="318" spans="1:20" ht="285" x14ac:dyDescent="0.25">
      <c r="A318">
        <v>2094</v>
      </c>
      <c r="B318" s="9" t="s">
        <v>2095</v>
      </c>
      <c r="C318" s="3" t="s">
        <v>6204</v>
      </c>
      <c r="D318" s="5">
        <v>3500</v>
      </c>
      <c r="E318" s="7">
        <v>4219</v>
      </c>
      <c r="F318" t="s">
        <v>8218</v>
      </c>
      <c r="G318" t="s">
        <v>8223</v>
      </c>
      <c r="H318" t="s">
        <v>8245</v>
      </c>
      <c r="I318">
        <v>1330916400</v>
      </c>
      <c r="J318">
        <v>1327969730</v>
      </c>
      <c r="K318" t="b">
        <v>0</v>
      </c>
      <c r="L318">
        <v>72</v>
      </c>
      <c r="M318" t="b">
        <v>1</v>
      </c>
      <c r="N318" t="s">
        <v>8277</v>
      </c>
      <c r="O318">
        <f t="shared" si="16"/>
        <v>121</v>
      </c>
      <c r="P318" s="5">
        <f t="shared" si="17"/>
        <v>58.6</v>
      </c>
      <c r="Q318" s="11" t="s">
        <v>8323</v>
      </c>
      <c r="R318" t="s">
        <v>8327</v>
      </c>
      <c r="S318" s="16">
        <f t="shared" si="18"/>
        <v>40939.02002314815</v>
      </c>
      <c r="T318" s="16">
        <f t="shared" si="19"/>
        <v>40973.125</v>
      </c>
    </row>
    <row r="319" spans="1:20" ht="270" x14ac:dyDescent="0.25">
      <c r="A319">
        <v>2095</v>
      </c>
      <c r="B319" s="9" t="s">
        <v>2096</v>
      </c>
      <c r="C319" s="3" t="s">
        <v>6205</v>
      </c>
      <c r="D319" s="5">
        <v>2500</v>
      </c>
      <c r="E319" s="7">
        <v>2500</v>
      </c>
      <c r="F319" t="s">
        <v>8218</v>
      </c>
      <c r="G319" t="s">
        <v>8223</v>
      </c>
      <c r="H319" t="s">
        <v>8245</v>
      </c>
      <c r="I319">
        <v>1317576973</v>
      </c>
      <c r="J319">
        <v>1312392973</v>
      </c>
      <c r="K319" t="b">
        <v>0</v>
      </c>
      <c r="L319">
        <v>22</v>
      </c>
      <c r="M319" t="b">
        <v>1</v>
      </c>
      <c r="N319" t="s">
        <v>8277</v>
      </c>
      <c r="O319">
        <f t="shared" si="16"/>
        <v>100</v>
      </c>
      <c r="P319" s="5">
        <f t="shared" si="17"/>
        <v>113.64</v>
      </c>
      <c r="Q319" s="11" t="s">
        <v>8323</v>
      </c>
      <c r="R319" t="s">
        <v>8327</v>
      </c>
      <c r="S319" s="16">
        <f t="shared" si="18"/>
        <v>40758.733483796292</v>
      </c>
      <c r="T319" s="16">
        <f t="shared" si="19"/>
        <v>40818.733483796292</v>
      </c>
    </row>
    <row r="320" spans="1:20" ht="240" x14ac:dyDescent="0.25">
      <c r="A320">
        <v>2096</v>
      </c>
      <c r="B320" s="9" t="s">
        <v>2097</v>
      </c>
      <c r="C320" s="3" t="s">
        <v>6206</v>
      </c>
      <c r="D320" s="5">
        <v>600</v>
      </c>
      <c r="E320" s="7">
        <v>610</v>
      </c>
      <c r="F320" t="s">
        <v>8218</v>
      </c>
      <c r="G320" t="s">
        <v>8223</v>
      </c>
      <c r="H320" t="s">
        <v>8245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8277</v>
      </c>
      <c r="O320">
        <f t="shared" si="16"/>
        <v>102</v>
      </c>
      <c r="P320" s="5">
        <f t="shared" si="17"/>
        <v>43.57</v>
      </c>
      <c r="Q320" s="11" t="s">
        <v>8323</v>
      </c>
      <c r="R320" t="s">
        <v>8327</v>
      </c>
      <c r="S320" s="16">
        <f t="shared" si="18"/>
        <v>41192.758506944447</v>
      </c>
      <c r="T320" s="16">
        <f t="shared" si="19"/>
        <v>41208.165972222225</v>
      </c>
    </row>
    <row r="321" spans="1:20" ht="300" x14ac:dyDescent="0.25">
      <c r="A321">
        <v>2097</v>
      </c>
      <c r="B321" s="9" t="s">
        <v>2098</v>
      </c>
      <c r="C321" s="3" t="s">
        <v>6207</v>
      </c>
      <c r="D321" s="5">
        <v>3000</v>
      </c>
      <c r="E321" s="7">
        <v>3000</v>
      </c>
      <c r="F321" t="s">
        <v>8218</v>
      </c>
      <c r="G321" t="s">
        <v>8223</v>
      </c>
      <c r="H321" t="s">
        <v>8245</v>
      </c>
      <c r="I321">
        <v>1322751735</v>
      </c>
      <c r="J321">
        <v>1317564135</v>
      </c>
      <c r="K321" t="b">
        <v>0</v>
      </c>
      <c r="L321">
        <v>38</v>
      </c>
      <c r="M321" t="b">
        <v>1</v>
      </c>
      <c r="N321" t="s">
        <v>8277</v>
      </c>
      <c r="O321">
        <f t="shared" si="16"/>
        <v>100</v>
      </c>
      <c r="P321" s="5">
        <f t="shared" si="17"/>
        <v>78.95</v>
      </c>
      <c r="Q321" s="11" t="s">
        <v>8323</v>
      </c>
      <c r="R321" t="s">
        <v>8327</v>
      </c>
      <c r="S321" s="16">
        <f t="shared" si="18"/>
        <v>40818.58489583333</v>
      </c>
      <c r="T321" s="16">
        <f t="shared" si="19"/>
        <v>40878.626562500001</v>
      </c>
    </row>
    <row r="322" spans="1:20" ht="285" x14ac:dyDescent="0.25">
      <c r="A322">
        <v>2098</v>
      </c>
      <c r="B322" s="9" t="s">
        <v>2099</v>
      </c>
      <c r="C322" s="3" t="s">
        <v>6208</v>
      </c>
      <c r="D322" s="5">
        <v>6000</v>
      </c>
      <c r="E322" s="7">
        <v>6020</v>
      </c>
      <c r="F322" t="s">
        <v>8218</v>
      </c>
      <c r="G322" t="s">
        <v>8223</v>
      </c>
      <c r="H322" t="s">
        <v>8245</v>
      </c>
      <c r="I322">
        <v>1331174635</v>
      </c>
      <c r="J322">
        <v>1328582635</v>
      </c>
      <c r="K322" t="b">
        <v>0</v>
      </c>
      <c r="L322">
        <v>32</v>
      </c>
      <c r="M322" t="b">
        <v>1</v>
      </c>
      <c r="N322" t="s">
        <v>8277</v>
      </c>
      <c r="O322">
        <f t="shared" ref="O322:O385" si="20">ROUND(E322/D322*100,0)</f>
        <v>100</v>
      </c>
      <c r="P322" s="5">
        <f t="shared" ref="P322:P385" si="21">IFERROR(ROUND(E322/L322,2),0)</f>
        <v>188.13</v>
      </c>
      <c r="Q322" s="11" t="s">
        <v>8323</v>
      </c>
      <c r="R322" t="s">
        <v>8327</v>
      </c>
      <c r="S322" s="16">
        <f t="shared" ref="S322:S385" si="22">(((J322/60)/60)/24)+DATE(1970,1,1)</f>
        <v>40946.11383101852</v>
      </c>
      <c r="T322" s="16">
        <f t="shared" ref="T322:T385" si="23">(((I322/60)/60)/24)+DATE(1970,1,1)</f>
        <v>40976.11383101852</v>
      </c>
    </row>
    <row r="323" spans="1:20" ht="60" x14ac:dyDescent="0.25">
      <c r="A323">
        <v>2099</v>
      </c>
      <c r="B323" s="9" t="s">
        <v>2100</v>
      </c>
      <c r="C323" s="3" t="s">
        <v>6209</v>
      </c>
      <c r="D323" s="5">
        <v>3000</v>
      </c>
      <c r="E323" s="7">
        <v>3971</v>
      </c>
      <c r="F323" t="s">
        <v>8218</v>
      </c>
      <c r="G323" t="s">
        <v>8223</v>
      </c>
      <c r="H323" t="s">
        <v>8245</v>
      </c>
      <c r="I323">
        <v>1435808400</v>
      </c>
      <c r="J323">
        <v>1434650084</v>
      </c>
      <c r="K323" t="b">
        <v>0</v>
      </c>
      <c r="L323">
        <v>63</v>
      </c>
      <c r="M323" t="b">
        <v>1</v>
      </c>
      <c r="N323" t="s">
        <v>8277</v>
      </c>
      <c r="O323">
        <f t="shared" si="20"/>
        <v>132</v>
      </c>
      <c r="P323" s="5">
        <f t="shared" si="21"/>
        <v>63.03</v>
      </c>
      <c r="Q323" s="11" t="s">
        <v>8323</v>
      </c>
      <c r="R323" t="s">
        <v>8327</v>
      </c>
      <c r="S323" s="16">
        <f t="shared" si="22"/>
        <v>42173.746342592596</v>
      </c>
      <c r="T323" s="16">
        <f t="shared" si="23"/>
        <v>42187.152777777781</v>
      </c>
    </row>
    <row r="324" spans="1:20" ht="315" x14ac:dyDescent="0.25">
      <c r="A324">
        <v>2100</v>
      </c>
      <c r="B324" s="9" t="s">
        <v>2101</v>
      </c>
      <c r="C324" s="3" t="s">
        <v>6210</v>
      </c>
      <c r="D324" s="5">
        <v>600</v>
      </c>
      <c r="E324" s="7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 t="shared" si="20"/>
        <v>137</v>
      </c>
      <c r="P324" s="5">
        <f t="shared" si="21"/>
        <v>30.37</v>
      </c>
      <c r="Q324" s="11" t="s">
        <v>8323</v>
      </c>
      <c r="R324" t="s">
        <v>8327</v>
      </c>
      <c r="S324" s="16">
        <f t="shared" si="22"/>
        <v>41074.834965277776</v>
      </c>
      <c r="T324" s="16">
        <f t="shared" si="23"/>
        <v>41090.165972222225</v>
      </c>
    </row>
    <row r="325" spans="1:20" ht="255" x14ac:dyDescent="0.25">
      <c r="A325">
        <v>2101</v>
      </c>
      <c r="B325" s="9" t="s">
        <v>2102</v>
      </c>
      <c r="C325" s="3" t="s">
        <v>6211</v>
      </c>
      <c r="D325" s="5">
        <v>2000</v>
      </c>
      <c r="E325" s="7">
        <v>2265</v>
      </c>
      <c r="F325" t="s">
        <v>8218</v>
      </c>
      <c r="G325" t="s">
        <v>8223</v>
      </c>
      <c r="H325" t="s">
        <v>8245</v>
      </c>
      <c r="I325">
        <v>1329104114</v>
      </c>
      <c r="J325">
        <v>1323920114</v>
      </c>
      <c r="K325" t="b">
        <v>0</v>
      </c>
      <c r="L325">
        <v>44</v>
      </c>
      <c r="M325" t="b">
        <v>1</v>
      </c>
      <c r="N325" t="s">
        <v>8277</v>
      </c>
      <c r="O325">
        <f t="shared" si="20"/>
        <v>113</v>
      </c>
      <c r="P325" s="5">
        <f t="shared" si="21"/>
        <v>51.48</v>
      </c>
      <c r="Q325" s="11" t="s">
        <v>8323</v>
      </c>
      <c r="R325" t="s">
        <v>8327</v>
      </c>
      <c r="S325" s="16">
        <f t="shared" si="22"/>
        <v>40892.149467592593</v>
      </c>
      <c r="T325" s="16">
        <f t="shared" si="23"/>
        <v>40952.149467592593</v>
      </c>
    </row>
    <row r="326" spans="1:20" ht="270" x14ac:dyDescent="0.25">
      <c r="A326">
        <v>2102</v>
      </c>
      <c r="B326" s="9" t="s">
        <v>2103</v>
      </c>
      <c r="C326" s="3" t="s">
        <v>6212</v>
      </c>
      <c r="D326" s="5">
        <v>1000</v>
      </c>
      <c r="E326" s="7">
        <v>1360</v>
      </c>
      <c r="F326" t="s">
        <v>8218</v>
      </c>
      <c r="G326" t="s">
        <v>8223</v>
      </c>
      <c r="H326" t="s">
        <v>8245</v>
      </c>
      <c r="I326">
        <v>1304628648</v>
      </c>
      <c r="J326">
        <v>1302036648</v>
      </c>
      <c r="K326" t="b">
        <v>0</v>
      </c>
      <c r="L326">
        <v>38</v>
      </c>
      <c r="M326" t="b">
        <v>1</v>
      </c>
      <c r="N326" t="s">
        <v>8277</v>
      </c>
      <c r="O326">
        <f t="shared" si="20"/>
        <v>136</v>
      </c>
      <c r="P326" s="5">
        <f t="shared" si="21"/>
        <v>35.79</v>
      </c>
      <c r="Q326" s="11" t="s">
        <v>8323</v>
      </c>
      <c r="R326" t="s">
        <v>8327</v>
      </c>
      <c r="S326" s="16">
        <f t="shared" si="22"/>
        <v>40638.868611111109</v>
      </c>
      <c r="T326" s="16">
        <f t="shared" si="23"/>
        <v>40668.868611111109</v>
      </c>
    </row>
    <row r="327" spans="1:20" ht="150" x14ac:dyDescent="0.25">
      <c r="A327">
        <v>2103</v>
      </c>
      <c r="B327" s="9" t="s">
        <v>2104</v>
      </c>
      <c r="C327" s="3" t="s">
        <v>6213</v>
      </c>
      <c r="D327" s="5">
        <v>7777</v>
      </c>
      <c r="E327" s="7">
        <v>11364</v>
      </c>
      <c r="F327" t="s">
        <v>8218</v>
      </c>
      <c r="G327" t="s">
        <v>8223</v>
      </c>
      <c r="H327" t="s">
        <v>8245</v>
      </c>
      <c r="I327">
        <v>1352488027</v>
      </c>
      <c r="J327">
        <v>1349892427</v>
      </c>
      <c r="K327" t="b">
        <v>0</v>
      </c>
      <c r="L327">
        <v>115</v>
      </c>
      <c r="M327" t="b">
        <v>1</v>
      </c>
      <c r="N327" t="s">
        <v>8277</v>
      </c>
      <c r="O327">
        <f t="shared" si="20"/>
        <v>146</v>
      </c>
      <c r="P327" s="5">
        <f t="shared" si="21"/>
        <v>98.82</v>
      </c>
      <c r="Q327" s="11" t="s">
        <v>8323</v>
      </c>
      <c r="R327" t="s">
        <v>8327</v>
      </c>
      <c r="S327" s="16">
        <f t="shared" si="22"/>
        <v>41192.754942129628</v>
      </c>
      <c r="T327" s="16">
        <f t="shared" si="23"/>
        <v>41222.7966087963</v>
      </c>
    </row>
    <row r="328" spans="1:20" ht="240" x14ac:dyDescent="0.25">
      <c r="A328">
        <v>2104</v>
      </c>
      <c r="B328" s="9" t="s">
        <v>2105</v>
      </c>
      <c r="C328" s="3" t="s">
        <v>6214</v>
      </c>
      <c r="D328" s="5">
        <v>800</v>
      </c>
      <c r="E328" s="7">
        <v>1036</v>
      </c>
      <c r="F328" t="s">
        <v>8218</v>
      </c>
      <c r="G328" t="s">
        <v>8223</v>
      </c>
      <c r="H328" t="s">
        <v>8245</v>
      </c>
      <c r="I328">
        <v>1369958400</v>
      </c>
      <c r="J328">
        <v>1367286434</v>
      </c>
      <c r="K328" t="b">
        <v>0</v>
      </c>
      <c r="L328">
        <v>37</v>
      </c>
      <c r="M328" t="b">
        <v>1</v>
      </c>
      <c r="N328" t="s">
        <v>8277</v>
      </c>
      <c r="O328">
        <f t="shared" si="20"/>
        <v>130</v>
      </c>
      <c r="P328" s="5">
        <f t="shared" si="21"/>
        <v>28</v>
      </c>
      <c r="Q328" s="11" t="s">
        <v>8323</v>
      </c>
      <c r="R328" t="s">
        <v>8327</v>
      </c>
      <c r="S328" s="16">
        <f t="shared" si="22"/>
        <v>41394.074467592596</v>
      </c>
      <c r="T328" s="16">
        <f t="shared" si="23"/>
        <v>41425</v>
      </c>
    </row>
    <row r="329" spans="1:20" ht="180" x14ac:dyDescent="0.25">
      <c r="A329">
        <v>2105</v>
      </c>
      <c r="B329" s="9" t="s">
        <v>2106</v>
      </c>
      <c r="C329" s="3" t="s">
        <v>6215</v>
      </c>
      <c r="D329" s="5">
        <v>2000</v>
      </c>
      <c r="E329" s="7">
        <v>5080</v>
      </c>
      <c r="F329" t="s">
        <v>8218</v>
      </c>
      <c r="G329" t="s">
        <v>8223</v>
      </c>
      <c r="H329" t="s">
        <v>8245</v>
      </c>
      <c r="I329">
        <v>1416542400</v>
      </c>
      <c r="J329">
        <v>1415472953</v>
      </c>
      <c r="K329" t="b">
        <v>0</v>
      </c>
      <c r="L329">
        <v>99</v>
      </c>
      <c r="M329" t="b">
        <v>1</v>
      </c>
      <c r="N329" t="s">
        <v>8277</v>
      </c>
      <c r="O329">
        <f t="shared" si="20"/>
        <v>254</v>
      </c>
      <c r="P329" s="5">
        <f t="shared" si="21"/>
        <v>51.31</v>
      </c>
      <c r="Q329" s="11" t="s">
        <v>8323</v>
      </c>
      <c r="R329" t="s">
        <v>8327</v>
      </c>
      <c r="S329" s="16">
        <f t="shared" si="22"/>
        <v>41951.788807870369</v>
      </c>
      <c r="T329" s="16">
        <f t="shared" si="23"/>
        <v>41964.166666666672</v>
      </c>
    </row>
    <row r="330" spans="1:20" ht="270" x14ac:dyDescent="0.25">
      <c r="A330">
        <v>2106</v>
      </c>
      <c r="B330" s="9" t="s">
        <v>2107</v>
      </c>
      <c r="C330" s="3" t="s">
        <v>6216</v>
      </c>
      <c r="D330" s="5">
        <v>2200</v>
      </c>
      <c r="E330" s="7">
        <v>2355</v>
      </c>
      <c r="F330" t="s">
        <v>8218</v>
      </c>
      <c r="G330" t="s">
        <v>8223</v>
      </c>
      <c r="H330" t="s">
        <v>8245</v>
      </c>
      <c r="I330">
        <v>1359176974</v>
      </c>
      <c r="J330">
        <v>1356584974</v>
      </c>
      <c r="K330" t="b">
        <v>0</v>
      </c>
      <c r="L330">
        <v>44</v>
      </c>
      <c r="M330" t="b">
        <v>1</v>
      </c>
      <c r="N330" t="s">
        <v>8277</v>
      </c>
      <c r="O330">
        <f t="shared" si="20"/>
        <v>107</v>
      </c>
      <c r="P330" s="5">
        <f t="shared" si="21"/>
        <v>53.52</v>
      </c>
      <c r="Q330" s="11" t="s">
        <v>8323</v>
      </c>
      <c r="R330" t="s">
        <v>8327</v>
      </c>
      <c r="S330" s="16">
        <f t="shared" si="22"/>
        <v>41270.21497685185</v>
      </c>
      <c r="T330" s="16">
        <f t="shared" si="23"/>
        <v>41300.21497685185</v>
      </c>
    </row>
    <row r="331" spans="1:20" ht="285" x14ac:dyDescent="0.25">
      <c r="A331">
        <v>2107</v>
      </c>
      <c r="B331" s="9" t="s">
        <v>2108</v>
      </c>
      <c r="C331" s="3" t="s">
        <v>6217</v>
      </c>
      <c r="D331" s="5">
        <v>2000</v>
      </c>
      <c r="E331" s="7">
        <v>2154.66</v>
      </c>
      <c r="F331" t="s">
        <v>8218</v>
      </c>
      <c r="G331" t="s">
        <v>8223</v>
      </c>
      <c r="H331" t="s">
        <v>8245</v>
      </c>
      <c r="I331">
        <v>1415815393</v>
      </c>
      <c r="J331">
        <v>1413997393</v>
      </c>
      <c r="K331" t="b">
        <v>0</v>
      </c>
      <c r="L331">
        <v>58</v>
      </c>
      <c r="M331" t="b">
        <v>1</v>
      </c>
      <c r="N331" t="s">
        <v>8277</v>
      </c>
      <c r="O331">
        <f t="shared" si="20"/>
        <v>108</v>
      </c>
      <c r="P331" s="5">
        <f t="shared" si="21"/>
        <v>37.15</v>
      </c>
      <c r="Q331" s="11" t="s">
        <v>8323</v>
      </c>
      <c r="R331" t="s">
        <v>8327</v>
      </c>
      <c r="S331" s="16">
        <f t="shared" si="22"/>
        <v>41934.71056712963</v>
      </c>
      <c r="T331" s="16">
        <f t="shared" si="23"/>
        <v>41955.752233796295</v>
      </c>
    </row>
    <row r="332" spans="1:20" ht="270" x14ac:dyDescent="0.25">
      <c r="A332">
        <v>2108</v>
      </c>
      <c r="B332" s="9" t="s">
        <v>2109</v>
      </c>
      <c r="C332" s="3" t="s">
        <v>6218</v>
      </c>
      <c r="D332" s="5">
        <v>16000</v>
      </c>
      <c r="E332" s="7">
        <v>17170</v>
      </c>
      <c r="F332" t="s">
        <v>8218</v>
      </c>
      <c r="G332" t="s">
        <v>8223</v>
      </c>
      <c r="H332" t="s">
        <v>8245</v>
      </c>
      <c r="I332">
        <v>1347249300</v>
      </c>
      <c r="J332">
        <v>1344917580</v>
      </c>
      <c r="K332" t="b">
        <v>0</v>
      </c>
      <c r="L332">
        <v>191</v>
      </c>
      <c r="M332" t="b">
        <v>1</v>
      </c>
      <c r="N332" t="s">
        <v>8277</v>
      </c>
      <c r="O332">
        <f t="shared" si="20"/>
        <v>107</v>
      </c>
      <c r="P332" s="5">
        <f t="shared" si="21"/>
        <v>89.9</v>
      </c>
      <c r="Q332" s="11" t="s">
        <v>8323</v>
      </c>
      <c r="R332" t="s">
        <v>8327</v>
      </c>
      <c r="S332" s="16">
        <f t="shared" si="22"/>
        <v>41135.175694444442</v>
      </c>
      <c r="T332" s="16">
        <f t="shared" si="23"/>
        <v>41162.163194444445</v>
      </c>
    </row>
    <row r="333" spans="1:20" ht="195" x14ac:dyDescent="0.25">
      <c r="A333">
        <v>2109</v>
      </c>
      <c r="B333" s="9" t="s">
        <v>2110</v>
      </c>
      <c r="C333" s="3" t="s">
        <v>6219</v>
      </c>
      <c r="D333" s="5">
        <v>4000</v>
      </c>
      <c r="E333" s="7">
        <v>4261</v>
      </c>
      <c r="F333" t="s">
        <v>8218</v>
      </c>
      <c r="G333" t="s">
        <v>8223</v>
      </c>
      <c r="H333" t="s">
        <v>8245</v>
      </c>
      <c r="I333">
        <v>1436115617</v>
      </c>
      <c r="J333">
        <v>1433523617</v>
      </c>
      <c r="K333" t="b">
        <v>0</v>
      </c>
      <c r="L333">
        <v>40</v>
      </c>
      <c r="M333" t="b">
        <v>1</v>
      </c>
      <c r="N333" t="s">
        <v>8277</v>
      </c>
      <c r="O333">
        <f t="shared" si="20"/>
        <v>107</v>
      </c>
      <c r="P333" s="5">
        <f t="shared" si="21"/>
        <v>106.53</v>
      </c>
      <c r="Q333" s="11" t="s">
        <v>8323</v>
      </c>
      <c r="R333" t="s">
        <v>8327</v>
      </c>
      <c r="S333" s="16">
        <f t="shared" si="22"/>
        <v>42160.708530092597</v>
      </c>
      <c r="T333" s="16">
        <f t="shared" si="23"/>
        <v>42190.708530092597</v>
      </c>
    </row>
    <row r="334" spans="1:20" ht="165" x14ac:dyDescent="0.25">
      <c r="A334">
        <v>2110</v>
      </c>
      <c r="B334" s="9" t="s">
        <v>2111</v>
      </c>
      <c r="C334" s="3" t="s">
        <v>6220</v>
      </c>
      <c r="D334" s="5">
        <v>2000</v>
      </c>
      <c r="E334" s="7">
        <v>2007</v>
      </c>
      <c r="F334" t="s">
        <v>8218</v>
      </c>
      <c r="G334" t="s">
        <v>8223</v>
      </c>
      <c r="H334" t="s">
        <v>8245</v>
      </c>
      <c r="I334">
        <v>1401253140</v>
      </c>
      <c r="J334">
        <v>1398873969</v>
      </c>
      <c r="K334" t="b">
        <v>0</v>
      </c>
      <c r="L334">
        <v>38</v>
      </c>
      <c r="M334" t="b">
        <v>1</v>
      </c>
      <c r="N334" t="s">
        <v>8277</v>
      </c>
      <c r="O334">
        <f t="shared" si="20"/>
        <v>100</v>
      </c>
      <c r="P334" s="5">
        <f t="shared" si="21"/>
        <v>52.82</v>
      </c>
      <c r="Q334" s="11" t="s">
        <v>8323</v>
      </c>
      <c r="R334" t="s">
        <v>8327</v>
      </c>
      <c r="S334" s="16">
        <f t="shared" si="22"/>
        <v>41759.670937499999</v>
      </c>
      <c r="T334" s="16">
        <f t="shared" si="23"/>
        <v>41787.207638888889</v>
      </c>
    </row>
    <row r="335" spans="1:20" ht="285" x14ac:dyDescent="0.25">
      <c r="A335">
        <v>2111</v>
      </c>
      <c r="B335" s="9" t="s">
        <v>2112</v>
      </c>
      <c r="C335" s="3" t="s">
        <v>6221</v>
      </c>
      <c r="D335" s="5">
        <v>2000</v>
      </c>
      <c r="E335" s="7">
        <v>2130</v>
      </c>
      <c r="F335" t="s">
        <v>8218</v>
      </c>
      <c r="G335" t="s">
        <v>8223</v>
      </c>
      <c r="H335" t="s">
        <v>8245</v>
      </c>
      <c r="I335">
        <v>1313370000</v>
      </c>
      <c r="J335">
        <v>1307594625</v>
      </c>
      <c r="K335" t="b">
        <v>0</v>
      </c>
      <c r="L335">
        <v>39</v>
      </c>
      <c r="M335" t="b">
        <v>1</v>
      </c>
      <c r="N335" t="s">
        <v>8277</v>
      </c>
      <c r="O335">
        <f t="shared" si="20"/>
        <v>107</v>
      </c>
      <c r="P335" s="5">
        <f t="shared" si="21"/>
        <v>54.62</v>
      </c>
      <c r="Q335" s="11" t="s">
        <v>8323</v>
      </c>
      <c r="R335" t="s">
        <v>8327</v>
      </c>
      <c r="S335" s="16">
        <f t="shared" si="22"/>
        <v>40703.197048611109</v>
      </c>
      <c r="T335" s="16">
        <f t="shared" si="23"/>
        <v>40770.041666666664</v>
      </c>
    </row>
    <row r="336" spans="1:20" ht="255" x14ac:dyDescent="0.25">
      <c r="A336">
        <v>2112</v>
      </c>
      <c r="B336" s="9" t="s">
        <v>2113</v>
      </c>
      <c r="C336" s="3" t="s">
        <v>6222</v>
      </c>
      <c r="D336" s="5">
        <v>300</v>
      </c>
      <c r="E336" s="7">
        <v>300</v>
      </c>
      <c r="F336" t="s">
        <v>8218</v>
      </c>
      <c r="G336" t="s">
        <v>8223</v>
      </c>
      <c r="H336" t="s">
        <v>8245</v>
      </c>
      <c r="I336">
        <v>1366064193</v>
      </c>
      <c r="J336">
        <v>1364854593</v>
      </c>
      <c r="K336" t="b">
        <v>0</v>
      </c>
      <c r="L336">
        <v>11</v>
      </c>
      <c r="M336" t="b">
        <v>1</v>
      </c>
      <c r="N336" t="s">
        <v>8277</v>
      </c>
      <c r="O336">
        <f t="shared" si="20"/>
        <v>100</v>
      </c>
      <c r="P336" s="5">
        <f t="shared" si="21"/>
        <v>27.27</v>
      </c>
      <c r="Q336" s="11" t="s">
        <v>8323</v>
      </c>
      <c r="R336" t="s">
        <v>8327</v>
      </c>
      <c r="S336" s="16">
        <f t="shared" si="22"/>
        <v>41365.928159722222</v>
      </c>
      <c r="T336" s="16">
        <f t="shared" si="23"/>
        <v>41379.928159722222</v>
      </c>
    </row>
    <row r="337" spans="1:20" ht="120" x14ac:dyDescent="0.25">
      <c r="A337">
        <v>2113</v>
      </c>
      <c r="B337" s="9" t="s">
        <v>2114</v>
      </c>
      <c r="C337" s="3" t="s">
        <v>6223</v>
      </c>
      <c r="D337" s="5">
        <v>7000</v>
      </c>
      <c r="E337" s="7">
        <v>7340</v>
      </c>
      <c r="F337" t="s">
        <v>8218</v>
      </c>
      <c r="G337" t="s">
        <v>8223</v>
      </c>
      <c r="H337" t="s">
        <v>8245</v>
      </c>
      <c r="I337">
        <v>1411505176</v>
      </c>
      <c r="J337">
        <v>1408481176</v>
      </c>
      <c r="K337" t="b">
        <v>0</v>
      </c>
      <c r="L337">
        <v>107</v>
      </c>
      <c r="M337" t="b">
        <v>1</v>
      </c>
      <c r="N337" t="s">
        <v>8277</v>
      </c>
      <c r="O337">
        <f t="shared" si="20"/>
        <v>105</v>
      </c>
      <c r="P337" s="5">
        <f t="shared" si="21"/>
        <v>68.599999999999994</v>
      </c>
      <c r="Q337" s="11" t="s">
        <v>8323</v>
      </c>
      <c r="R337" t="s">
        <v>8327</v>
      </c>
      <c r="S337" s="16">
        <f t="shared" si="22"/>
        <v>41870.86546296296</v>
      </c>
      <c r="T337" s="16">
        <f t="shared" si="23"/>
        <v>41905.86546296296</v>
      </c>
    </row>
    <row r="338" spans="1:20" ht="240" x14ac:dyDescent="0.25">
      <c r="A338">
        <v>2114</v>
      </c>
      <c r="B338" s="9" t="s">
        <v>2115</v>
      </c>
      <c r="C338" s="3" t="s">
        <v>6224</v>
      </c>
      <c r="D338" s="5">
        <v>5000</v>
      </c>
      <c r="E338" s="7">
        <v>5235</v>
      </c>
      <c r="F338" t="s">
        <v>8218</v>
      </c>
      <c r="G338" t="s">
        <v>8223</v>
      </c>
      <c r="H338" t="s">
        <v>8245</v>
      </c>
      <c r="I338">
        <v>1291870740</v>
      </c>
      <c r="J338">
        <v>1286480070</v>
      </c>
      <c r="K338" t="b">
        <v>0</v>
      </c>
      <c r="L338">
        <v>147</v>
      </c>
      <c r="M338" t="b">
        <v>1</v>
      </c>
      <c r="N338" t="s">
        <v>8277</v>
      </c>
      <c r="O338">
        <f t="shared" si="20"/>
        <v>105</v>
      </c>
      <c r="P338" s="5">
        <f t="shared" si="21"/>
        <v>35.61</v>
      </c>
      <c r="Q338" s="11" t="s">
        <v>8323</v>
      </c>
      <c r="R338" t="s">
        <v>8327</v>
      </c>
      <c r="S338" s="16">
        <f t="shared" si="22"/>
        <v>40458.815625000003</v>
      </c>
      <c r="T338" s="16">
        <f t="shared" si="23"/>
        <v>40521.207638888889</v>
      </c>
    </row>
    <row r="339" spans="1:20" ht="270" x14ac:dyDescent="0.25">
      <c r="A339">
        <v>2115</v>
      </c>
      <c r="B339" s="9" t="s">
        <v>2116</v>
      </c>
      <c r="C339" s="3" t="s">
        <v>6225</v>
      </c>
      <c r="D339" s="5">
        <v>1500</v>
      </c>
      <c r="E339" s="7">
        <v>3385</v>
      </c>
      <c r="F339" t="s">
        <v>8218</v>
      </c>
      <c r="G339" t="s">
        <v>8223</v>
      </c>
      <c r="H339" t="s">
        <v>8245</v>
      </c>
      <c r="I339">
        <v>1298167001</v>
      </c>
      <c r="J339">
        <v>1295575001</v>
      </c>
      <c r="K339" t="b">
        <v>0</v>
      </c>
      <c r="L339">
        <v>36</v>
      </c>
      <c r="M339" t="b">
        <v>1</v>
      </c>
      <c r="N339" t="s">
        <v>8277</v>
      </c>
      <c r="O339">
        <f t="shared" si="20"/>
        <v>226</v>
      </c>
      <c r="P339" s="5">
        <f t="shared" si="21"/>
        <v>94.03</v>
      </c>
      <c r="Q339" s="11" t="s">
        <v>8323</v>
      </c>
      <c r="R339" t="s">
        <v>8327</v>
      </c>
      <c r="S339" s="16">
        <f t="shared" si="22"/>
        <v>40564.081030092595</v>
      </c>
      <c r="T339" s="16">
        <f t="shared" si="23"/>
        <v>40594.081030092595</v>
      </c>
    </row>
    <row r="340" spans="1:20" ht="240" x14ac:dyDescent="0.25">
      <c r="A340">
        <v>2116</v>
      </c>
      <c r="B340" s="9" t="s">
        <v>2117</v>
      </c>
      <c r="C340" s="3" t="s">
        <v>6226</v>
      </c>
      <c r="D340" s="5">
        <v>48000</v>
      </c>
      <c r="E340" s="7">
        <v>48434</v>
      </c>
      <c r="F340" t="s">
        <v>8218</v>
      </c>
      <c r="G340" t="s">
        <v>8223</v>
      </c>
      <c r="H340" t="s">
        <v>8245</v>
      </c>
      <c r="I340">
        <v>1349203203</v>
      </c>
      <c r="J340">
        <v>1345056003</v>
      </c>
      <c r="K340" t="b">
        <v>0</v>
      </c>
      <c r="L340">
        <v>92</v>
      </c>
      <c r="M340" t="b">
        <v>1</v>
      </c>
      <c r="N340" t="s">
        <v>8277</v>
      </c>
      <c r="O340">
        <f t="shared" si="20"/>
        <v>101</v>
      </c>
      <c r="P340" s="5">
        <f t="shared" si="21"/>
        <v>526.46</v>
      </c>
      <c r="Q340" s="11" t="s">
        <v>8323</v>
      </c>
      <c r="R340" t="s">
        <v>8327</v>
      </c>
      <c r="S340" s="16">
        <f t="shared" si="22"/>
        <v>41136.777812500004</v>
      </c>
      <c r="T340" s="16">
        <f t="shared" si="23"/>
        <v>41184.777812500004</v>
      </c>
    </row>
    <row r="341" spans="1:20" ht="285" x14ac:dyDescent="0.25">
      <c r="A341">
        <v>2117</v>
      </c>
      <c r="B341" s="9" t="s">
        <v>2118</v>
      </c>
      <c r="C341" s="3" t="s">
        <v>6227</v>
      </c>
      <c r="D341" s="5">
        <v>1200</v>
      </c>
      <c r="E341" s="7">
        <v>1773</v>
      </c>
      <c r="F341" t="s">
        <v>8218</v>
      </c>
      <c r="G341" t="s">
        <v>8223</v>
      </c>
      <c r="H341" t="s">
        <v>8245</v>
      </c>
      <c r="I341">
        <v>1445921940</v>
      </c>
      <c r="J341">
        <v>1444699549</v>
      </c>
      <c r="K341" t="b">
        <v>0</v>
      </c>
      <c r="L341">
        <v>35</v>
      </c>
      <c r="M341" t="b">
        <v>1</v>
      </c>
      <c r="N341" t="s">
        <v>8277</v>
      </c>
      <c r="O341">
        <f t="shared" si="20"/>
        <v>148</v>
      </c>
      <c r="P341" s="5">
        <f t="shared" si="21"/>
        <v>50.66</v>
      </c>
      <c r="Q341" s="11" t="s">
        <v>8323</v>
      </c>
      <c r="R341" t="s">
        <v>8327</v>
      </c>
      <c r="S341" s="16">
        <f t="shared" si="22"/>
        <v>42290.059594907405</v>
      </c>
      <c r="T341" s="16">
        <f t="shared" si="23"/>
        <v>42304.207638888889</v>
      </c>
    </row>
    <row r="342" spans="1:20" ht="180" x14ac:dyDescent="0.25">
      <c r="A342">
        <v>2118</v>
      </c>
      <c r="B342" s="9" t="s">
        <v>2119</v>
      </c>
      <c r="C342" s="3" t="s">
        <v>6228</v>
      </c>
      <c r="D342" s="5">
        <v>1000</v>
      </c>
      <c r="E342" s="7">
        <v>1346.11</v>
      </c>
      <c r="F342" t="s">
        <v>8218</v>
      </c>
      <c r="G342" t="s">
        <v>8223</v>
      </c>
      <c r="H342" t="s">
        <v>8245</v>
      </c>
      <c r="I342">
        <v>1311538136</v>
      </c>
      <c r="J342">
        <v>1308946136</v>
      </c>
      <c r="K342" t="b">
        <v>0</v>
      </c>
      <c r="L342">
        <v>17</v>
      </c>
      <c r="M342" t="b">
        <v>1</v>
      </c>
      <c r="N342" t="s">
        <v>8277</v>
      </c>
      <c r="O342">
        <f t="shared" si="20"/>
        <v>135</v>
      </c>
      <c r="P342" s="5">
        <f t="shared" si="21"/>
        <v>79.180000000000007</v>
      </c>
      <c r="Q342" s="11" t="s">
        <v>8323</v>
      </c>
      <c r="R342" t="s">
        <v>8327</v>
      </c>
      <c r="S342" s="16">
        <f t="shared" si="22"/>
        <v>40718.839537037034</v>
      </c>
      <c r="T342" s="16">
        <f t="shared" si="23"/>
        <v>40748.839537037034</v>
      </c>
    </row>
    <row r="343" spans="1:20" ht="225" x14ac:dyDescent="0.25">
      <c r="A343">
        <v>2119</v>
      </c>
      <c r="B343" s="9" t="s">
        <v>2120</v>
      </c>
      <c r="C343" s="3" t="s">
        <v>6229</v>
      </c>
      <c r="D343" s="5">
        <v>2000</v>
      </c>
      <c r="E343" s="7">
        <v>2015</v>
      </c>
      <c r="F343" t="s">
        <v>8218</v>
      </c>
      <c r="G343" t="s">
        <v>8223</v>
      </c>
      <c r="H343" t="s">
        <v>8245</v>
      </c>
      <c r="I343">
        <v>1345086445</v>
      </c>
      <c r="J343">
        <v>1342494445</v>
      </c>
      <c r="K343" t="b">
        <v>0</v>
      </c>
      <c r="L343">
        <v>22</v>
      </c>
      <c r="M343" t="b">
        <v>1</v>
      </c>
      <c r="N343" t="s">
        <v>8277</v>
      </c>
      <c r="O343">
        <f t="shared" si="20"/>
        <v>101</v>
      </c>
      <c r="P343" s="5">
        <f t="shared" si="21"/>
        <v>91.59</v>
      </c>
      <c r="Q343" s="11" t="s">
        <v>8323</v>
      </c>
      <c r="R343" t="s">
        <v>8327</v>
      </c>
      <c r="S343" s="16">
        <f t="shared" si="22"/>
        <v>41107.130150462966</v>
      </c>
      <c r="T343" s="16">
        <f t="shared" si="23"/>
        <v>41137.130150462966</v>
      </c>
    </row>
    <row r="344" spans="1:20" ht="165" x14ac:dyDescent="0.25">
      <c r="A344">
        <v>2120</v>
      </c>
      <c r="B344" s="9" t="s">
        <v>2121</v>
      </c>
      <c r="C344" s="3" t="s">
        <v>6230</v>
      </c>
      <c r="D344" s="5">
        <v>8000</v>
      </c>
      <c r="E344" s="7">
        <v>8070.43</v>
      </c>
      <c r="F344" t="s">
        <v>8218</v>
      </c>
      <c r="G344" t="s">
        <v>8223</v>
      </c>
      <c r="H344" t="s">
        <v>8245</v>
      </c>
      <c r="I344">
        <v>1388617736</v>
      </c>
      <c r="J344">
        <v>1384384136</v>
      </c>
      <c r="K344" t="b">
        <v>0</v>
      </c>
      <c r="L344">
        <v>69</v>
      </c>
      <c r="M344" t="b">
        <v>1</v>
      </c>
      <c r="N344" t="s">
        <v>8277</v>
      </c>
      <c r="O344">
        <f t="shared" si="20"/>
        <v>101</v>
      </c>
      <c r="P344" s="5">
        <f t="shared" si="21"/>
        <v>116.96</v>
      </c>
      <c r="Q344" s="11" t="s">
        <v>8323</v>
      </c>
      <c r="R344" t="s">
        <v>8327</v>
      </c>
      <c r="S344" s="16">
        <f t="shared" si="22"/>
        <v>41591.964537037034</v>
      </c>
      <c r="T344" s="16">
        <f t="shared" si="23"/>
        <v>41640.964537037034</v>
      </c>
    </row>
    <row r="345" spans="1:20" ht="120" x14ac:dyDescent="0.25">
      <c r="A345">
        <v>2161</v>
      </c>
      <c r="B345" s="9" t="s">
        <v>2162</v>
      </c>
      <c r="C345" s="3" t="s">
        <v>6271</v>
      </c>
      <c r="D345" s="5">
        <v>400</v>
      </c>
      <c r="E345" s="7">
        <v>463</v>
      </c>
      <c r="F345" t="s">
        <v>8218</v>
      </c>
      <c r="G345" t="s">
        <v>8223</v>
      </c>
      <c r="H345" t="s">
        <v>8245</v>
      </c>
      <c r="I345">
        <v>1443040059</v>
      </c>
      <c r="J345">
        <v>1440448059</v>
      </c>
      <c r="K345" t="b">
        <v>0</v>
      </c>
      <c r="L345">
        <v>13</v>
      </c>
      <c r="M345" t="b">
        <v>1</v>
      </c>
      <c r="N345" t="s">
        <v>8274</v>
      </c>
      <c r="O345">
        <f t="shared" si="20"/>
        <v>116</v>
      </c>
      <c r="P345" s="5">
        <f t="shared" si="21"/>
        <v>35.619999999999997</v>
      </c>
      <c r="Q345" s="11" t="s">
        <v>8323</v>
      </c>
      <c r="R345" t="s">
        <v>8324</v>
      </c>
      <c r="S345" s="16">
        <f t="shared" si="22"/>
        <v>42240.852534722217</v>
      </c>
      <c r="T345" s="16">
        <f t="shared" si="23"/>
        <v>42270.852534722217</v>
      </c>
    </row>
    <row r="346" spans="1:20" ht="270" x14ac:dyDescent="0.25">
      <c r="A346">
        <v>2162</v>
      </c>
      <c r="B346" s="9" t="s">
        <v>2163</v>
      </c>
      <c r="C346" s="3" t="s">
        <v>6272</v>
      </c>
      <c r="D346" s="5">
        <v>4500</v>
      </c>
      <c r="E346" s="7">
        <v>5052</v>
      </c>
      <c r="F346" t="s">
        <v>8218</v>
      </c>
      <c r="G346" t="s">
        <v>8223</v>
      </c>
      <c r="H346" t="s">
        <v>8245</v>
      </c>
      <c r="I346">
        <v>1406226191</v>
      </c>
      <c r="J346">
        <v>1403547791</v>
      </c>
      <c r="K346" t="b">
        <v>0</v>
      </c>
      <c r="L346">
        <v>58</v>
      </c>
      <c r="M346" t="b">
        <v>1</v>
      </c>
      <c r="N346" t="s">
        <v>8274</v>
      </c>
      <c r="O346">
        <f t="shared" si="20"/>
        <v>112</v>
      </c>
      <c r="P346" s="5">
        <f t="shared" si="21"/>
        <v>87.1</v>
      </c>
      <c r="Q346" s="11" t="s">
        <v>8323</v>
      </c>
      <c r="R346" t="s">
        <v>8324</v>
      </c>
      <c r="S346" s="16">
        <f t="shared" si="22"/>
        <v>41813.766099537039</v>
      </c>
      <c r="T346" s="16">
        <f t="shared" si="23"/>
        <v>41844.766099537039</v>
      </c>
    </row>
    <row r="347" spans="1:20" ht="255" x14ac:dyDescent="0.25">
      <c r="A347">
        <v>2163</v>
      </c>
      <c r="B347" s="9" t="s">
        <v>2164</v>
      </c>
      <c r="C347" s="3" t="s">
        <v>6273</v>
      </c>
      <c r="D347" s="5">
        <v>2500</v>
      </c>
      <c r="E347" s="7">
        <v>3305</v>
      </c>
      <c r="F347" t="s">
        <v>8218</v>
      </c>
      <c r="G347" t="s">
        <v>8223</v>
      </c>
      <c r="H347" t="s">
        <v>8245</v>
      </c>
      <c r="I347">
        <v>1433735400</v>
      </c>
      <c r="J347">
        <v>1429306520</v>
      </c>
      <c r="K347" t="b">
        <v>0</v>
      </c>
      <c r="L347">
        <v>44</v>
      </c>
      <c r="M347" t="b">
        <v>1</v>
      </c>
      <c r="N347" t="s">
        <v>8274</v>
      </c>
      <c r="O347">
        <f t="shared" si="20"/>
        <v>132</v>
      </c>
      <c r="P347" s="5">
        <f t="shared" si="21"/>
        <v>75.11</v>
      </c>
      <c r="Q347" s="11" t="s">
        <v>8323</v>
      </c>
      <c r="R347" t="s">
        <v>8324</v>
      </c>
      <c r="S347" s="16">
        <f t="shared" si="22"/>
        <v>42111.899537037039</v>
      </c>
      <c r="T347" s="16">
        <f t="shared" si="23"/>
        <v>42163.159722222219</v>
      </c>
    </row>
    <row r="348" spans="1:20" ht="150" x14ac:dyDescent="0.25">
      <c r="A348">
        <v>2164</v>
      </c>
      <c r="B348" s="9" t="s">
        <v>2165</v>
      </c>
      <c r="C348" s="3" t="s">
        <v>6274</v>
      </c>
      <c r="D348" s="5">
        <v>5500</v>
      </c>
      <c r="E348" s="7">
        <v>5645</v>
      </c>
      <c r="F348" t="s">
        <v>8218</v>
      </c>
      <c r="G348" t="s">
        <v>8223</v>
      </c>
      <c r="H348" t="s">
        <v>8245</v>
      </c>
      <c r="I348">
        <v>1466827140</v>
      </c>
      <c r="J348">
        <v>1464196414</v>
      </c>
      <c r="K348" t="b">
        <v>0</v>
      </c>
      <c r="L348">
        <v>83</v>
      </c>
      <c r="M348" t="b">
        <v>1</v>
      </c>
      <c r="N348" t="s">
        <v>8274</v>
      </c>
      <c r="O348">
        <f t="shared" si="20"/>
        <v>103</v>
      </c>
      <c r="P348" s="5">
        <f t="shared" si="21"/>
        <v>68.010000000000005</v>
      </c>
      <c r="Q348" s="11" t="s">
        <v>8323</v>
      </c>
      <c r="R348" t="s">
        <v>8324</v>
      </c>
      <c r="S348" s="16">
        <f t="shared" si="22"/>
        <v>42515.71775462963</v>
      </c>
      <c r="T348" s="16">
        <f t="shared" si="23"/>
        <v>42546.165972222225</v>
      </c>
    </row>
    <row r="349" spans="1:20" ht="285" x14ac:dyDescent="0.25">
      <c r="A349">
        <v>2166</v>
      </c>
      <c r="B349" s="9" t="s">
        <v>2167</v>
      </c>
      <c r="C349" s="3" t="s">
        <v>6276</v>
      </c>
      <c r="D349" s="5">
        <v>2000</v>
      </c>
      <c r="E349" s="7">
        <v>2932</v>
      </c>
      <c r="F349" t="s">
        <v>8218</v>
      </c>
      <c r="G349" t="s">
        <v>8223</v>
      </c>
      <c r="H349" t="s">
        <v>8245</v>
      </c>
      <c r="I349">
        <v>1417813618</v>
      </c>
      <c r="J349">
        <v>1413922018</v>
      </c>
      <c r="K349" t="b">
        <v>0</v>
      </c>
      <c r="L349">
        <v>32</v>
      </c>
      <c r="M349" t="b">
        <v>1</v>
      </c>
      <c r="N349" t="s">
        <v>8274</v>
      </c>
      <c r="O349">
        <f t="shared" si="20"/>
        <v>147</v>
      </c>
      <c r="P349" s="5">
        <f t="shared" si="21"/>
        <v>91.63</v>
      </c>
      <c r="Q349" s="11" t="s">
        <v>8323</v>
      </c>
      <c r="R349" t="s">
        <v>8324</v>
      </c>
      <c r="S349" s="16">
        <f t="shared" si="22"/>
        <v>41933.838171296295</v>
      </c>
      <c r="T349" s="16">
        <f t="shared" si="23"/>
        <v>41978.879837962959</v>
      </c>
    </row>
    <row r="350" spans="1:20" ht="165" x14ac:dyDescent="0.25">
      <c r="A350">
        <v>2167</v>
      </c>
      <c r="B350" s="9" t="s">
        <v>2168</v>
      </c>
      <c r="C350" s="3" t="s">
        <v>6277</v>
      </c>
      <c r="D350" s="5">
        <v>150</v>
      </c>
      <c r="E350" s="7">
        <v>180</v>
      </c>
      <c r="F350" t="s">
        <v>8218</v>
      </c>
      <c r="G350" t="s">
        <v>8223</v>
      </c>
      <c r="H350" t="s">
        <v>8245</v>
      </c>
      <c r="I350">
        <v>1347672937</v>
      </c>
      <c r="J350">
        <v>1346463337</v>
      </c>
      <c r="K350" t="b">
        <v>0</v>
      </c>
      <c r="L350">
        <v>8</v>
      </c>
      <c r="M350" t="b">
        <v>1</v>
      </c>
      <c r="N350" t="s">
        <v>8274</v>
      </c>
      <c r="O350">
        <f t="shared" si="20"/>
        <v>120</v>
      </c>
      <c r="P350" s="5">
        <f t="shared" si="21"/>
        <v>22.5</v>
      </c>
      <c r="Q350" s="11" t="s">
        <v>8323</v>
      </c>
      <c r="R350" t="s">
        <v>8324</v>
      </c>
      <c r="S350" s="16">
        <f t="shared" si="22"/>
        <v>41153.066400462965</v>
      </c>
      <c r="T350" s="16">
        <f t="shared" si="23"/>
        <v>41167.066400462965</v>
      </c>
    </row>
    <row r="351" spans="1:20" ht="180" x14ac:dyDescent="0.25">
      <c r="A351">
        <v>2168</v>
      </c>
      <c r="B351" s="9" t="s">
        <v>2169</v>
      </c>
      <c r="C351" s="3" t="s">
        <v>6278</v>
      </c>
      <c r="D351" s="5">
        <v>18000</v>
      </c>
      <c r="E351" s="7">
        <v>21884.69</v>
      </c>
      <c r="F351" t="s">
        <v>8218</v>
      </c>
      <c r="G351" t="s">
        <v>8223</v>
      </c>
      <c r="H351" t="s">
        <v>8245</v>
      </c>
      <c r="I351">
        <v>1486702800</v>
      </c>
      <c r="J351">
        <v>1484058261</v>
      </c>
      <c r="K351" t="b">
        <v>0</v>
      </c>
      <c r="L351">
        <v>340</v>
      </c>
      <c r="M351" t="b">
        <v>1</v>
      </c>
      <c r="N351" t="s">
        <v>8274</v>
      </c>
      <c r="O351">
        <f t="shared" si="20"/>
        <v>122</v>
      </c>
      <c r="P351" s="5">
        <f t="shared" si="21"/>
        <v>64.37</v>
      </c>
      <c r="Q351" s="11" t="s">
        <v>8323</v>
      </c>
      <c r="R351" t="s">
        <v>8324</v>
      </c>
      <c r="S351" s="16">
        <f t="shared" si="22"/>
        <v>42745.600243055553</v>
      </c>
      <c r="T351" s="16">
        <f t="shared" si="23"/>
        <v>42776.208333333328</v>
      </c>
    </row>
    <row r="352" spans="1:20" ht="285" x14ac:dyDescent="0.25">
      <c r="A352">
        <v>2169</v>
      </c>
      <c r="B352" s="9" t="s">
        <v>2170</v>
      </c>
      <c r="C352" s="3" t="s">
        <v>6279</v>
      </c>
      <c r="D352" s="5">
        <v>153</v>
      </c>
      <c r="E352" s="7">
        <v>153</v>
      </c>
      <c r="F352" t="s">
        <v>8218</v>
      </c>
      <c r="G352" t="s">
        <v>8223</v>
      </c>
      <c r="H352" t="s">
        <v>8245</v>
      </c>
      <c r="I352">
        <v>1488473351</v>
      </c>
      <c r="J352">
        <v>1488214151</v>
      </c>
      <c r="K352" t="b">
        <v>0</v>
      </c>
      <c r="L352">
        <v>7</v>
      </c>
      <c r="M352" t="b">
        <v>1</v>
      </c>
      <c r="N352" t="s">
        <v>8274</v>
      </c>
      <c r="O352">
        <f t="shared" si="20"/>
        <v>100</v>
      </c>
      <c r="P352" s="5">
        <f t="shared" si="21"/>
        <v>21.86</v>
      </c>
      <c r="Q352" s="11" t="s">
        <v>8323</v>
      </c>
      <c r="R352" t="s">
        <v>8324</v>
      </c>
      <c r="S352" s="16">
        <f t="shared" si="22"/>
        <v>42793.700821759259</v>
      </c>
      <c r="T352" s="16">
        <f t="shared" si="23"/>
        <v>42796.700821759259</v>
      </c>
    </row>
    <row r="353" spans="1:20" ht="210" x14ac:dyDescent="0.25">
      <c r="A353">
        <v>2170</v>
      </c>
      <c r="B353" s="9" t="s">
        <v>2171</v>
      </c>
      <c r="C353" s="3" t="s">
        <v>6280</v>
      </c>
      <c r="D353" s="5">
        <v>350</v>
      </c>
      <c r="E353" s="7">
        <v>633</v>
      </c>
      <c r="F353" t="s">
        <v>8218</v>
      </c>
      <c r="G353" t="s">
        <v>8223</v>
      </c>
      <c r="H353" t="s">
        <v>8245</v>
      </c>
      <c r="I353">
        <v>1440266422</v>
      </c>
      <c r="J353">
        <v>1436810422</v>
      </c>
      <c r="K353" t="b">
        <v>0</v>
      </c>
      <c r="L353">
        <v>19</v>
      </c>
      <c r="M353" t="b">
        <v>1</v>
      </c>
      <c r="N353" t="s">
        <v>8274</v>
      </c>
      <c r="O353">
        <f t="shared" si="20"/>
        <v>181</v>
      </c>
      <c r="P353" s="5">
        <f t="shared" si="21"/>
        <v>33.32</v>
      </c>
      <c r="Q353" s="11" t="s">
        <v>8323</v>
      </c>
      <c r="R353" t="s">
        <v>8324</v>
      </c>
      <c r="S353" s="16">
        <f t="shared" si="22"/>
        <v>42198.750254629631</v>
      </c>
      <c r="T353" s="16">
        <f t="shared" si="23"/>
        <v>42238.750254629631</v>
      </c>
    </row>
    <row r="354" spans="1:20" ht="225" x14ac:dyDescent="0.25">
      <c r="A354">
        <v>2171</v>
      </c>
      <c r="B354" s="9" t="s">
        <v>2172</v>
      </c>
      <c r="C354" s="3" t="s">
        <v>6281</v>
      </c>
      <c r="D354" s="5">
        <v>4000</v>
      </c>
      <c r="E354" s="7">
        <v>4243</v>
      </c>
      <c r="F354" t="s">
        <v>8218</v>
      </c>
      <c r="G354" t="s">
        <v>8223</v>
      </c>
      <c r="H354" t="s">
        <v>8245</v>
      </c>
      <c r="I354">
        <v>1434949200</v>
      </c>
      <c r="J354">
        <v>1431903495</v>
      </c>
      <c r="K354" t="b">
        <v>0</v>
      </c>
      <c r="L354">
        <v>47</v>
      </c>
      <c r="M354" t="b">
        <v>1</v>
      </c>
      <c r="N354" t="s">
        <v>8274</v>
      </c>
      <c r="O354">
        <f t="shared" si="20"/>
        <v>106</v>
      </c>
      <c r="P354" s="5">
        <f t="shared" si="21"/>
        <v>90.28</v>
      </c>
      <c r="Q354" s="11" t="s">
        <v>8323</v>
      </c>
      <c r="R354" t="s">
        <v>8324</v>
      </c>
      <c r="S354" s="16">
        <f t="shared" si="22"/>
        <v>42141.95711805555</v>
      </c>
      <c r="T354" s="16">
        <f t="shared" si="23"/>
        <v>42177.208333333328</v>
      </c>
    </row>
    <row r="355" spans="1:20" ht="240" x14ac:dyDescent="0.25">
      <c r="A355">
        <v>2172</v>
      </c>
      <c r="B355" s="9" t="s">
        <v>2173</v>
      </c>
      <c r="C355" s="3" t="s">
        <v>6282</v>
      </c>
      <c r="D355" s="5">
        <v>1000</v>
      </c>
      <c r="E355" s="7">
        <v>1000</v>
      </c>
      <c r="F355" t="s">
        <v>8218</v>
      </c>
      <c r="G355" t="s">
        <v>8223</v>
      </c>
      <c r="H355" t="s">
        <v>8245</v>
      </c>
      <c r="I355">
        <v>1429365320</v>
      </c>
      <c r="J355">
        <v>1426773320</v>
      </c>
      <c r="K355" t="b">
        <v>0</v>
      </c>
      <c r="L355">
        <v>13</v>
      </c>
      <c r="M355" t="b">
        <v>1</v>
      </c>
      <c r="N355" t="s">
        <v>8274</v>
      </c>
      <c r="O355">
        <f t="shared" si="20"/>
        <v>100</v>
      </c>
      <c r="P355" s="5">
        <f t="shared" si="21"/>
        <v>76.92</v>
      </c>
      <c r="Q355" s="11" t="s">
        <v>8323</v>
      </c>
      <c r="R355" t="s">
        <v>8324</v>
      </c>
      <c r="S355" s="16">
        <f t="shared" si="22"/>
        <v>42082.580092592587</v>
      </c>
      <c r="T355" s="16">
        <f t="shared" si="23"/>
        <v>42112.580092592587</v>
      </c>
    </row>
    <row r="356" spans="1:20" ht="300" x14ac:dyDescent="0.25">
      <c r="A356">
        <v>2173</v>
      </c>
      <c r="B356" s="9" t="s">
        <v>2174</v>
      </c>
      <c r="C356" s="3" t="s">
        <v>6283</v>
      </c>
      <c r="D356" s="5">
        <v>4200</v>
      </c>
      <c r="E356" s="7">
        <v>5331</v>
      </c>
      <c r="F356" t="s">
        <v>8218</v>
      </c>
      <c r="G356" t="s">
        <v>8223</v>
      </c>
      <c r="H356" t="s">
        <v>8245</v>
      </c>
      <c r="I356">
        <v>1378785540</v>
      </c>
      <c r="J356">
        <v>1376066243</v>
      </c>
      <c r="K356" t="b">
        <v>0</v>
      </c>
      <c r="L356">
        <v>90</v>
      </c>
      <c r="M356" t="b">
        <v>1</v>
      </c>
      <c r="N356" t="s">
        <v>8274</v>
      </c>
      <c r="O356">
        <f t="shared" si="20"/>
        <v>127</v>
      </c>
      <c r="P356" s="5">
        <f t="shared" si="21"/>
        <v>59.23</v>
      </c>
      <c r="Q356" s="11" t="s">
        <v>8323</v>
      </c>
      <c r="R356" t="s">
        <v>8324</v>
      </c>
      <c r="S356" s="16">
        <f t="shared" si="22"/>
        <v>41495.692627314813</v>
      </c>
      <c r="T356" s="16">
        <f t="shared" si="23"/>
        <v>41527.165972222225</v>
      </c>
    </row>
    <row r="357" spans="1:20" ht="255" x14ac:dyDescent="0.25">
      <c r="A357">
        <v>2175</v>
      </c>
      <c r="B357" s="9" t="s">
        <v>2176</v>
      </c>
      <c r="C357" s="3" t="s">
        <v>6285</v>
      </c>
      <c r="D357" s="5">
        <v>700</v>
      </c>
      <c r="E357" s="7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>
        <f t="shared" si="20"/>
        <v>250</v>
      </c>
      <c r="P357" s="5">
        <f t="shared" si="21"/>
        <v>67.31</v>
      </c>
      <c r="Q357" s="11" t="s">
        <v>8323</v>
      </c>
      <c r="R357" t="s">
        <v>8324</v>
      </c>
      <c r="S357" s="16">
        <f t="shared" si="22"/>
        <v>42565.009097222224</v>
      </c>
      <c r="T357" s="16">
        <f t="shared" si="23"/>
        <v>42572.009097222224</v>
      </c>
    </row>
    <row r="358" spans="1:20" ht="240" x14ac:dyDescent="0.25">
      <c r="A358">
        <v>2176</v>
      </c>
      <c r="B358" s="9" t="s">
        <v>2177</v>
      </c>
      <c r="C358" s="3" t="s">
        <v>6286</v>
      </c>
      <c r="D358" s="5">
        <v>5000</v>
      </c>
      <c r="E358" s="7">
        <v>6301</v>
      </c>
      <c r="F358" t="s">
        <v>8218</v>
      </c>
      <c r="G358" t="s">
        <v>8223</v>
      </c>
      <c r="H358" t="s">
        <v>8245</v>
      </c>
      <c r="I358">
        <v>1430579509</v>
      </c>
      <c r="J358">
        <v>1427987509</v>
      </c>
      <c r="K358" t="b">
        <v>0</v>
      </c>
      <c r="L358">
        <v>71</v>
      </c>
      <c r="M358" t="b">
        <v>1</v>
      </c>
      <c r="N358" t="s">
        <v>8274</v>
      </c>
      <c r="O358">
        <f t="shared" si="20"/>
        <v>126</v>
      </c>
      <c r="P358" s="5">
        <f t="shared" si="21"/>
        <v>88.75</v>
      </c>
      <c r="Q358" s="11" t="s">
        <v>8323</v>
      </c>
      <c r="R358" t="s">
        <v>8324</v>
      </c>
      <c r="S358" s="16">
        <f t="shared" si="22"/>
        <v>42096.633206018523</v>
      </c>
      <c r="T358" s="16">
        <f t="shared" si="23"/>
        <v>42126.633206018523</v>
      </c>
    </row>
    <row r="359" spans="1:20" ht="270" x14ac:dyDescent="0.25">
      <c r="A359">
        <v>2177</v>
      </c>
      <c r="B359" s="9" t="s">
        <v>2178</v>
      </c>
      <c r="C359" s="3" t="s">
        <v>6287</v>
      </c>
      <c r="D359" s="5">
        <v>2500</v>
      </c>
      <c r="E359" s="7">
        <v>2503</v>
      </c>
      <c r="F359" t="s">
        <v>8218</v>
      </c>
      <c r="G359" t="s">
        <v>8223</v>
      </c>
      <c r="H359" t="s">
        <v>8245</v>
      </c>
      <c r="I359">
        <v>1465192867</v>
      </c>
      <c r="J359">
        <v>1463032867</v>
      </c>
      <c r="K359" t="b">
        <v>0</v>
      </c>
      <c r="L359">
        <v>38</v>
      </c>
      <c r="M359" t="b">
        <v>1</v>
      </c>
      <c r="N359" t="s">
        <v>8274</v>
      </c>
      <c r="O359">
        <f t="shared" si="20"/>
        <v>100</v>
      </c>
      <c r="P359" s="5">
        <f t="shared" si="21"/>
        <v>65.87</v>
      </c>
      <c r="Q359" s="11" t="s">
        <v>8323</v>
      </c>
      <c r="R359" t="s">
        <v>8324</v>
      </c>
      <c r="S359" s="16">
        <f t="shared" si="22"/>
        <v>42502.250775462962</v>
      </c>
      <c r="T359" s="16">
        <f t="shared" si="23"/>
        <v>42527.250775462962</v>
      </c>
    </row>
    <row r="360" spans="1:20" ht="240" x14ac:dyDescent="0.25">
      <c r="A360">
        <v>2178</v>
      </c>
      <c r="B360" s="9" t="s">
        <v>2179</v>
      </c>
      <c r="C360" s="3" t="s">
        <v>6288</v>
      </c>
      <c r="D360" s="5">
        <v>25000</v>
      </c>
      <c r="E360" s="7">
        <v>34660</v>
      </c>
      <c r="F360" t="s">
        <v>8218</v>
      </c>
      <c r="G360" t="s">
        <v>8223</v>
      </c>
      <c r="H360" t="s">
        <v>8245</v>
      </c>
      <c r="I360">
        <v>1484752597</v>
      </c>
      <c r="J360">
        <v>1482160597</v>
      </c>
      <c r="K360" t="b">
        <v>0</v>
      </c>
      <c r="L360">
        <v>859</v>
      </c>
      <c r="M360" t="b">
        <v>1</v>
      </c>
      <c r="N360" t="s">
        <v>8274</v>
      </c>
      <c r="O360">
        <f t="shared" si="20"/>
        <v>139</v>
      </c>
      <c r="P360" s="5">
        <f t="shared" si="21"/>
        <v>40.35</v>
      </c>
      <c r="Q360" s="11" t="s">
        <v>8323</v>
      </c>
      <c r="R360" t="s">
        <v>8324</v>
      </c>
      <c r="S360" s="16">
        <f t="shared" si="22"/>
        <v>42723.63653935185</v>
      </c>
      <c r="T360" s="16">
        <f t="shared" si="23"/>
        <v>42753.63653935185</v>
      </c>
    </row>
    <row r="361" spans="1:20" ht="180" x14ac:dyDescent="0.25">
      <c r="A361">
        <v>2179</v>
      </c>
      <c r="B361" s="9" t="s">
        <v>2180</v>
      </c>
      <c r="C361" s="3" t="s">
        <v>6289</v>
      </c>
      <c r="D361" s="5">
        <v>1000</v>
      </c>
      <c r="E361" s="7">
        <v>1614</v>
      </c>
      <c r="F361" t="s">
        <v>8218</v>
      </c>
      <c r="G361" t="s">
        <v>8223</v>
      </c>
      <c r="H361" t="s">
        <v>8245</v>
      </c>
      <c r="I361">
        <v>1428725192</v>
      </c>
      <c r="J361">
        <v>1426133192</v>
      </c>
      <c r="K361" t="b">
        <v>0</v>
      </c>
      <c r="L361">
        <v>21</v>
      </c>
      <c r="M361" t="b">
        <v>1</v>
      </c>
      <c r="N361" t="s">
        <v>8274</v>
      </c>
      <c r="O361">
        <f t="shared" si="20"/>
        <v>161</v>
      </c>
      <c r="P361" s="5">
        <f t="shared" si="21"/>
        <v>76.86</v>
      </c>
      <c r="Q361" s="11" t="s">
        <v>8323</v>
      </c>
      <c r="R361" t="s">
        <v>8324</v>
      </c>
      <c r="S361" s="16">
        <f t="shared" si="22"/>
        <v>42075.171203703707</v>
      </c>
      <c r="T361" s="16">
        <f t="shared" si="23"/>
        <v>42105.171203703707</v>
      </c>
    </row>
    <row r="362" spans="1:20" ht="210" x14ac:dyDescent="0.25">
      <c r="A362">
        <v>2180</v>
      </c>
      <c r="B362" s="9" t="s">
        <v>2181</v>
      </c>
      <c r="C362" s="3" t="s">
        <v>6290</v>
      </c>
      <c r="D362" s="5">
        <v>5000</v>
      </c>
      <c r="E362" s="7">
        <v>5359.21</v>
      </c>
      <c r="F362" t="s">
        <v>8218</v>
      </c>
      <c r="G362" t="s">
        <v>8223</v>
      </c>
      <c r="H362" t="s">
        <v>8245</v>
      </c>
      <c r="I362">
        <v>1447434268</v>
      </c>
      <c r="J362">
        <v>1443801868</v>
      </c>
      <c r="K362" t="b">
        <v>0</v>
      </c>
      <c r="L362">
        <v>78</v>
      </c>
      <c r="M362" t="b">
        <v>1</v>
      </c>
      <c r="N362" t="s">
        <v>8274</v>
      </c>
      <c r="O362">
        <f t="shared" si="20"/>
        <v>107</v>
      </c>
      <c r="P362" s="5">
        <f t="shared" si="21"/>
        <v>68.709999999999994</v>
      </c>
      <c r="Q362" s="11" t="s">
        <v>8323</v>
      </c>
      <c r="R362" t="s">
        <v>8324</v>
      </c>
      <c r="S362" s="16">
        <f t="shared" si="22"/>
        <v>42279.669768518521</v>
      </c>
      <c r="T362" s="16">
        <f t="shared" si="23"/>
        <v>42321.711435185185</v>
      </c>
    </row>
    <row r="363" spans="1:20" ht="195" x14ac:dyDescent="0.25">
      <c r="A363">
        <v>2202</v>
      </c>
      <c r="B363" s="9" t="s">
        <v>2203</v>
      </c>
      <c r="C363" s="3" t="s">
        <v>6312</v>
      </c>
      <c r="D363" s="5">
        <v>4000</v>
      </c>
      <c r="E363" s="7">
        <v>28167.25</v>
      </c>
      <c r="F363" t="s">
        <v>8218</v>
      </c>
      <c r="G363" t="s">
        <v>8223</v>
      </c>
      <c r="H363" t="s">
        <v>8245</v>
      </c>
      <c r="I363">
        <v>1351801368</v>
      </c>
      <c r="J363">
        <v>1349209368</v>
      </c>
      <c r="K363" t="b">
        <v>0</v>
      </c>
      <c r="L363">
        <v>721</v>
      </c>
      <c r="M363" t="b">
        <v>1</v>
      </c>
      <c r="N363" t="s">
        <v>8278</v>
      </c>
      <c r="O363">
        <f t="shared" si="20"/>
        <v>704</v>
      </c>
      <c r="P363" s="5">
        <f t="shared" si="21"/>
        <v>39.07</v>
      </c>
      <c r="Q363" s="11" t="s">
        <v>8323</v>
      </c>
      <c r="R363" t="s">
        <v>8328</v>
      </c>
      <c r="S363" s="16">
        <f t="shared" si="22"/>
        <v>41184.849166666667</v>
      </c>
      <c r="T363" s="16">
        <f t="shared" si="23"/>
        <v>41214.849166666667</v>
      </c>
    </row>
    <row r="364" spans="1:20" ht="270" x14ac:dyDescent="0.25">
      <c r="A364">
        <v>2204</v>
      </c>
      <c r="B364" s="9" t="s">
        <v>2205</v>
      </c>
      <c r="C364" s="3" t="s">
        <v>6314</v>
      </c>
      <c r="D364" s="5">
        <v>1500</v>
      </c>
      <c r="E364" s="7">
        <v>1993</v>
      </c>
      <c r="F364" t="s">
        <v>8218</v>
      </c>
      <c r="G364" t="s">
        <v>8223</v>
      </c>
      <c r="H364" t="s">
        <v>8245</v>
      </c>
      <c r="I364">
        <v>1362814119</v>
      </c>
      <c r="J364">
        <v>1360222119</v>
      </c>
      <c r="K364" t="b">
        <v>0</v>
      </c>
      <c r="L364">
        <v>73</v>
      </c>
      <c r="M364" t="b">
        <v>1</v>
      </c>
      <c r="N364" t="s">
        <v>8278</v>
      </c>
      <c r="O364">
        <f t="shared" si="20"/>
        <v>133</v>
      </c>
      <c r="P364" s="5">
        <f t="shared" si="21"/>
        <v>27.3</v>
      </c>
      <c r="Q364" s="11" t="s">
        <v>8323</v>
      </c>
      <c r="R364" t="s">
        <v>8328</v>
      </c>
      <c r="S364" s="16">
        <f t="shared" si="22"/>
        <v>41312.311562499999</v>
      </c>
      <c r="T364" s="16">
        <f t="shared" si="23"/>
        <v>41342.311562499999</v>
      </c>
    </row>
    <row r="365" spans="1:20" ht="270" x14ac:dyDescent="0.25">
      <c r="A365">
        <v>2205</v>
      </c>
      <c r="B365" s="9" t="s">
        <v>2206</v>
      </c>
      <c r="C365" s="3" t="s">
        <v>6315</v>
      </c>
      <c r="D365" s="5">
        <v>750</v>
      </c>
      <c r="E365" s="7">
        <v>1140</v>
      </c>
      <c r="F365" t="s">
        <v>8218</v>
      </c>
      <c r="G365" t="s">
        <v>8223</v>
      </c>
      <c r="H365" t="s">
        <v>8245</v>
      </c>
      <c r="I365">
        <v>1338579789</v>
      </c>
      <c r="J365">
        <v>1335987789</v>
      </c>
      <c r="K365" t="b">
        <v>0</v>
      </c>
      <c r="L365">
        <v>27</v>
      </c>
      <c r="M365" t="b">
        <v>1</v>
      </c>
      <c r="N365" t="s">
        <v>8278</v>
      </c>
      <c r="O365">
        <f t="shared" si="20"/>
        <v>152</v>
      </c>
      <c r="P365" s="5">
        <f t="shared" si="21"/>
        <v>42.22</v>
      </c>
      <c r="Q365" s="11" t="s">
        <v>8323</v>
      </c>
      <c r="R365" t="s">
        <v>8328</v>
      </c>
      <c r="S365" s="16">
        <f t="shared" si="22"/>
        <v>41031.82163194444</v>
      </c>
      <c r="T365" s="16">
        <f t="shared" si="23"/>
        <v>41061.82163194444</v>
      </c>
    </row>
    <row r="366" spans="1:20" ht="285" x14ac:dyDescent="0.25">
      <c r="A366">
        <v>2206</v>
      </c>
      <c r="B366" s="9" t="s">
        <v>2207</v>
      </c>
      <c r="C366" s="3" t="s">
        <v>6316</v>
      </c>
      <c r="D366" s="5">
        <v>1100</v>
      </c>
      <c r="E366" s="7">
        <v>1130</v>
      </c>
      <c r="F366" t="s">
        <v>8218</v>
      </c>
      <c r="G366" t="s">
        <v>8223</v>
      </c>
      <c r="H366" t="s">
        <v>8245</v>
      </c>
      <c r="I366">
        <v>1334556624</v>
      </c>
      <c r="J366">
        <v>1333001424</v>
      </c>
      <c r="K366" t="b">
        <v>0</v>
      </c>
      <c r="L366">
        <v>34</v>
      </c>
      <c r="M366" t="b">
        <v>1</v>
      </c>
      <c r="N366" t="s">
        <v>8278</v>
      </c>
      <c r="O366">
        <f t="shared" si="20"/>
        <v>103</v>
      </c>
      <c r="P366" s="5">
        <f t="shared" si="21"/>
        <v>33.24</v>
      </c>
      <c r="Q366" s="11" t="s">
        <v>8323</v>
      </c>
      <c r="R366" t="s">
        <v>8328</v>
      </c>
      <c r="S366" s="16">
        <f t="shared" si="22"/>
        <v>40997.257222222222</v>
      </c>
      <c r="T366" s="16">
        <f t="shared" si="23"/>
        <v>41015.257222222222</v>
      </c>
    </row>
    <row r="367" spans="1:20" ht="285" x14ac:dyDescent="0.25">
      <c r="A367">
        <v>2207</v>
      </c>
      <c r="B367" s="9" t="s">
        <v>2208</v>
      </c>
      <c r="C367" s="3" t="s">
        <v>6317</v>
      </c>
      <c r="D367" s="5">
        <v>2000</v>
      </c>
      <c r="E367" s="7">
        <v>2000</v>
      </c>
      <c r="F367" t="s">
        <v>8218</v>
      </c>
      <c r="G367" t="s">
        <v>8223</v>
      </c>
      <c r="H367" t="s">
        <v>8245</v>
      </c>
      <c r="I367">
        <v>1384580373</v>
      </c>
      <c r="J367">
        <v>1381984773</v>
      </c>
      <c r="K367" t="b">
        <v>0</v>
      </c>
      <c r="L367">
        <v>7</v>
      </c>
      <c r="M367" t="b">
        <v>1</v>
      </c>
      <c r="N367" t="s">
        <v>8278</v>
      </c>
      <c r="O367">
        <f t="shared" si="20"/>
        <v>100</v>
      </c>
      <c r="P367" s="5">
        <f t="shared" si="21"/>
        <v>285.70999999999998</v>
      </c>
      <c r="Q367" s="11" t="s">
        <v>8323</v>
      </c>
      <c r="R367" t="s">
        <v>8328</v>
      </c>
      <c r="S367" s="16">
        <f t="shared" si="22"/>
        <v>41564.194131944445</v>
      </c>
      <c r="T367" s="16">
        <f t="shared" si="23"/>
        <v>41594.235798611109</v>
      </c>
    </row>
    <row r="368" spans="1:20" ht="270" x14ac:dyDescent="0.25">
      <c r="A368">
        <v>2208</v>
      </c>
      <c r="B368" s="9" t="s">
        <v>2209</v>
      </c>
      <c r="C368" s="3" t="s">
        <v>6318</v>
      </c>
      <c r="D368" s="5">
        <v>1000</v>
      </c>
      <c r="E368" s="7">
        <v>1016</v>
      </c>
      <c r="F368" t="s">
        <v>8218</v>
      </c>
      <c r="G368" t="s">
        <v>8223</v>
      </c>
      <c r="H368" t="s">
        <v>8245</v>
      </c>
      <c r="I368">
        <v>1333771200</v>
      </c>
      <c r="J368">
        <v>1328649026</v>
      </c>
      <c r="K368" t="b">
        <v>0</v>
      </c>
      <c r="L368">
        <v>24</v>
      </c>
      <c r="M368" t="b">
        <v>1</v>
      </c>
      <c r="N368" t="s">
        <v>8278</v>
      </c>
      <c r="O368">
        <f t="shared" si="20"/>
        <v>102</v>
      </c>
      <c r="P368" s="5">
        <f t="shared" si="21"/>
        <v>42.33</v>
      </c>
      <c r="Q368" s="11" t="s">
        <v>8323</v>
      </c>
      <c r="R368" t="s">
        <v>8328</v>
      </c>
      <c r="S368" s="16">
        <f t="shared" si="22"/>
        <v>40946.882245370369</v>
      </c>
      <c r="T368" s="16">
        <f t="shared" si="23"/>
        <v>41006.166666666664</v>
      </c>
    </row>
    <row r="369" spans="1:20" ht="285" x14ac:dyDescent="0.25">
      <c r="A369">
        <v>2210</v>
      </c>
      <c r="B369" s="9" t="s">
        <v>2211</v>
      </c>
      <c r="C369" s="3" t="s">
        <v>6320</v>
      </c>
      <c r="D369" s="5">
        <v>4000</v>
      </c>
      <c r="E369" s="7">
        <v>4457</v>
      </c>
      <c r="F369" t="s">
        <v>8218</v>
      </c>
      <c r="G369" t="s">
        <v>8223</v>
      </c>
      <c r="H369" t="s">
        <v>8245</v>
      </c>
      <c r="I369">
        <v>1334424960</v>
      </c>
      <c r="J369">
        <v>1329442510</v>
      </c>
      <c r="K369" t="b">
        <v>0</v>
      </c>
      <c r="L369">
        <v>72</v>
      </c>
      <c r="M369" t="b">
        <v>1</v>
      </c>
      <c r="N369" t="s">
        <v>8278</v>
      </c>
      <c r="O369">
        <f t="shared" si="20"/>
        <v>111</v>
      </c>
      <c r="P369" s="5">
        <f t="shared" si="21"/>
        <v>61.9</v>
      </c>
      <c r="Q369" s="11" t="s">
        <v>8323</v>
      </c>
      <c r="R369" t="s">
        <v>8328</v>
      </c>
      <c r="S369" s="16">
        <f t="shared" si="22"/>
        <v>40956.066087962965</v>
      </c>
      <c r="T369" s="16">
        <f t="shared" si="23"/>
        <v>41013.73333333333</v>
      </c>
    </row>
    <row r="370" spans="1:20" ht="285" x14ac:dyDescent="0.25">
      <c r="A370">
        <v>2211</v>
      </c>
      <c r="B370" s="9" t="s">
        <v>2212</v>
      </c>
      <c r="C370" s="3" t="s">
        <v>6321</v>
      </c>
      <c r="D370" s="5">
        <v>2500</v>
      </c>
      <c r="E370" s="7">
        <v>4890</v>
      </c>
      <c r="F370" t="s">
        <v>8218</v>
      </c>
      <c r="G370" t="s">
        <v>8223</v>
      </c>
      <c r="H370" t="s">
        <v>8245</v>
      </c>
      <c r="I370">
        <v>1397113140</v>
      </c>
      <c r="J370">
        <v>1395168625</v>
      </c>
      <c r="K370" t="b">
        <v>0</v>
      </c>
      <c r="L370">
        <v>120</v>
      </c>
      <c r="M370" t="b">
        <v>1</v>
      </c>
      <c r="N370" t="s">
        <v>8278</v>
      </c>
      <c r="O370">
        <f t="shared" si="20"/>
        <v>196</v>
      </c>
      <c r="P370" s="5">
        <f t="shared" si="21"/>
        <v>40.75</v>
      </c>
      <c r="Q370" s="11" t="s">
        <v>8323</v>
      </c>
      <c r="R370" t="s">
        <v>8328</v>
      </c>
      <c r="S370" s="16">
        <f t="shared" si="22"/>
        <v>41716.785011574073</v>
      </c>
      <c r="T370" s="16">
        <f t="shared" si="23"/>
        <v>41739.290972222225</v>
      </c>
    </row>
    <row r="371" spans="1:20" ht="285" x14ac:dyDescent="0.25">
      <c r="A371">
        <v>2212</v>
      </c>
      <c r="B371" s="9" t="s">
        <v>2213</v>
      </c>
      <c r="C371" s="3" t="s">
        <v>6322</v>
      </c>
      <c r="D371" s="5">
        <v>6000</v>
      </c>
      <c r="E371" s="7">
        <v>6863</v>
      </c>
      <c r="F371" t="s">
        <v>8218</v>
      </c>
      <c r="G371" t="s">
        <v>8223</v>
      </c>
      <c r="H371" t="s">
        <v>8245</v>
      </c>
      <c r="I371">
        <v>1383526800</v>
      </c>
      <c r="J371">
        <v>1380650177</v>
      </c>
      <c r="K371" t="b">
        <v>0</v>
      </c>
      <c r="L371">
        <v>123</v>
      </c>
      <c r="M371" t="b">
        <v>1</v>
      </c>
      <c r="N371" t="s">
        <v>8278</v>
      </c>
      <c r="O371">
        <f t="shared" si="20"/>
        <v>114</v>
      </c>
      <c r="P371" s="5">
        <f t="shared" si="21"/>
        <v>55.8</v>
      </c>
      <c r="Q371" s="11" t="s">
        <v>8323</v>
      </c>
      <c r="R371" t="s">
        <v>8328</v>
      </c>
      <c r="S371" s="16">
        <f t="shared" si="22"/>
        <v>41548.747418981482</v>
      </c>
      <c r="T371" s="16">
        <f t="shared" si="23"/>
        <v>41582.041666666664</v>
      </c>
    </row>
    <row r="372" spans="1:20" ht="315" x14ac:dyDescent="0.25">
      <c r="A372">
        <v>2213</v>
      </c>
      <c r="B372" s="9" t="s">
        <v>2214</v>
      </c>
      <c r="C372" s="3" t="s">
        <v>6323</v>
      </c>
      <c r="D372" s="5">
        <v>5</v>
      </c>
      <c r="E372" s="7">
        <v>10</v>
      </c>
      <c r="F372" t="s">
        <v>8218</v>
      </c>
      <c r="G372" t="s">
        <v>8223</v>
      </c>
      <c r="H372" t="s">
        <v>8245</v>
      </c>
      <c r="I372">
        <v>1431719379</v>
      </c>
      <c r="J372">
        <v>1429127379</v>
      </c>
      <c r="K372" t="b">
        <v>0</v>
      </c>
      <c r="L372">
        <v>1</v>
      </c>
      <c r="M372" t="b">
        <v>1</v>
      </c>
      <c r="N372" t="s">
        <v>8278</v>
      </c>
      <c r="O372">
        <f t="shared" si="20"/>
        <v>200</v>
      </c>
      <c r="P372" s="5">
        <f t="shared" si="21"/>
        <v>10</v>
      </c>
      <c r="Q372" s="11" t="s">
        <v>8323</v>
      </c>
      <c r="R372" t="s">
        <v>8328</v>
      </c>
      <c r="S372" s="16">
        <f t="shared" si="22"/>
        <v>42109.826145833329</v>
      </c>
      <c r="T372" s="16">
        <f t="shared" si="23"/>
        <v>42139.826145833329</v>
      </c>
    </row>
    <row r="373" spans="1:20" ht="225" x14ac:dyDescent="0.25">
      <c r="A373">
        <v>2214</v>
      </c>
      <c r="B373" s="9" t="s">
        <v>2215</v>
      </c>
      <c r="C373" s="3" t="s">
        <v>6324</v>
      </c>
      <c r="D373" s="5">
        <v>600</v>
      </c>
      <c r="E373" s="7">
        <v>1755.01</v>
      </c>
      <c r="F373" t="s">
        <v>8218</v>
      </c>
      <c r="G373" t="s">
        <v>8223</v>
      </c>
      <c r="H373" t="s">
        <v>8245</v>
      </c>
      <c r="I373">
        <v>1391713248</v>
      </c>
      <c r="J373">
        <v>1389121248</v>
      </c>
      <c r="K373" t="b">
        <v>0</v>
      </c>
      <c r="L373">
        <v>24</v>
      </c>
      <c r="M373" t="b">
        <v>1</v>
      </c>
      <c r="N373" t="s">
        <v>8278</v>
      </c>
      <c r="O373">
        <f t="shared" si="20"/>
        <v>293</v>
      </c>
      <c r="P373" s="5">
        <f t="shared" si="21"/>
        <v>73.13</v>
      </c>
      <c r="Q373" s="11" t="s">
        <v>8323</v>
      </c>
      <c r="R373" t="s">
        <v>8328</v>
      </c>
      <c r="S373" s="16">
        <f t="shared" si="22"/>
        <v>41646.792222222226</v>
      </c>
      <c r="T373" s="16">
        <f t="shared" si="23"/>
        <v>41676.792222222226</v>
      </c>
    </row>
    <row r="374" spans="1:20" ht="120" x14ac:dyDescent="0.25">
      <c r="A374">
        <v>2215</v>
      </c>
      <c r="B374" s="9" t="s">
        <v>2216</v>
      </c>
      <c r="C374" s="3" t="s">
        <v>6325</v>
      </c>
      <c r="D374" s="5">
        <v>550</v>
      </c>
      <c r="E374" s="7">
        <v>860</v>
      </c>
      <c r="F374" t="s">
        <v>8218</v>
      </c>
      <c r="G374" t="s">
        <v>8223</v>
      </c>
      <c r="H374" t="s">
        <v>8245</v>
      </c>
      <c r="I374">
        <v>1331621940</v>
      </c>
      <c r="J374">
        <v>1329671572</v>
      </c>
      <c r="K374" t="b">
        <v>0</v>
      </c>
      <c r="L374">
        <v>33</v>
      </c>
      <c r="M374" t="b">
        <v>1</v>
      </c>
      <c r="N374" t="s">
        <v>8278</v>
      </c>
      <c r="O374">
        <f t="shared" si="20"/>
        <v>156</v>
      </c>
      <c r="P374" s="5">
        <f t="shared" si="21"/>
        <v>26.06</v>
      </c>
      <c r="Q374" s="11" t="s">
        <v>8323</v>
      </c>
      <c r="R374" t="s">
        <v>8328</v>
      </c>
      <c r="S374" s="16">
        <f t="shared" si="22"/>
        <v>40958.717268518521</v>
      </c>
      <c r="T374" s="16">
        <f t="shared" si="23"/>
        <v>40981.290972222225</v>
      </c>
    </row>
    <row r="375" spans="1:20" ht="330" x14ac:dyDescent="0.25">
      <c r="A375">
        <v>2216</v>
      </c>
      <c r="B375" s="9" t="s">
        <v>2217</v>
      </c>
      <c r="C375" s="3" t="s">
        <v>6326</v>
      </c>
      <c r="D375" s="5">
        <v>300</v>
      </c>
      <c r="E375" s="7">
        <v>317</v>
      </c>
      <c r="F375" t="s">
        <v>8218</v>
      </c>
      <c r="G375" t="s">
        <v>8223</v>
      </c>
      <c r="H375" t="s">
        <v>8245</v>
      </c>
      <c r="I375">
        <v>1437674545</v>
      </c>
      <c r="J375">
        <v>1436464945</v>
      </c>
      <c r="K375" t="b">
        <v>0</v>
      </c>
      <c r="L375">
        <v>14</v>
      </c>
      <c r="M375" t="b">
        <v>1</v>
      </c>
      <c r="N375" t="s">
        <v>8278</v>
      </c>
      <c r="O375">
        <f t="shared" si="20"/>
        <v>106</v>
      </c>
      <c r="P375" s="5">
        <f t="shared" si="21"/>
        <v>22.64</v>
      </c>
      <c r="Q375" s="11" t="s">
        <v>8323</v>
      </c>
      <c r="R375" t="s">
        <v>8328</v>
      </c>
      <c r="S375" s="16">
        <f t="shared" si="22"/>
        <v>42194.751678240747</v>
      </c>
      <c r="T375" s="16">
        <f t="shared" si="23"/>
        <v>42208.751678240747</v>
      </c>
    </row>
    <row r="376" spans="1:20" ht="285" x14ac:dyDescent="0.25">
      <c r="A376">
        <v>2217</v>
      </c>
      <c r="B376" s="9" t="s">
        <v>2218</v>
      </c>
      <c r="C376" s="3" t="s">
        <v>6327</v>
      </c>
      <c r="D376" s="5">
        <v>420</v>
      </c>
      <c r="E376" s="7">
        <v>425</v>
      </c>
      <c r="F376" t="s">
        <v>8218</v>
      </c>
      <c r="G376" t="s">
        <v>8223</v>
      </c>
      <c r="H376" t="s">
        <v>8245</v>
      </c>
      <c r="I376">
        <v>1446451200</v>
      </c>
      <c r="J376">
        <v>1445539113</v>
      </c>
      <c r="K376" t="b">
        <v>0</v>
      </c>
      <c r="L376">
        <v>9</v>
      </c>
      <c r="M376" t="b">
        <v>1</v>
      </c>
      <c r="N376" t="s">
        <v>8278</v>
      </c>
      <c r="O376">
        <f t="shared" si="20"/>
        <v>101</v>
      </c>
      <c r="P376" s="5">
        <f t="shared" si="21"/>
        <v>47.22</v>
      </c>
      <c r="Q376" s="11" t="s">
        <v>8323</v>
      </c>
      <c r="R376" t="s">
        <v>8328</v>
      </c>
      <c r="S376" s="16">
        <f t="shared" si="22"/>
        <v>42299.776770833334</v>
      </c>
      <c r="T376" s="16">
        <f t="shared" si="23"/>
        <v>42310.333333333328</v>
      </c>
    </row>
    <row r="377" spans="1:20" ht="285" x14ac:dyDescent="0.25">
      <c r="A377">
        <v>2218</v>
      </c>
      <c r="B377" s="9" t="s">
        <v>2219</v>
      </c>
      <c r="C377" s="3" t="s">
        <v>6328</v>
      </c>
      <c r="D377" s="5">
        <v>2000</v>
      </c>
      <c r="E377" s="7">
        <v>2456.66</v>
      </c>
      <c r="F377" t="s">
        <v>8218</v>
      </c>
      <c r="G377" t="s">
        <v>8223</v>
      </c>
      <c r="H377" t="s">
        <v>8245</v>
      </c>
      <c r="I377">
        <v>1346198400</v>
      </c>
      <c r="J377">
        <v>1344281383</v>
      </c>
      <c r="K377" t="b">
        <v>0</v>
      </c>
      <c r="L377">
        <v>76</v>
      </c>
      <c r="M377" t="b">
        <v>1</v>
      </c>
      <c r="N377" t="s">
        <v>8278</v>
      </c>
      <c r="O377">
        <f t="shared" si="20"/>
        <v>123</v>
      </c>
      <c r="P377" s="5">
        <f t="shared" si="21"/>
        <v>32.32</v>
      </c>
      <c r="Q377" s="11" t="s">
        <v>8323</v>
      </c>
      <c r="R377" t="s">
        <v>8328</v>
      </c>
      <c r="S377" s="16">
        <f t="shared" si="22"/>
        <v>41127.812303240738</v>
      </c>
      <c r="T377" s="16">
        <f t="shared" si="23"/>
        <v>41150</v>
      </c>
    </row>
    <row r="378" spans="1:20" ht="240" x14ac:dyDescent="0.25">
      <c r="A378">
        <v>2219</v>
      </c>
      <c r="B378" s="9" t="s">
        <v>2220</v>
      </c>
      <c r="C378" s="3" t="s">
        <v>6329</v>
      </c>
      <c r="D378" s="5">
        <v>1000</v>
      </c>
      <c r="E378" s="7">
        <v>1015</v>
      </c>
      <c r="F378" t="s">
        <v>8218</v>
      </c>
      <c r="G378" t="s">
        <v>8223</v>
      </c>
      <c r="H378" t="s">
        <v>8245</v>
      </c>
      <c r="I378">
        <v>1440004512</v>
      </c>
      <c r="J378">
        <v>1437412512</v>
      </c>
      <c r="K378" t="b">
        <v>0</v>
      </c>
      <c r="L378">
        <v>19</v>
      </c>
      <c r="M378" t="b">
        <v>1</v>
      </c>
      <c r="N378" t="s">
        <v>8278</v>
      </c>
      <c r="O378">
        <f t="shared" si="20"/>
        <v>102</v>
      </c>
      <c r="P378" s="5">
        <f t="shared" si="21"/>
        <v>53.42</v>
      </c>
      <c r="Q378" s="11" t="s">
        <v>8323</v>
      </c>
      <c r="R378" t="s">
        <v>8328</v>
      </c>
      <c r="S378" s="16">
        <f t="shared" si="22"/>
        <v>42205.718888888892</v>
      </c>
      <c r="T378" s="16">
        <f t="shared" si="23"/>
        <v>42235.718888888892</v>
      </c>
    </row>
    <row r="379" spans="1:20" ht="255" x14ac:dyDescent="0.25">
      <c r="A379">
        <v>2220</v>
      </c>
      <c r="B379" s="9" t="s">
        <v>2221</v>
      </c>
      <c r="C379" s="3" t="s">
        <v>6330</v>
      </c>
      <c r="D379" s="5">
        <v>3500</v>
      </c>
      <c r="E379" s="7">
        <v>3540</v>
      </c>
      <c r="F379" t="s">
        <v>8218</v>
      </c>
      <c r="G379" t="s">
        <v>8223</v>
      </c>
      <c r="H379" t="s">
        <v>8245</v>
      </c>
      <c r="I379">
        <v>1374888436</v>
      </c>
      <c r="J379">
        <v>1372296436</v>
      </c>
      <c r="K379" t="b">
        <v>0</v>
      </c>
      <c r="L379">
        <v>69</v>
      </c>
      <c r="M379" t="b">
        <v>1</v>
      </c>
      <c r="N379" t="s">
        <v>8278</v>
      </c>
      <c r="O379">
        <f t="shared" si="20"/>
        <v>101</v>
      </c>
      <c r="P379" s="5">
        <f t="shared" si="21"/>
        <v>51.3</v>
      </c>
      <c r="Q379" s="11" t="s">
        <v>8323</v>
      </c>
      <c r="R379" t="s">
        <v>8328</v>
      </c>
      <c r="S379" s="16">
        <f t="shared" si="22"/>
        <v>41452.060601851852</v>
      </c>
      <c r="T379" s="16">
        <f t="shared" si="23"/>
        <v>41482.060601851852</v>
      </c>
    </row>
    <row r="380" spans="1:20" ht="270" x14ac:dyDescent="0.25">
      <c r="A380">
        <v>2281</v>
      </c>
      <c r="B380" s="9" t="s">
        <v>2282</v>
      </c>
      <c r="C380" s="3" t="s">
        <v>6391</v>
      </c>
      <c r="D380" s="5">
        <v>300</v>
      </c>
      <c r="E380" s="7">
        <v>555</v>
      </c>
      <c r="F380" t="s">
        <v>8218</v>
      </c>
      <c r="G380" t="s">
        <v>8223</v>
      </c>
      <c r="H380" t="s">
        <v>8245</v>
      </c>
      <c r="I380">
        <v>1311576600</v>
      </c>
      <c r="J380">
        <v>1306219897</v>
      </c>
      <c r="K380" t="b">
        <v>0</v>
      </c>
      <c r="L380">
        <v>11</v>
      </c>
      <c r="M380" t="b">
        <v>1</v>
      </c>
      <c r="N380" t="s">
        <v>8274</v>
      </c>
      <c r="O380">
        <f t="shared" si="20"/>
        <v>185</v>
      </c>
      <c r="P380" s="5">
        <f t="shared" si="21"/>
        <v>50.45</v>
      </c>
      <c r="Q380" s="11" t="s">
        <v>8323</v>
      </c>
      <c r="R380" t="s">
        <v>8324</v>
      </c>
      <c r="S380" s="16">
        <f t="shared" si="22"/>
        <v>40687.285844907405</v>
      </c>
      <c r="T380" s="16">
        <f t="shared" si="23"/>
        <v>40749.284722222219</v>
      </c>
    </row>
    <row r="381" spans="1:20" ht="195" x14ac:dyDescent="0.25">
      <c r="A381">
        <v>2282</v>
      </c>
      <c r="B381" s="9" t="s">
        <v>2283</v>
      </c>
      <c r="C381" s="3" t="s">
        <v>6392</v>
      </c>
      <c r="D381" s="5">
        <v>750</v>
      </c>
      <c r="E381" s="7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>
        <f t="shared" si="20"/>
        <v>185</v>
      </c>
      <c r="P381" s="5">
        <f t="shared" si="21"/>
        <v>115.83</v>
      </c>
      <c r="Q381" s="11" t="s">
        <v>8323</v>
      </c>
      <c r="R381" t="s">
        <v>8324</v>
      </c>
      <c r="S381" s="16">
        <f t="shared" si="22"/>
        <v>42323.17460648148</v>
      </c>
      <c r="T381" s="16">
        <f t="shared" si="23"/>
        <v>42383.17460648148</v>
      </c>
    </row>
    <row r="382" spans="1:20" ht="285" x14ac:dyDescent="0.25">
      <c r="A382">
        <v>2283</v>
      </c>
      <c r="B382" s="9" t="s">
        <v>2284</v>
      </c>
      <c r="C382" s="3" t="s">
        <v>6393</v>
      </c>
      <c r="D382" s="5">
        <v>3000</v>
      </c>
      <c r="E382" s="7">
        <v>3025.66</v>
      </c>
      <c r="F382" t="s">
        <v>8218</v>
      </c>
      <c r="G382" t="s">
        <v>8223</v>
      </c>
      <c r="H382" t="s">
        <v>8245</v>
      </c>
      <c r="I382">
        <v>1336528804</v>
      </c>
      <c r="J382">
        <v>1331348404</v>
      </c>
      <c r="K382" t="b">
        <v>0</v>
      </c>
      <c r="L382">
        <v>48</v>
      </c>
      <c r="M382" t="b">
        <v>1</v>
      </c>
      <c r="N382" t="s">
        <v>8274</v>
      </c>
      <c r="O382">
        <f t="shared" si="20"/>
        <v>101</v>
      </c>
      <c r="P382" s="5">
        <f t="shared" si="21"/>
        <v>63.03</v>
      </c>
      <c r="Q382" s="11" t="s">
        <v>8323</v>
      </c>
      <c r="R382" t="s">
        <v>8324</v>
      </c>
      <c r="S382" s="16">
        <f t="shared" si="22"/>
        <v>40978.125046296293</v>
      </c>
      <c r="T382" s="16">
        <f t="shared" si="23"/>
        <v>41038.083379629628</v>
      </c>
    </row>
    <row r="383" spans="1:20" ht="105" x14ac:dyDescent="0.25">
      <c r="A383">
        <v>2284</v>
      </c>
      <c r="B383" s="9" t="s">
        <v>2285</v>
      </c>
      <c r="C383" s="3" t="s">
        <v>6394</v>
      </c>
      <c r="D383" s="5">
        <v>6000</v>
      </c>
      <c r="E383" s="7">
        <v>6373.27</v>
      </c>
      <c r="F383" t="s">
        <v>8218</v>
      </c>
      <c r="G383" t="s">
        <v>8223</v>
      </c>
      <c r="H383" t="s">
        <v>8245</v>
      </c>
      <c r="I383">
        <v>1299902400</v>
      </c>
      <c r="J383">
        <v>1297451245</v>
      </c>
      <c r="K383" t="b">
        <v>0</v>
      </c>
      <c r="L383">
        <v>59</v>
      </c>
      <c r="M383" t="b">
        <v>1</v>
      </c>
      <c r="N383" t="s">
        <v>8274</v>
      </c>
      <c r="O383">
        <f t="shared" si="20"/>
        <v>106</v>
      </c>
      <c r="P383" s="5">
        <f t="shared" si="21"/>
        <v>108.02</v>
      </c>
      <c r="Q383" s="11" t="s">
        <v>8323</v>
      </c>
      <c r="R383" t="s">
        <v>8324</v>
      </c>
      <c r="S383" s="16">
        <f t="shared" si="22"/>
        <v>40585.796817129631</v>
      </c>
      <c r="T383" s="16">
        <f t="shared" si="23"/>
        <v>40614.166666666664</v>
      </c>
    </row>
    <row r="384" spans="1:20" ht="270" x14ac:dyDescent="0.25">
      <c r="A384">
        <v>2285</v>
      </c>
      <c r="B384" s="9" t="s">
        <v>2286</v>
      </c>
      <c r="C384" s="3" t="s">
        <v>6395</v>
      </c>
      <c r="D384" s="5">
        <v>3000</v>
      </c>
      <c r="E384" s="7">
        <v>3641</v>
      </c>
      <c r="F384" t="s">
        <v>8218</v>
      </c>
      <c r="G384" t="s">
        <v>8223</v>
      </c>
      <c r="H384" t="s">
        <v>8245</v>
      </c>
      <c r="I384">
        <v>1340944043</v>
      </c>
      <c r="J384">
        <v>1338352043</v>
      </c>
      <c r="K384" t="b">
        <v>0</v>
      </c>
      <c r="L384">
        <v>79</v>
      </c>
      <c r="M384" t="b">
        <v>1</v>
      </c>
      <c r="N384" t="s">
        <v>8274</v>
      </c>
      <c r="O384">
        <f t="shared" si="20"/>
        <v>121</v>
      </c>
      <c r="P384" s="5">
        <f t="shared" si="21"/>
        <v>46.09</v>
      </c>
      <c r="Q384" s="11" t="s">
        <v>8323</v>
      </c>
      <c r="R384" t="s">
        <v>8324</v>
      </c>
      <c r="S384" s="16">
        <f t="shared" si="22"/>
        <v>41059.185682870368</v>
      </c>
      <c r="T384" s="16">
        <f t="shared" si="23"/>
        <v>41089.185682870368</v>
      </c>
    </row>
    <row r="385" spans="1:20" ht="255" x14ac:dyDescent="0.25">
      <c r="A385">
        <v>2286</v>
      </c>
      <c r="B385" s="9" t="s">
        <v>2287</v>
      </c>
      <c r="C385" s="3" t="s">
        <v>6396</v>
      </c>
      <c r="D385" s="5">
        <v>1500</v>
      </c>
      <c r="E385" s="7">
        <v>1501</v>
      </c>
      <c r="F385" t="s">
        <v>8218</v>
      </c>
      <c r="G385" t="s">
        <v>8223</v>
      </c>
      <c r="H385" t="s">
        <v>8245</v>
      </c>
      <c r="I385">
        <v>1378439940</v>
      </c>
      <c r="J385">
        <v>1376003254</v>
      </c>
      <c r="K385" t="b">
        <v>0</v>
      </c>
      <c r="L385">
        <v>14</v>
      </c>
      <c r="M385" t="b">
        <v>1</v>
      </c>
      <c r="N385" t="s">
        <v>8274</v>
      </c>
      <c r="O385">
        <f t="shared" si="20"/>
        <v>100</v>
      </c>
      <c r="P385" s="5">
        <f t="shared" si="21"/>
        <v>107.21</v>
      </c>
      <c r="Q385" s="11" t="s">
        <v>8323</v>
      </c>
      <c r="R385" t="s">
        <v>8324</v>
      </c>
      <c r="S385" s="16">
        <f t="shared" si="22"/>
        <v>41494.963587962964</v>
      </c>
      <c r="T385" s="16">
        <f t="shared" si="23"/>
        <v>41523.165972222225</v>
      </c>
    </row>
    <row r="386" spans="1:20" ht="255" x14ac:dyDescent="0.25">
      <c r="A386">
        <v>2287</v>
      </c>
      <c r="B386" s="9" t="s">
        <v>2288</v>
      </c>
      <c r="C386" s="3" t="s">
        <v>6397</v>
      </c>
      <c r="D386" s="5">
        <v>4500</v>
      </c>
      <c r="E386" s="7">
        <v>5398.99</v>
      </c>
      <c r="F386" t="s">
        <v>8218</v>
      </c>
      <c r="G386" t="s">
        <v>8223</v>
      </c>
      <c r="H386" t="s">
        <v>8245</v>
      </c>
      <c r="I386">
        <v>1403539260</v>
      </c>
      <c r="J386">
        <v>1401724860</v>
      </c>
      <c r="K386" t="b">
        <v>0</v>
      </c>
      <c r="L386">
        <v>106</v>
      </c>
      <c r="M386" t="b">
        <v>1</v>
      </c>
      <c r="N386" t="s">
        <v>8274</v>
      </c>
      <c r="O386">
        <f t="shared" ref="O386:O449" si="24">ROUND(E386/D386*100,0)</f>
        <v>120</v>
      </c>
      <c r="P386" s="5">
        <f t="shared" ref="P386:P449" si="25">IFERROR(ROUND(E386/L386,2),0)</f>
        <v>50.93</v>
      </c>
      <c r="Q386" s="11" t="s">
        <v>8323</v>
      </c>
      <c r="R386" t="s">
        <v>8324</v>
      </c>
      <c r="S386" s="16">
        <f t="shared" ref="S386:S449" si="26">(((J386/60)/60)/24)+DATE(1970,1,1)</f>
        <v>41792.667361111111</v>
      </c>
      <c r="T386" s="16">
        <f t="shared" ref="T386:T449" si="27">(((I386/60)/60)/24)+DATE(1970,1,1)</f>
        <v>41813.667361111111</v>
      </c>
    </row>
    <row r="387" spans="1:20" ht="270" x14ac:dyDescent="0.25">
      <c r="A387">
        <v>2288</v>
      </c>
      <c r="B387" s="9" t="s">
        <v>2289</v>
      </c>
      <c r="C387" s="3" t="s">
        <v>6398</v>
      </c>
      <c r="D387" s="5">
        <v>1000</v>
      </c>
      <c r="E387" s="7">
        <v>1001</v>
      </c>
      <c r="F387" t="s">
        <v>8218</v>
      </c>
      <c r="G387" t="s">
        <v>8223</v>
      </c>
      <c r="H387" t="s">
        <v>8245</v>
      </c>
      <c r="I387">
        <v>1340733600</v>
      </c>
      <c r="J387">
        <v>1339098689</v>
      </c>
      <c r="K387" t="b">
        <v>0</v>
      </c>
      <c r="L387">
        <v>25</v>
      </c>
      <c r="M387" t="b">
        <v>1</v>
      </c>
      <c r="N387" t="s">
        <v>8274</v>
      </c>
      <c r="O387">
        <f t="shared" si="24"/>
        <v>100</v>
      </c>
      <c r="P387" s="5">
        <f t="shared" si="25"/>
        <v>40.04</v>
      </c>
      <c r="Q387" s="11" t="s">
        <v>8323</v>
      </c>
      <c r="R387" t="s">
        <v>8324</v>
      </c>
      <c r="S387" s="16">
        <f t="shared" si="26"/>
        <v>41067.827418981484</v>
      </c>
      <c r="T387" s="16">
        <f t="shared" si="27"/>
        <v>41086.75</v>
      </c>
    </row>
    <row r="388" spans="1:20" ht="270" x14ac:dyDescent="0.25">
      <c r="A388">
        <v>2289</v>
      </c>
      <c r="B388" s="9" t="s">
        <v>2290</v>
      </c>
      <c r="C388" s="3" t="s">
        <v>6399</v>
      </c>
      <c r="D388" s="5">
        <v>1500</v>
      </c>
      <c r="E388" s="7">
        <v>1611</v>
      </c>
      <c r="F388" t="s">
        <v>8218</v>
      </c>
      <c r="G388" t="s">
        <v>8223</v>
      </c>
      <c r="H388" t="s">
        <v>8245</v>
      </c>
      <c r="I388">
        <v>1386372120</v>
      </c>
      <c r="J388">
        <v>1382659060</v>
      </c>
      <c r="K388" t="b">
        <v>0</v>
      </c>
      <c r="L388">
        <v>25</v>
      </c>
      <c r="M388" t="b">
        <v>1</v>
      </c>
      <c r="N388" t="s">
        <v>8274</v>
      </c>
      <c r="O388">
        <f t="shared" si="24"/>
        <v>107</v>
      </c>
      <c r="P388" s="5">
        <f t="shared" si="25"/>
        <v>64.44</v>
      </c>
      <c r="Q388" s="11" t="s">
        <v>8323</v>
      </c>
      <c r="R388" t="s">
        <v>8324</v>
      </c>
      <c r="S388" s="16">
        <f t="shared" si="26"/>
        <v>41571.998379629629</v>
      </c>
      <c r="T388" s="16">
        <f t="shared" si="27"/>
        <v>41614.973611111112</v>
      </c>
    </row>
    <row r="389" spans="1:20" ht="270" x14ac:dyDescent="0.25">
      <c r="A389">
        <v>2290</v>
      </c>
      <c r="B389" s="9" t="s">
        <v>2291</v>
      </c>
      <c r="C389" s="3" t="s">
        <v>6400</v>
      </c>
      <c r="D389" s="5">
        <v>1500</v>
      </c>
      <c r="E389" s="7">
        <v>1561</v>
      </c>
      <c r="F389" t="s">
        <v>8218</v>
      </c>
      <c r="G389" t="s">
        <v>8223</v>
      </c>
      <c r="H389" t="s">
        <v>8245</v>
      </c>
      <c r="I389">
        <v>1259686800</v>
      </c>
      <c r="J389">
        <v>1252908330</v>
      </c>
      <c r="K389" t="b">
        <v>0</v>
      </c>
      <c r="L389">
        <v>29</v>
      </c>
      <c r="M389" t="b">
        <v>1</v>
      </c>
      <c r="N389" t="s">
        <v>8274</v>
      </c>
      <c r="O389">
        <f t="shared" si="24"/>
        <v>104</v>
      </c>
      <c r="P389" s="5">
        <f t="shared" si="25"/>
        <v>53.83</v>
      </c>
      <c r="Q389" s="11" t="s">
        <v>8323</v>
      </c>
      <c r="R389" t="s">
        <v>8324</v>
      </c>
      <c r="S389" s="16">
        <f t="shared" si="26"/>
        <v>40070.253819444442</v>
      </c>
      <c r="T389" s="16">
        <f t="shared" si="27"/>
        <v>40148.708333333336</v>
      </c>
    </row>
    <row r="390" spans="1:20" ht="270" x14ac:dyDescent="0.25">
      <c r="A390">
        <v>2291</v>
      </c>
      <c r="B390" s="9" t="s">
        <v>2292</v>
      </c>
      <c r="C390" s="3" t="s">
        <v>6401</v>
      </c>
      <c r="D390" s="5">
        <v>2500</v>
      </c>
      <c r="E390" s="7">
        <v>4320</v>
      </c>
      <c r="F390" t="s">
        <v>8218</v>
      </c>
      <c r="G390" t="s">
        <v>8223</v>
      </c>
      <c r="H390" t="s">
        <v>8245</v>
      </c>
      <c r="I390">
        <v>1335153600</v>
      </c>
      <c r="J390">
        <v>1332199618</v>
      </c>
      <c r="K390" t="b">
        <v>0</v>
      </c>
      <c r="L390">
        <v>43</v>
      </c>
      <c r="M390" t="b">
        <v>1</v>
      </c>
      <c r="N390" t="s">
        <v>8274</v>
      </c>
      <c r="O390">
        <f t="shared" si="24"/>
        <v>173</v>
      </c>
      <c r="P390" s="5">
        <f t="shared" si="25"/>
        <v>100.47</v>
      </c>
      <c r="Q390" s="11" t="s">
        <v>8323</v>
      </c>
      <c r="R390" t="s">
        <v>8324</v>
      </c>
      <c r="S390" s="16">
        <f t="shared" si="26"/>
        <v>40987.977060185185</v>
      </c>
      <c r="T390" s="16">
        <f t="shared" si="27"/>
        <v>41022.166666666664</v>
      </c>
    </row>
    <row r="391" spans="1:20" ht="270" x14ac:dyDescent="0.25">
      <c r="A391">
        <v>2292</v>
      </c>
      <c r="B391" s="9" t="s">
        <v>2293</v>
      </c>
      <c r="C391" s="3" t="s">
        <v>6402</v>
      </c>
      <c r="D391" s="5">
        <v>2000</v>
      </c>
      <c r="E391" s="7">
        <v>2145.0100000000002</v>
      </c>
      <c r="F391" t="s">
        <v>8218</v>
      </c>
      <c r="G391" t="s">
        <v>8223</v>
      </c>
      <c r="H391" t="s">
        <v>8245</v>
      </c>
      <c r="I391">
        <v>1334767476</v>
      </c>
      <c r="J391">
        <v>1332175476</v>
      </c>
      <c r="K391" t="b">
        <v>0</v>
      </c>
      <c r="L391">
        <v>46</v>
      </c>
      <c r="M391" t="b">
        <v>1</v>
      </c>
      <c r="N391" t="s">
        <v>8274</v>
      </c>
      <c r="O391">
        <f t="shared" si="24"/>
        <v>107</v>
      </c>
      <c r="P391" s="5">
        <f t="shared" si="25"/>
        <v>46.63</v>
      </c>
      <c r="Q391" s="11" t="s">
        <v>8323</v>
      </c>
      <c r="R391" t="s">
        <v>8324</v>
      </c>
      <c r="S391" s="16">
        <f t="shared" si="26"/>
        <v>40987.697638888887</v>
      </c>
      <c r="T391" s="16">
        <f t="shared" si="27"/>
        <v>41017.697638888887</v>
      </c>
    </row>
    <row r="392" spans="1:20" ht="135" x14ac:dyDescent="0.25">
      <c r="A392">
        <v>2293</v>
      </c>
      <c r="B392" s="9" t="s">
        <v>2294</v>
      </c>
      <c r="C392" s="3" t="s">
        <v>6403</v>
      </c>
      <c r="D392" s="5">
        <v>850</v>
      </c>
      <c r="E392" s="7">
        <v>920</v>
      </c>
      <c r="F392" t="s">
        <v>8218</v>
      </c>
      <c r="G392" t="s">
        <v>8223</v>
      </c>
      <c r="H392" t="s">
        <v>8245</v>
      </c>
      <c r="I392">
        <v>1348545540</v>
      </c>
      <c r="J392">
        <v>1346345999</v>
      </c>
      <c r="K392" t="b">
        <v>0</v>
      </c>
      <c r="L392">
        <v>27</v>
      </c>
      <c r="M392" t="b">
        <v>1</v>
      </c>
      <c r="N392" t="s">
        <v>8274</v>
      </c>
      <c r="O392">
        <f t="shared" si="24"/>
        <v>108</v>
      </c>
      <c r="P392" s="5">
        <f t="shared" si="25"/>
        <v>34.07</v>
      </c>
      <c r="Q392" s="11" t="s">
        <v>8323</v>
      </c>
      <c r="R392" t="s">
        <v>8324</v>
      </c>
      <c r="S392" s="16">
        <f t="shared" si="26"/>
        <v>41151.708321759259</v>
      </c>
      <c r="T392" s="16">
        <f t="shared" si="27"/>
        <v>41177.165972222225</v>
      </c>
    </row>
    <row r="393" spans="1:20" ht="300" x14ac:dyDescent="0.25">
      <c r="A393">
        <v>2294</v>
      </c>
      <c r="B393" s="9" t="s">
        <v>2295</v>
      </c>
      <c r="C393" s="3" t="s">
        <v>6404</v>
      </c>
      <c r="D393" s="5">
        <v>5000</v>
      </c>
      <c r="E393" s="7">
        <v>7304.04</v>
      </c>
      <c r="F393" t="s">
        <v>8218</v>
      </c>
      <c r="G393" t="s">
        <v>8223</v>
      </c>
      <c r="H393" t="s">
        <v>8245</v>
      </c>
      <c r="I393">
        <v>1358702480</v>
      </c>
      <c r="J393">
        <v>1356110480</v>
      </c>
      <c r="K393" t="b">
        <v>0</v>
      </c>
      <c r="L393">
        <v>112</v>
      </c>
      <c r="M393" t="b">
        <v>1</v>
      </c>
      <c r="N393" t="s">
        <v>8274</v>
      </c>
      <c r="O393">
        <f t="shared" si="24"/>
        <v>146</v>
      </c>
      <c r="P393" s="5">
        <f t="shared" si="25"/>
        <v>65.209999999999994</v>
      </c>
      <c r="Q393" s="11" t="s">
        <v>8323</v>
      </c>
      <c r="R393" t="s">
        <v>8324</v>
      </c>
      <c r="S393" s="16">
        <f t="shared" si="26"/>
        <v>41264.72314814815</v>
      </c>
      <c r="T393" s="16">
        <f t="shared" si="27"/>
        <v>41294.72314814815</v>
      </c>
    </row>
    <row r="394" spans="1:20" ht="285" x14ac:dyDescent="0.25">
      <c r="A394">
        <v>2295</v>
      </c>
      <c r="B394" s="9" t="s">
        <v>2296</v>
      </c>
      <c r="C394" s="3" t="s">
        <v>6405</v>
      </c>
      <c r="D394" s="5">
        <v>1200</v>
      </c>
      <c r="E394" s="7">
        <v>1503</v>
      </c>
      <c r="F394" t="s">
        <v>8218</v>
      </c>
      <c r="G394" t="s">
        <v>8223</v>
      </c>
      <c r="H394" t="s">
        <v>8245</v>
      </c>
      <c r="I394">
        <v>1359240856</v>
      </c>
      <c r="J394">
        <v>1356648856</v>
      </c>
      <c r="K394" t="b">
        <v>0</v>
      </c>
      <c r="L394">
        <v>34</v>
      </c>
      <c r="M394" t="b">
        <v>1</v>
      </c>
      <c r="N394" t="s">
        <v>8274</v>
      </c>
      <c r="O394">
        <f t="shared" si="24"/>
        <v>125</v>
      </c>
      <c r="P394" s="5">
        <f t="shared" si="25"/>
        <v>44.21</v>
      </c>
      <c r="Q394" s="11" t="s">
        <v>8323</v>
      </c>
      <c r="R394" t="s">
        <v>8324</v>
      </c>
      <c r="S394" s="16">
        <f t="shared" si="26"/>
        <v>41270.954351851848</v>
      </c>
      <c r="T394" s="16">
        <f t="shared" si="27"/>
        <v>41300.954351851848</v>
      </c>
    </row>
    <row r="395" spans="1:20" ht="285" x14ac:dyDescent="0.25">
      <c r="A395">
        <v>2296</v>
      </c>
      <c r="B395" s="9" t="s">
        <v>2297</v>
      </c>
      <c r="C395" s="3" t="s">
        <v>6406</v>
      </c>
      <c r="D395" s="5">
        <v>7000</v>
      </c>
      <c r="E395" s="7">
        <v>10435</v>
      </c>
      <c r="F395" t="s">
        <v>8218</v>
      </c>
      <c r="G395" t="s">
        <v>8223</v>
      </c>
      <c r="H395" t="s">
        <v>8245</v>
      </c>
      <c r="I395">
        <v>1330018426</v>
      </c>
      <c r="J395">
        <v>1326994426</v>
      </c>
      <c r="K395" t="b">
        <v>0</v>
      </c>
      <c r="L395">
        <v>145</v>
      </c>
      <c r="M395" t="b">
        <v>1</v>
      </c>
      <c r="N395" t="s">
        <v>8274</v>
      </c>
      <c r="O395">
        <f t="shared" si="24"/>
        <v>149</v>
      </c>
      <c r="P395" s="5">
        <f t="shared" si="25"/>
        <v>71.97</v>
      </c>
      <c r="Q395" s="11" t="s">
        <v>8323</v>
      </c>
      <c r="R395" t="s">
        <v>8324</v>
      </c>
      <c r="S395" s="16">
        <f t="shared" si="26"/>
        <v>40927.731782407405</v>
      </c>
      <c r="T395" s="16">
        <f t="shared" si="27"/>
        <v>40962.731782407405</v>
      </c>
    </row>
    <row r="396" spans="1:20" ht="180" x14ac:dyDescent="0.25">
      <c r="A396">
        <v>2297</v>
      </c>
      <c r="B396" s="9" t="s">
        <v>2298</v>
      </c>
      <c r="C396" s="3" t="s">
        <v>6407</v>
      </c>
      <c r="D396" s="5">
        <v>1000</v>
      </c>
      <c r="E396" s="7">
        <v>1006</v>
      </c>
      <c r="F396" t="s">
        <v>8218</v>
      </c>
      <c r="G396" t="s">
        <v>8223</v>
      </c>
      <c r="H396" t="s">
        <v>8245</v>
      </c>
      <c r="I396">
        <v>1331697540</v>
      </c>
      <c r="J396">
        <v>1328749249</v>
      </c>
      <c r="K396" t="b">
        <v>0</v>
      </c>
      <c r="L396">
        <v>19</v>
      </c>
      <c r="M396" t="b">
        <v>1</v>
      </c>
      <c r="N396" t="s">
        <v>8274</v>
      </c>
      <c r="O396">
        <f t="shared" si="24"/>
        <v>101</v>
      </c>
      <c r="P396" s="5">
        <f t="shared" si="25"/>
        <v>52.95</v>
      </c>
      <c r="Q396" s="11" t="s">
        <v>8323</v>
      </c>
      <c r="R396" t="s">
        <v>8324</v>
      </c>
      <c r="S396" s="16">
        <f t="shared" si="26"/>
        <v>40948.042233796295</v>
      </c>
      <c r="T396" s="16">
        <f t="shared" si="27"/>
        <v>40982.165972222225</v>
      </c>
    </row>
    <row r="397" spans="1:20" ht="195" x14ac:dyDescent="0.25">
      <c r="A397">
        <v>2298</v>
      </c>
      <c r="B397" s="9" t="s">
        <v>2299</v>
      </c>
      <c r="C397" s="3" t="s">
        <v>6408</v>
      </c>
      <c r="D397" s="5">
        <v>30000</v>
      </c>
      <c r="E397" s="7">
        <v>31522</v>
      </c>
      <c r="F397" t="s">
        <v>8218</v>
      </c>
      <c r="G397" t="s">
        <v>8223</v>
      </c>
      <c r="H397" t="s">
        <v>8245</v>
      </c>
      <c r="I397">
        <v>1395861033</v>
      </c>
      <c r="J397">
        <v>1393272633</v>
      </c>
      <c r="K397" t="b">
        <v>0</v>
      </c>
      <c r="L397">
        <v>288</v>
      </c>
      <c r="M397" t="b">
        <v>1</v>
      </c>
      <c r="N397" t="s">
        <v>8274</v>
      </c>
      <c r="O397">
        <f t="shared" si="24"/>
        <v>105</v>
      </c>
      <c r="P397" s="5">
        <f t="shared" si="25"/>
        <v>109.45</v>
      </c>
      <c r="Q397" s="11" t="s">
        <v>8323</v>
      </c>
      <c r="R397" t="s">
        <v>8324</v>
      </c>
      <c r="S397" s="16">
        <f t="shared" si="26"/>
        <v>41694.84065972222</v>
      </c>
      <c r="T397" s="16">
        <f t="shared" si="27"/>
        <v>41724.798993055556</v>
      </c>
    </row>
    <row r="398" spans="1:20" ht="225" x14ac:dyDescent="0.25">
      <c r="A398">
        <v>2299</v>
      </c>
      <c r="B398" s="9" t="s">
        <v>2300</v>
      </c>
      <c r="C398" s="3" t="s">
        <v>6409</v>
      </c>
      <c r="D398" s="5">
        <v>300</v>
      </c>
      <c r="E398" s="7">
        <v>1050.5</v>
      </c>
      <c r="F398" t="s">
        <v>8218</v>
      </c>
      <c r="G398" t="s">
        <v>8223</v>
      </c>
      <c r="H398" t="s">
        <v>8245</v>
      </c>
      <c r="I398">
        <v>1296953209</v>
      </c>
      <c r="J398">
        <v>1295657209</v>
      </c>
      <c r="K398" t="b">
        <v>0</v>
      </c>
      <c r="L398">
        <v>14</v>
      </c>
      <c r="M398" t="b">
        <v>1</v>
      </c>
      <c r="N398" t="s">
        <v>8274</v>
      </c>
      <c r="O398">
        <f t="shared" si="24"/>
        <v>350</v>
      </c>
      <c r="P398" s="5">
        <f t="shared" si="25"/>
        <v>75.040000000000006</v>
      </c>
      <c r="Q398" s="11" t="s">
        <v>8323</v>
      </c>
      <c r="R398" t="s">
        <v>8324</v>
      </c>
      <c r="S398" s="16">
        <f t="shared" si="26"/>
        <v>40565.032511574071</v>
      </c>
      <c r="T398" s="16">
        <f t="shared" si="27"/>
        <v>40580.032511574071</v>
      </c>
    </row>
    <row r="399" spans="1:20" ht="285" x14ac:dyDescent="0.25">
      <c r="A399">
        <v>2300</v>
      </c>
      <c r="B399" s="9" t="s">
        <v>2301</v>
      </c>
      <c r="C399" s="3" t="s">
        <v>6410</v>
      </c>
      <c r="D399" s="5">
        <v>800</v>
      </c>
      <c r="E399" s="7">
        <v>810</v>
      </c>
      <c r="F399" t="s">
        <v>8218</v>
      </c>
      <c r="G399" t="s">
        <v>8223</v>
      </c>
      <c r="H399" t="s">
        <v>8245</v>
      </c>
      <c r="I399">
        <v>1340904416</v>
      </c>
      <c r="J399">
        <v>1339694816</v>
      </c>
      <c r="K399" t="b">
        <v>0</v>
      </c>
      <c r="L399">
        <v>7</v>
      </c>
      <c r="M399" t="b">
        <v>1</v>
      </c>
      <c r="N399" t="s">
        <v>8274</v>
      </c>
      <c r="O399">
        <f t="shared" si="24"/>
        <v>101</v>
      </c>
      <c r="P399" s="5">
        <f t="shared" si="25"/>
        <v>115.71</v>
      </c>
      <c r="Q399" s="11" t="s">
        <v>8323</v>
      </c>
      <c r="R399" t="s">
        <v>8324</v>
      </c>
      <c r="S399" s="16">
        <f t="shared" si="26"/>
        <v>41074.727037037039</v>
      </c>
      <c r="T399" s="16">
        <f t="shared" si="27"/>
        <v>41088.727037037039</v>
      </c>
    </row>
    <row r="400" spans="1:20" ht="180" x14ac:dyDescent="0.25">
      <c r="A400">
        <v>2301</v>
      </c>
      <c r="B400" s="9" t="s">
        <v>2302</v>
      </c>
      <c r="C400" s="3" t="s">
        <v>6411</v>
      </c>
      <c r="D400" s="5">
        <v>5000</v>
      </c>
      <c r="E400" s="7">
        <v>6680.22</v>
      </c>
      <c r="F400" t="s">
        <v>8218</v>
      </c>
      <c r="G400" t="s">
        <v>8223</v>
      </c>
      <c r="H400" t="s">
        <v>8245</v>
      </c>
      <c r="I400">
        <v>1371785496</v>
      </c>
      <c r="J400">
        <v>1369193496</v>
      </c>
      <c r="K400" t="b">
        <v>1</v>
      </c>
      <c r="L400">
        <v>211</v>
      </c>
      <c r="M400" t="b">
        <v>1</v>
      </c>
      <c r="N400" t="s">
        <v>8277</v>
      </c>
      <c r="O400">
        <f t="shared" si="24"/>
        <v>134</v>
      </c>
      <c r="P400" s="5">
        <f t="shared" si="25"/>
        <v>31.66</v>
      </c>
      <c r="Q400" s="11" t="s">
        <v>8323</v>
      </c>
      <c r="R400" t="s">
        <v>8327</v>
      </c>
      <c r="S400" s="16">
        <f t="shared" si="26"/>
        <v>41416.146944444445</v>
      </c>
      <c r="T400" s="16">
        <f t="shared" si="27"/>
        <v>41446.146944444445</v>
      </c>
    </row>
    <row r="401" spans="1:20" ht="270" x14ac:dyDescent="0.25">
      <c r="A401">
        <v>2302</v>
      </c>
      <c r="B401" s="9" t="s">
        <v>2303</v>
      </c>
      <c r="C401" s="3" t="s">
        <v>6412</v>
      </c>
      <c r="D401" s="5">
        <v>2300</v>
      </c>
      <c r="E401" s="7">
        <v>3925</v>
      </c>
      <c r="F401" t="s">
        <v>8218</v>
      </c>
      <c r="G401" t="s">
        <v>8223</v>
      </c>
      <c r="H401" t="s">
        <v>8245</v>
      </c>
      <c r="I401">
        <v>1388473200</v>
      </c>
      <c r="J401">
        <v>1385585434</v>
      </c>
      <c r="K401" t="b">
        <v>1</v>
      </c>
      <c r="L401">
        <v>85</v>
      </c>
      <c r="M401" t="b">
        <v>1</v>
      </c>
      <c r="N401" t="s">
        <v>8277</v>
      </c>
      <c r="O401">
        <f t="shared" si="24"/>
        <v>171</v>
      </c>
      <c r="P401" s="5">
        <f t="shared" si="25"/>
        <v>46.18</v>
      </c>
      <c r="Q401" s="11" t="s">
        <v>8323</v>
      </c>
      <c r="R401" t="s">
        <v>8327</v>
      </c>
      <c r="S401" s="16">
        <f t="shared" si="26"/>
        <v>41605.868449074071</v>
      </c>
      <c r="T401" s="16">
        <f t="shared" si="27"/>
        <v>41639.291666666664</v>
      </c>
    </row>
    <row r="402" spans="1:20" ht="270" x14ac:dyDescent="0.25">
      <c r="A402">
        <v>2303</v>
      </c>
      <c r="B402" s="9" t="s">
        <v>2304</v>
      </c>
      <c r="C402" s="3" t="s">
        <v>6413</v>
      </c>
      <c r="D402" s="5">
        <v>6450</v>
      </c>
      <c r="E402" s="7">
        <v>7053.61</v>
      </c>
      <c r="F402" t="s">
        <v>8218</v>
      </c>
      <c r="G402" t="s">
        <v>8223</v>
      </c>
      <c r="H402" t="s">
        <v>8245</v>
      </c>
      <c r="I402">
        <v>1323747596</v>
      </c>
      <c r="J402">
        <v>1320287996</v>
      </c>
      <c r="K402" t="b">
        <v>1</v>
      </c>
      <c r="L402">
        <v>103</v>
      </c>
      <c r="M402" t="b">
        <v>1</v>
      </c>
      <c r="N402" t="s">
        <v>8277</v>
      </c>
      <c r="O402">
        <f t="shared" si="24"/>
        <v>109</v>
      </c>
      <c r="P402" s="5">
        <f t="shared" si="25"/>
        <v>68.48</v>
      </c>
      <c r="Q402" s="11" t="s">
        <v>8323</v>
      </c>
      <c r="R402" t="s">
        <v>8327</v>
      </c>
      <c r="S402" s="16">
        <f t="shared" si="26"/>
        <v>40850.111064814817</v>
      </c>
      <c r="T402" s="16">
        <f t="shared" si="27"/>
        <v>40890.152731481481</v>
      </c>
    </row>
    <row r="403" spans="1:20" ht="270" x14ac:dyDescent="0.25">
      <c r="A403">
        <v>2304</v>
      </c>
      <c r="B403" s="9" t="s">
        <v>2305</v>
      </c>
      <c r="C403" s="3" t="s">
        <v>6414</v>
      </c>
      <c r="D403" s="5">
        <v>6000</v>
      </c>
      <c r="E403" s="7">
        <v>6042.02</v>
      </c>
      <c r="F403" t="s">
        <v>8218</v>
      </c>
      <c r="G403" t="s">
        <v>8223</v>
      </c>
      <c r="H403" t="s">
        <v>8245</v>
      </c>
      <c r="I403">
        <v>1293857940</v>
      </c>
      <c r="J403">
        <v>1290281691</v>
      </c>
      <c r="K403" t="b">
        <v>1</v>
      </c>
      <c r="L403">
        <v>113</v>
      </c>
      <c r="M403" t="b">
        <v>1</v>
      </c>
      <c r="N403" t="s">
        <v>8277</v>
      </c>
      <c r="O403">
        <f t="shared" si="24"/>
        <v>101</v>
      </c>
      <c r="P403" s="5">
        <f t="shared" si="25"/>
        <v>53.47</v>
      </c>
      <c r="Q403" s="11" t="s">
        <v>8323</v>
      </c>
      <c r="R403" t="s">
        <v>8327</v>
      </c>
      <c r="S403" s="16">
        <f t="shared" si="26"/>
        <v>40502.815868055557</v>
      </c>
      <c r="T403" s="16">
        <f t="shared" si="27"/>
        <v>40544.207638888889</v>
      </c>
    </row>
    <row r="404" spans="1:20" ht="255" x14ac:dyDescent="0.25">
      <c r="A404">
        <v>2305</v>
      </c>
      <c r="B404" s="9" t="s">
        <v>2306</v>
      </c>
      <c r="C404" s="3" t="s">
        <v>6415</v>
      </c>
      <c r="D404" s="5">
        <v>18000</v>
      </c>
      <c r="E404" s="7">
        <v>18221</v>
      </c>
      <c r="F404" t="s">
        <v>8218</v>
      </c>
      <c r="G404" t="s">
        <v>8223</v>
      </c>
      <c r="H404" t="s">
        <v>8245</v>
      </c>
      <c r="I404">
        <v>1407520800</v>
      </c>
      <c r="J404">
        <v>1405356072</v>
      </c>
      <c r="K404" t="b">
        <v>1</v>
      </c>
      <c r="L404">
        <v>167</v>
      </c>
      <c r="M404" t="b">
        <v>1</v>
      </c>
      <c r="N404" t="s">
        <v>8277</v>
      </c>
      <c r="O404">
        <f t="shared" si="24"/>
        <v>101</v>
      </c>
      <c r="P404" s="5">
        <f t="shared" si="25"/>
        <v>109.11</v>
      </c>
      <c r="Q404" s="11" t="s">
        <v>8323</v>
      </c>
      <c r="R404" t="s">
        <v>8327</v>
      </c>
      <c r="S404" s="16">
        <f t="shared" si="26"/>
        <v>41834.695277777777</v>
      </c>
      <c r="T404" s="16">
        <f t="shared" si="27"/>
        <v>41859.75</v>
      </c>
    </row>
    <row r="405" spans="1:20" ht="270" x14ac:dyDescent="0.25">
      <c r="A405">
        <v>2306</v>
      </c>
      <c r="B405" s="9" t="s">
        <v>2307</v>
      </c>
      <c r="C405" s="3" t="s">
        <v>6416</v>
      </c>
      <c r="D405" s="5">
        <v>3500</v>
      </c>
      <c r="E405" s="7">
        <v>3736.55</v>
      </c>
      <c r="F405" t="s">
        <v>8218</v>
      </c>
      <c r="G405" t="s">
        <v>8223</v>
      </c>
      <c r="H405" t="s">
        <v>8245</v>
      </c>
      <c r="I405">
        <v>1331352129</v>
      </c>
      <c r="J405">
        <v>1328760129</v>
      </c>
      <c r="K405" t="b">
        <v>1</v>
      </c>
      <c r="L405">
        <v>73</v>
      </c>
      <c r="M405" t="b">
        <v>1</v>
      </c>
      <c r="N405" t="s">
        <v>8277</v>
      </c>
      <c r="O405">
        <f t="shared" si="24"/>
        <v>107</v>
      </c>
      <c r="P405" s="5">
        <f t="shared" si="25"/>
        <v>51.19</v>
      </c>
      <c r="Q405" s="11" t="s">
        <v>8323</v>
      </c>
      <c r="R405" t="s">
        <v>8327</v>
      </c>
      <c r="S405" s="16">
        <f t="shared" si="26"/>
        <v>40948.16815972222</v>
      </c>
      <c r="T405" s="16">
        <f t="shared" si="27"/>
        <v>40978.16815972222</v>
      </c>
    </row>
    <row r="406" spans="1:20" ht="240" x14ac:dyDescent="0.25">
      <c r="A406">
        <v>2307</v>
      </c>
      <c r="B406" s="9" t="s">
        <v>2308</v>
      </c>
      <c r="C406" s="3" t="s">
        <v>6417</v>
      </c>
      <c r="D406" s="5">
        <v>1964.47</v>
      </c>
      <c r="E406" s="7">
        <v>2095.2600000000002</v>
      </c>
      <c r="F406" t="s">
        <v>8218</v>
      </c>
      <c r="G406" t="s">
        <v>8223</v>
      </c>
      <c r="H406" t="s">
        <v>8245</v>
      </c>
      <c r="I406">
        <v>1336245328</v>
      </c>
      <c r="J406">
        <v>1333653333</v>
      </c>
      <c r="K406" t="b">
        <v>1</v>
      </c>
      <c r="L406">
        <v>75</v>
      </c>
      <c r="M406" t="b">
        <v>1</v>
      </c>
      <c r="N406" t="s">
        <v>8277</v>
      </c>
      <c r="O406">
        <f t="shared" si="24"/>
        <v>107</v>
      </c>
      <c r="P406" s="5">
        <f t="shared" si="25"/>
        <v>27.94</v>
      </c>
      <c r="Q406" s="11" t="s">
        <v>8323</v>
      </c>
      <c r="R406" t="s">
        <v>8327</v>
      </c>
      <c r="S406" s="16">
        <f t="shared" si="26"/>
        <v>41004.802465277775</v>
      </c>
      <c r="T406" s="16">
        <f t="shared" si="27"/>
        <v>41034.802407407406</v>
      </c>
    </row>
    <row r="407" spans="1:20" ht="270" x14ac:dyDescent="0.25">
      <c r="A407">
        <v>2308</v>
      </c>
      <c r="B407" s="9" t="s">
        <v>2309</v>
      </c>
      <c r="C407" s="3" t="s">
        <v>6418</v>
      </c>
      <c r="D407" s="5">
        <v>50000</v>
      </c>
      <c r="E407" s="7">
        <v>50653.11</v>
      </c>
      <c r="F407" t="s">
        <v>8218</v>
      </c>
      <c r="G407" t="s">
        <v>8223</v>
      </c>
      <c r="H407" t="s">
        <v>8245</v>
      </c>
      <c r="I407">
        <v>1409274000</v>
      </c>
      <c r="J407">
        <v>1406847996</v>
      </c>
      <c r="K407" t="b">
        <v>1</v>
      </c>
      <c r="L407">
        <v>614</v>
      </c>
      <c r="M407" t="b">
        <v>1</v>
      </c>
      <c r="N407" t="s">
        <v>8277</v>
      </c>
      <c r="O407">
        <f t="shared" si="24"/>
        <v>101</v>
      </c>
      <c r="P407" s="5">
        <f t="shared" si="25"/>
        <v>82.5</v>
      </c>
      <c r="Q407" s="11" t="s">
        <v>8323</v>
      </c>
      <c r="R407" t="s">
        <v>8327</v>
      </c>
      <c r="S407" s="16">
        <f t="shared" si="26"/>
        <v>41851.962916666671</v>
      </c>
      <c r="T407" s="16">
        <f t="shared" si="27"/>
        <v>41880.041666666664</v>
      </c>
    </row>
    <row r="408" spans="1:20" ht="255" x14ac:dyDescent="0.25">
      <c r="A408">
        <v>2309</v>
      </c>
      <c r="B408" s="9" t="s">
        <v>2310</v>
      </c>
      <c r="C408" s="3" t="s">
        <v>6419</v>
      </c>
      <c r="D408" s="5">
        <v>6000</v>
      </c>
      <c r="E408" s="7">
        <v>6400.47</v>
      </c>
      <c r="F408" t="s">
        <v>8218</v>
      </c>
      <c r="G408" t="s">
        <v>8223</v>
      </c>
      <c r="H408" t="s">
        <v>8245</v>
      </c>
      <c r="I408">
        <v>1362872537</v>
      </c>
      <c r="J408">
        <v>1359848537</v>
      </c>
      <c r="K408" t="b">
        <v>1</v>
      </c>
      <c r="L408">
        <v>107</v>
      </c>
      <c r="M408" t="b">
        <v>1</v>
      </c>
      <c r="N408" t="s">
        <v>8277</v>
      </c>
      <c r="O408">
        <f t="shared" si="24"/>
        <v>107</v>
      </c>
      <c r="P408" s="5">
        <f t="shared" si="25"/>
        <v>59.82</v>
      </c>
      <c r="Q408" s="11" t="s">
        <v>8323</v>
      </c>
      <c r="R408" t="s">
        <v>8327</v>
      </c>
      <c r="S408" s="16">
        <f t="shared" si="26"/>
        <v>41307.987696759257</v>
      </c>
      <c r="T408" s="16">
        <f t="shared" si="27"/>
        <v>41342.987696759257</v>
      </c>
    </row>
    <row r="409" spans="1:20" ht="270" x14ac:dyDescent="0.25">
      <c r="A409">
        <v>2310</v>
      </c>
      <c r="B409" s="9" t="s">
        <v>2311</v>
      </c>
      <c r="C409" s="3" t="s">
        <v>6420</v>
      </c>
      <c r="D409" s="5">
        <v>18500</v>
      </c>
      <c r="E409" s="7">
        <v>79335.360000000001</v>
      </c>
      <c r="F409" t="s">
        <v>8218</v>
      </c>
      <c r="G409" t="s">
        <v>8223</v>
      </c>
      <c r="H409" t="s">
        <v>8245</v>
      </c>
      <c r="I409">
        <v>1363889015</v>
      </c>
      <c r="J409">
        <v>1361300615</v>
      </c>
      <c r="K409" t="b">
        <v>1</v>
      </c>
      <c r="L409">
        <v>1224</v>
      </c>
      <c r="M409" t="b">
        <v>1</v>
      </c>
      <c r="N409" t="s">
        <v>8277</v>
      </c>
      <c r="O409">
        <f t="shared" si="24"/>
        <v>429</v>
      </c>
      <c r="P409" s="5">
        <f t="shared" si="25"/>
        <v>64.819999999999993</v>
      </c>
      <c r="Q409" s="11" t="s">
        <v>8323</v>
      </c>
      <c r="R409" t="s">
        <v>8327</v>
      </c>
      <c r="S409" s="16">
        <f t="shared" si="26"/>
        <v>41324.79415509259</v>
      </c>
      <c r="T409" s="16">
        <f t="shared" si="27"/>
        <v>41354.752488425926</v>
      </c>
    </row>
    <row r="410" spans="1:20" ht="255" x14ac:dyDescent="0.25">
      <c r="A410">
        <v>2311</v>
      </c>
      <c r="B410" s="9" t="s">
        <v>2312</v>
      </c>
      <c r="C410" s="3" t="s">
        <v>6421</v>
      </c>
      <c r="D410" s="5">
        <v>9000</v>
      </c>
      <c r="E410" s="7">
        <v>9370</v>
      </c>
      <c r="F410" t="s">
        <v>8218</v>
      </c>
      <c r="G410" t="s">
        <v>8223</v>
      </c>
      <c r="H410" t="s">
        <v>8245</v>
      </c>
      <c r="I410">
        <v>1399421189</v>
      </c>
      <c r="J410">
        <v>1396829189</v>
      </c>
      <c r="K410" t="b">
        <v>1</v>
      </c>
      <c r="L410">
        <v>104</v>
      </c>
      <c r="M410" t="b">
        <v>1</v>
      </c>
      <c r="N410" t="s">
        <v>8277</v>
      </c>
      <c r="O410">
        <f t="shared" si="24"/>
        <v>104</v>
      </c>
      <c r="P410" s="5">
        <f t="shared" si="25"/>
        <v>90.1</v>
      </c>
      <c r="Q410" s="11" t="s">
        <v>8323</v>
      </c>
      <c r="R410" t="s">
        <v>8327</v>
      </c>
      <c r="S410" s="16">
        <f t="shared" si="26"/>
        <v>41736.004502314812</v>
      </c>
      <c r="T410" s="16">
        <f t="shared" si="27"/>
        <v>41766.004502314812</v>
      </c>
    </row>
    <row r="411" spans="1:20" ht="210" x14ac:dyDescent="0.25">
      <c r="A411">
        <v>2312</v>
      </c>
      <c r="B411" s="9" t="s">
        <v>2313</v>
      </c>
      <c r="C411" s="3" t="s">
        <v>6422</v>
      </c>
      <c r="D411" s="5">
        <v>3000</v>
      </c>
      <c r="E411" s="7">
        <v>3236</v>
      </c>
      <c r="F411" t="s">
        <v>8218</v>
      </c>
      <c r="G411" t="s">
        <v>8223</v>
      </c>
      <c r="H411" t="s">
        <v>8245</v>
      </c>
      <c r="I411">
        <v>1397862000</v>
      </c>
      <c r="J411">
        <v>1395155478</v>
      </c>
      <c r="K411" t="b">
        <v>1</v>
      </c>
      <c r="L411">
        <v>79</v>
      </c>
      <c r="M411" t="b">
        <v>1</v>
      </c>
      <c r="N411" t="s">
        <v>8277</v>
      </c>
      <c r="O411">
        <f t="shared" si="24"/>
        <v>108</v>
      </c>
      <c r="P411" s="5">
        <f t="shared" si="25"/>
        <v>40.96</v>
      </c>
      <c r="Q411" s="11" t="s">
        <v>8323</v>
      </c>
      <c r="R411" t="s">
        <v>8327</v>
      </c>
      <c r="S411" s="16">
        <f t="shared" si="26"/>
        <v>41716.632847222223</v>
      </c>
      <c r="T411" s="16">
        <f t="shared" si="27"/>
        <v>41747.958333333336</v>
      </c>
    </row>
    <row r="412" spans="1:20" ht="165" x14ac:dyDescent="0.25">
      <c r="A412">
        <v>2313</v>
      </c>
      <c r="B412" s="9" t="s">
        <v>2314</v>
      </c>
      <c r="C412" s="3" t="s">
        <v>6423</v>
      </c>
      <c r="D412" s="5">
        <v>5000</v>
      </c>
      <c r="E412" s="7">
        <v>8792.02</v>
      </c>
      <c r="F412" t="s">
        <v>8218</v>
      </c>
      <c r="G412" t="s">
        <v>8223</v>
      </c>
      <c r="H412" t="s">
        <v>8245</v>
      </c>
      <c r="I412">
        <v>1336086026</v>
      </c>
      <c r="J412">
        <v>1333494026</v>
      </c>
      <c r="K412" t="b">
        <v>1</v>
      </c>
      <c r="L412">
        <v>157</v>
      </c>
      <c r="M412" t="b">
        <v>1</v>
      </c>
      <c r="N412" t="s">
        <v>8277</v>
      </c>
      <c r="O412">
        <f t="shared" si="24"/>
        <v>176</v>
      </c>
      <c r="P412" s="5">
        <f t="shared" si="25"/>
        <v>56</v>
      </c>
      <c r="Q412" s="11" t="s">
        <v>8323</v>
      </c>
      <c r="R412" t="s">
        <v>8327</v>
      </c>
      <c r="S412" s="16">
        <f t="shared" si="26"/>
        <v>41002.958634259259</v>
      </c>
      <c r="T412" s="16">
        <f t="shared" si="27"/>
        <v>41032.958634259259</v>
      </c>
    </row>
    <row r="413" spans="1:20" ht="285" x14ac:dyDescent="0.25">
      <c r="A413">
        <v>2314</v>
      </c>
      <c r="B413" s="9" t="s">
        <v>2315</v>
      </c>
      <c r="C413" s="3" t="s">
        <v>6424</v>
      </c>
      <c r="D413" s="5">
        <v>1200</v>
      </c>
      <c r="E413" s="7">
        <v>1883.64</v>
      </c>
      <c r="F413" t="s">
        <v>8218</v>
      </c>
      <c r="G413" t="s">
        <v>8223</v>
      </c>
      <c r="H413" t="s">
        <v>8245</v>
      </c>
      <c r="I413">
        <v>1339074857</v>
      </c>
      <c r="J413">
        <v>1336482857</v>
      </c>
      <c r="K413" t="b">
        <v>1</v>
      </c>
      <c r="L413">
        <v>50</v>
      </c>
      <c r="M413" t="b">
        <v>1</v>
      </c>
      <c r="N413" t="s">
        <v>8277</v>
      </c>
      <c r="O413">
        <f t="shared" si="24"/>
        <v>157</v>
      </c>
      <c r="P413" s="5">
        <f t="shared" si="25"/>
        <v>37.67</v>
      </c>
      <c r="Q413" s="11" t="s">
        <v>8323</v>
      </c>
      <c r="R413" t="s">
        <v>8327</v>
      </c>
      <c r="S413" s="16">
        <f t="shared" si="26"/>
        <v>41037.551585648151</v>
      </c>
      <c r="T413" s="16">
        <f t="shared" si="27"/>
        <v>41067.551585648151</v>
      </c>
    </row>
    <row r="414" spans="1:20" ht="210" x14ac:dyDescent="0.25">
      <c r="A414">
        <v>2315</v>
      </c>
      <c r="B414" s="9" t="s">
        <v>2316</v>
      </c>
      <c r="C414" s="3" t="s">
        <v>6425</v>
      </c>
      <c r="D414" s="5">
        <v>2500</v>
      </c>
      <c r="E414" s="7">
        <v>2565</v>
      </c>
      <c r="F414" t="s">
        <v>8218</v>
      </c>
      <c r="G414" t="s">
        <v>8223</v>
      </c>
      <c r="H414" t="s">
        <v>8245</v>
      </c>
      <c r="I414">
        <v>1336238743</v>
      </c>
      <c r="J414">
        <v>1333646743</v>
      </c>
      <c r="K414" t="b">
        <v>1</v>
      </c>
      <c r="L414">
        <v>64</v>
      </c>
      <c r="M414" t="b">
        <v>1</v>
      </c>
      <c r="N414" t="s">
        <v>8277</v>
      </c>
      <c r="O414">
        <f t="shared" si="24"/>
        <v>103</v>
      </c>
      <c r="P414" s="5">
        <f t="shared" si="25"/>
        <v>40.08</v>
      </c>
      <c r="Q414" s="11" t="s">
        <v>8323</v>
      </c>
      <c r="R414" t="s">
        <v>8327</v>
      </c>
      <c r="S414" s="16">
        <f t="shared" si="26"/>
        <v>41004.72619212963</v>
      </c>
      <c r="T414" s="16">
        <f t="shared" si="27"/>
        <v>41034.72619212963</v>
      </c>
    </row>
    <row r="415" spans="1:20" ht="300" x14ac:dyDescent="0.25">
      <c r="A415">
        <v>2316</v>
      </c>
      <c r="B415" s="9" t="s">
        <v>2317</v>
      </c>
      <c r="C415" s="3" t="s">
        <v>6426</v>
      </c>
      <c r="D415" s="5">
        <v>15000</v>
      </c>
      <c r="E415" s="7">
        <v>15606.4</v>
      </c>
      <c r="F415" t="s">
        <v>8218</v>
      </c>
      <c r="G415" t="s">
        <v>8223</v>
      </c>
      <c r="H415" t="s">
        <v>8245</v>
      </c>
      <c r="I415">
        <v>1260383040</v>
      </c>
      <c r="J415">
        <v>1253726650</v>
      </c>
      <c r="K415" t="b">
        <v>1</v>
      </c>
      <c r="L415">
        <v>200</v>
      </c>
      <c r="M415" t="b">
        <v>1</v>
      </c>
      <c r="N415" t="s">
        <v>8277</v>
      </c>
      <c r="O415">
        <f t="shared" si="24"/>
        <v>104</v>
      </c>
      <c r="P415" s="5">
        <f t="shared" si="25"/>
        <v>78.03</v>
      </c>
      <c r="Q415" s="11" t="s">
        <v>8323</v>
      </c>
      <c r="R415" t="s">
        <v>8327</v>
      </c>
      <c r="S415" s="16">
        <f t="shared" si="26"/>
        <v>40079.725115740745</v>
      </c>
      <c r="T415" s="16">
        <f t="shared" si="27"/>
        <v>40156.76666666667</v>
      </c>
    </row>
    <row r="416" spans="1:20" ht="240" x14ac:dyDescent="0.25">
      <c r="A416">
        <v>2317</v>
      </c>
      <c r="B416" s="9" t="s">
        <v>2318</v>
      </c>
      <c r="C416" s="3" t="s">
        <v>6427</v>
      </c>
      <c r="D416" s="5">
        <v>400</v>
      </c>
      <c r="E416" s="7">
        <v>416</v>
      </c>
      <c r="F416" t="s">
        <v>8218</v>
      </c>
      <c r="G416" t="s">
        <v>8223</v>
      </c>
      <c r="H416" t="s">
        <v>8245</v>
      </c>
      <c r="I416">
        <v>1266210000</v>
      </c>
      <c r="J416">
        <v>1263474049</v>
      </c>
      <c r="K416" t="b">
        <v>1</v>
      </c>
      <c r="L416">
        <v>22</v>
      </c>
      <c r="M416" t="b">
        <v>1</v>
      </c>
      <c r="N416" t="s">
        <v>8277</v>
      </c>
      <c r="O416">
        <f t="shared" si="24"/>
        <v>104</v>
      </c>
      <c r="P416" s="5">
        <f t="shared" si="25"/>
        <v>18.91</v>
      </c>
      <c r="Q416" s="11" t="s">
        <v>8323</v>
      </c>
      <c r="R416" t="s">
        <v>8327</v>
      </c>
      <c r="S416" s="16">
        <f t="shared" si="26"/>
        <v>40192.542233796295</v>
      </c>
      <c r="T416" s="16">
        <f t="shared" si="27"/>
        <v>40224.208333333336</v>
      </c>
    </row>
    <row r="417" spans="1:20" ht="345" x14ac:dyDescent="0.25">
      <c r="A417">
        <v>2318</v>
      </c>
      <c r="B417" s="9" t="s">
        <v>2319</v>
      </c>
      <c r="C417" s="3" t="s">
        <v>6428</v>
      </c>
      <c r="D417" s="5">
        <v>5000</v>
      </c>
      <c r="E417" s="7">
        <v>6053</v>
      </c>
      <c r="F417" t="s">
        <v>8218</v>
      </c>
      <c r="G417" t="s">
        <v>8223</v>
      </c>
      <c r="H417" t="s">
        <v>8245</v>
      </c>
      <c r="I417">
        <v>1253937540</v>
      </c>
      <c r="J417">
        <v>1251214014</v>
      </c>
      <c r="K417" t="b">
        <v>1</v>
      </c>
      <c r="L417">
        <v>163</v>
      </c>
      <c r="M417" t="b">
        <v>1</v>
      </c>
      <c r="N417" t="s">
        <v>8277</v>
      </c>
      <c r="O417">
        <f t="shared" si="24"/>
        <v>121</v>
      </c>
      <c r="P417" s="5">
        <f t="shared" si="25"/>
        <v>37.130000000000003</v>
      </c>
      <c r="Q417" s="11" t="s">
        <v>8323</v>
      </c>
      <c r="R417" t="s">
        <v>8327</v>
      </c>
      <c r="S417" s="16">
        <f t="shared" si="26"/>
        <v>40050.643680555557</v>
      </c>
      <c r="T417" s="16">
        <f t="shared" si="27"/>
        <v>40082.165972222225</v>
      </c>
    </row>
    <row r="418" spans="1:20" ht="270" x14ac:dyDescent="0.25">
      <c r="A418">
        <v>2319</v>
      </c>
      <c r="B418" s="9" t="s">
        <v>2320</v>
      </c>
      <c r="C418" s="3" t="s">
        <v>6429</v>
      </c>
      <c r="D418" s="5">
        <v>3000</v>
      </c>
      <c r="E418" s="7">
        <v>3231</v>
      </c>
      <c r="F418" t="s">
        <v>8218</v>
      </c>
      <c r="G418" t="s">
        <v>8223</v>
      </c>
      <c r="H418" t="s">
        <v>8245</v>
      </c>
      <c r="I418">
        <v>1387072685</v>
      </c>
      <c r="J418">
        <v>1384480685</v>
      </c>
      <c r="K418" t="b">
        <v>1</v>
      </c>
      <c r="L418">
        <v>77</v>
      </c>
      <c r="M418" t="b">
        <v>1</v>
      </c>
      <c r="N418" t="s">
        <v>8277</v>
      </c>
      <c r="O418">
        <f t="shared" si="24"/>
        <v>108</v>
      </c>
      <c r="P418" s="5">
        <f t="shared" si="25"/>
        <v>41.96</v>
      </c>
      <c r="Q418" s="11" t="s">
        <v>8323</v>
      </c>
      <c r="R418" t="s">
        <v>8327</v>
      </c>
      <c r="S418" s="16">
        <f t="shared" si="26"/>
        <v>41593.082002314812</v>
      </c>
      <c r="T418" s="16">
        <f t="shared" si="27"/>
        <v>41623.082002314812</v>
      </c>
    </row>
    <row r="419" spans="1:20" ht="270" x14ac:dyDescent="0.25">
      <c r="A419">
        <v>2320</v>
      </c>
      <c r="B419" s="9" t="s">
        <v>2321</v>
      </c>
      <c r="C419" s="3" t="s">
        <v>6430</v>
      </c>
      <c r="D419" s="5">
        <v>5000</v>
      </c>
      <c r="E419" s="7">
        <v>5433</v>
      </c>
      <c r="F419" t="s">
        <v>8218</v>
      </c>
      <c r="G419" t="s">
        <v>8223</v>
      </c>
      <c r="H419" t="s">
        <v>8245</v>
      </c>
      <c r="I419">
        <v>1396463800</v>
      </c>
      <c r="J419">
        <v>1393443400</v>
      </c>
      <c r="K419" t="b">
        <v>1</v>
      </c>
      <c r="L419">
        <v>89</v>
      </c>
      <c r="M419" t="b">
        <v>1</v>
      </c>
      <c r="N419" t="s">
        <v>8277</v>
      </c>
      <c r="O419">
        <f t="shared" si="24"/>
        <v>109</v>
      </c>
      <c r="P419" s="5">
        <f t="shared" si="25"/>
        <v>61.04</v>
      </c>
      <c r="Q419" s="11" t="s">
        <v>8323</v>
      </c>
      <c r="R419" t="s">
        <v>8327</v>
      </c>
      <c r="S419" s="16">
        <f t="shared" si="26"/>
        <v>41696.817129629628</v>
      </c>
      <c r="T419" s="16">
        <f t="shared" si="27"/>
        <v>41731.775462962964</v>
      </c>
    </row>
    <row r="420" spans="1:20" ht="285" x14ac:dyDescent="0.25">
      <c r="A420">
        <v>2461</v>
      </c>
      <c r="B420" s="9" t="s">
        <v>2462</v>
      </c>
      <c r="C420" s="3" t="s">
        <v>6571</v>
      </c>
      <c r="D420" s="5">
        <v>7500</v>
      </c>
      <c r="E420" s="7">
        <v>7785</v>
      </c>
      <c r="F420" t="s">
        <v>8218</v>
      </c>
      <c r="G420" t="s">
        <v>8223</v>
      </c>
      <c r="H420" t="s">
        <v>8245</v>
      </c>
      <c r="I420">
        <v>1317438000</v>
      </c>
      <c r="J420">
        <v>1314577097</v>
      </c>
      <c r="K420" t="b">
        <v>0</v>
      </c>
      <c r="L420">
        <v>86</v>
      </c>
      <c r="M420" t="b">
        <v>1</v>
      </c>
      <c r="N420" t="s">
        <v>8277</v>
      </c>
      <c r="O420">
        <f t="shared" si="24"/>
        <v>104</v>
      </c>
      <c r="P420" s="5">
        <f t="shared" si="25"/>
        <v>90.52</v>
      </c>
      <c r="Q420" s="11" t="s">
        <v>8323</v>
      </c>
      <c r="R420" t="s">
        <v>8327</v>
      </c>
      <c r="S420" s="16">
        <f t="shared" si="26"/>
        <v>40784.012696759259</v>
      </c>
      <c r="T420" s="16">
        <f t="shared" si="27"/>
        <v>40817.125</v>
      </c>
    </row>
    <row r="421" spans="1:20" ht="270" x14ac:dyDescent="0.25">
      <c r="A421">
        <v>2462</v>
      </c>
      <c r="B421" s="9" t="s">
        <v>2463</v>
      </c>
      <c r="C421" s="3" t="s">
        <v>6572</v>
      </c>
      <c r="D421" s="5">
        <v>3000</v>
      </c>
      <c r="E421" s="7">
        <v>3321.25</v>
      </c>
      <c r="F421" t="s">
        <v>8218</v>
      </c>
      <c r="G421" t="s">
        <v>8223</v>
      </c>
      <c r="H421" t="s">
        <v>8245</v>
      </c>
      <c r="I421">
        <v>1342672096</v>
      </c>
      <c r="J421">
        <v>1340944096</v>
      </c>
      <c r="K421" t="b">
        <v>0</v>
      </c>
      <c r="L421">
        <v>115</v>
      </c>
      <c r="M421" t="b">
        <v>1</v>
      </c>
      <c r="N421" t="s">
        <v>8277</v>
      </c>
      <c r="O421">
        <f t="shared" si="24"/>
        <v>111</v>
      </c>
      <c r="P421" s="5">
        <f t="shared" si="25"/>
        <v>28.88</v>
      </c>
      <c r="Q421" s="11" t="s">
        <v>8323</v>
      </c>
      <c r="R421" t="s">
        <v>8327</v>
      </c>
      <c r="S421" s="16">
        <f t="shared" si="26"/>
        <v>41089.186296296299</v>
      </c>
      <c r="T421" s="16">
        <f t="shared" si="27"/>
        <v>41109.186296296299</v>
      </c>
    </row>
    <row r="422" spans="1:20" ht="105" x14ac:dyDescent="0.25">
      <c r="A422">
        <v>2463</v>
      </c>
      <c r="B422" s="9" t="s">
        <v>2464</v>
      </c>
      <c r="C422" s="3" t="s">
        <v>6573</v>
      </c>
      <c r="D422" s="5">
        <v>2000</v>
      </c>
      <c r="E422" s="7">
        <v>2325</v>
      </c>
      <c r="F422" t="s">
        <v>8218</v>
      </c>
      <c r="G422" t="s">
        <v>8223</v>
      </c>
      <c r="H422" t="s">
        <v>8245</v>
      </c>
      <c r="I422">
        <v>1366138800</v>
      </c>
      <c r="J422">
        <v>1362710425</v>
      </c>
      <c r="K422" t="b">
        <v>0</v>
      </c>
      <c r="L422">
        <v>75</v>
      </c>
      <c r="M422" t="b">
        <v>1</v>
      </c>
      <c r="N422" t="s">
        <v>8277</v>
      </c>
      <c r="O422">
        <f t="shared" si="24"/>
        <v>116</v>
      </c>
      <c r="P422" s="5">
        <f t="shared" si="25"/>
        <v>31</v>
      </c>
      <c r="Q422" s="11" t="s">
        <v>8323</v>
      </c>
      <c r="R422" t="s">
        <v>8327</v>
      </c>
      <c r="S422" s="16">
        <f t="shared" si="26"/>
        <v>41341.111400462964</v>
      </c>
      <c r="T422" s="16">
        <f t="shared" si="27"/>
        <v>41380.791666666664</v>
      </c>
    </row>
    <row r="423" spans="1:20" ht="210" x14ac:dyDescent="0.25">
      <c r="A423">
        <v>2465</v>
      </c>
      <c r="B423" s="9" t="s">
        <v>2466</v>
      </c>
      <c r="C423" s="3" t="s">
        <v>6575</v>
      </c>
      <c r="D423" s="5">
        <v>700</v>
      </c>
      <c r="E423" s="7">
        <v>1261</v>
      </c>
      <c r="F423" t="s">
        <v>8218</v>
      </c>
      <c r="G423" t="s">
        <v>8223</v>
      </c>
      <c r="H423" t="s">
        <v>8245</v>
      </c>
      <c r="I423">
        <v>1348420548</v>
      </c>
      <c r="J423">
        <v>1345828548</v>
      </c>
      <c r="K423" t="b">
        <v>0</v>
      </c>
      <c r="L423">
        <v>48</v>
      </c>
      <c r="M423" t="b">
        <v>1</v>
      </c>
      <c r="N423" t="s">
        <v>8277</v>
      </c>
      <c r="O423">
        <f t="shared" si="24"/>
        <v>180</v>
      </c>
      <c r="P423" s="5">
        <f t="shared" si="25"/>
        <v>26.27</v>
      </c>
      <c r="Q423" s="11" t="s">
        <v>8323</v>
      </c>
      <c r="R423" t="s">
        <v>8327</v>
      </c>
      <c r="S423" s="16">
        <f t="shared" si="26"/>
        <v>41145.719305555554</v>
      </c>
      <c r="T423" s="16">
        <f t="shared" si="27"/>
        <v>41175.719305555554</v>
      </c>
    </row>
    <row r="424" spans="1:20" ht="270" x14ac:dyDescent="0.25">
      <c r="A424">
        <v>2466</v>
      </c>
      <c r="B424" s="9" t="s">
        <v>2467</v>
      </c>
      <c r="C424" s="3" t="s">
        <v>6576</v>
      </c>
      <c r="D424" s="5">
        <v>2500</v>
      </c>
      <c r="E424" s="7">
        <v>2500</v>
      </c>
      <c r="F424" t="s">
        <v>8218</v>
      </c>
      <c r="G424" t="s">
        <v>8223</v>
      </c>
      <c r="H424" t="s">
        <v>8245</v>
      </c>
      <c r="I424">
        <v>1368066453</v>
      </c>
      <c r="J424">
        <v>1365474453</v>
      </c>
      <c r="K424" t="b">
        <v>0</v>
      </c>
      <c r="L424">
        <v>52</v>
      </c>
      <c r="M424" t="b">
        <v>1</v>
      </c>
      <c r="N424" t="s">
        <v>8277</v>
      </c>
      <c r="O424">
        <f t="shared" si="24"/>
        <v>100</v>
      </c>
      <c r="P424" s="5">
        <f t="shared" si="25"/>
        <v>48.08</v>
      </c>
      <c r="Q424" s="11" t="s">
        <v>8323</v>
      </c>
      <c r="R424" t="s">
        <v>8327</v>
      </c>
      <c r="S424" s="16">
        <f t="shared" si="26"/>
        <v>41373.102465277778</v>
      </c>
      <c r="T424" s="16">
        <f t="shared" si="27"/>
        <v>41403.102465277778</v>
      </c>
    </row>
    <row r="425" spans="1:20" ht="210" x14ac:dyDescent="0.25">
      <c r="A425">
        <v>2467</v>
      </c>
      <c r="B425" s="9" t="s">
        <v>2468</v>
      </c>
      <c r="C425" s="3" t="s">
        <v>6577</v>
      </c>
      <c r="D425" s="5">
        <v>1000</v>
      </c>
      <c r="E425" s="7">
        <v>1185</v>
      </c>
      <c r="F425" t="s">
        <v>8218</v>
      </c>
      <c r="G425" t="s">
        <v>8223</v>
      </c>
      <c r="H425" t="s">
        <v>8245</v>
      </c>
      <c r="I425">
        <v>1336669200</v>
      </c>
      <c r="J425">
        <v>1335473931</v>
      </c>
      <c r="K425" t="b">
        <v>0</v>
      </c>
      <c r="L425">
        <v>43</v>
      </c>
      <c r="M425" t="b">
        <v>1</v>
      </c>
      <c r="N425" t="s">
        <v>8277</v>
      </c>
      <c r="O425">
        <f t="shared" si="24"/>
        <v>119</v>
      </c>
      <c r="P425" s="5">
        <f t="shared" si="25"/>
        <v>27.56</v>
      </c>
      <c r="Q425" s="11" t="s">
        <v>8323</v>
      </c>
      <c r="R425" t="s">
        <v>8327</v>
      </c>
      <c r="S425" s="16">
        <f t="shared" si="26"/>
        <v>41025.874201388891</v>
      </c>
      <c r="T425" s="16">
        <f t="shared" si="27"/>
        <v>41039.708333333336</v>
      </c>
    </row>
    <row r="426" spans="1:20" ht="195" x14ac:dyDescent="0.25">
      <c r="A426">
        <v>2468</v>
      </c>
      <c r="B426" s="9" t="s">
        <v>2469</v>
      </c>
      <c r="C426" s="3" t="s">
        <v>6578</v>
      </c>
      <c r="D426" s="5">
        <v>2000</v>
      </c>
      <c r="E426" s="7">
        <v>2144.34</v>
      </c>
      <c r="F426" t="s">
        <v>8218</v>
      </c>
      <c r="G426" t="s">
        <v>8223</v>
      </c>
      <c r="H426" t="s">
        <v>8245</v>
      </c>
      <c r="I426">
        <v>1351400400</v>
      </c>
      <c r="J426">
        <v>1348285321</v>
      </c>
      <c r="K426" t="b">
        <v>0</v>
      </c>
      <c r="L426">
        <v>58</v>
      </c>
      <c r="M426" t="b">
        <v>1</v>
      </c>
      <c r="N426" t="s">
        <v>8277</v>
      </c>
      <c r="O426">
        <f t="shared" si="24"/>
        <v>107</v>
      </c>
      <c r="P426" s="5">
        <f t="shared" si="25"/>
        <v>36.97</v>
      </c>
      <c r="Q426" s="11" t="s">
        <v>8323</v>
      </c>
      <c r="R426" t="s">
        <v>8327</v>
      </c>
      <c r="S426" s="16">
        <f t="shared" si="26"/>
        <v>41174.154178240737</v>
      </c>
      <c r="T426" s="16">
        <f t="shared" si="27"/>
        <v>41210.208333333336</v>
      </c>
    </row>
    <row r="427" spans="1:20" ht="285" x14ac:dyDescent="0.25">
      <c r="A427">
        <v>2469</v>
      </c>
      <c r="B427" s="9" t="s">
        <v>2470</v>
      </c>
      <c r="C427" s="3" t="s">
        <v>6579</v>
      </c>
      <c r="D427" s="5">
        <v>1200</v>
      </c>
      <c r="E427" s="7">
        <v>1364</v>
      </c>
      <c r="F427" t="s">
        <v>8218</v>
      </c>
      <c r="G427" t="s">
        <v>8223</v>
      </c>
      <c r="H427" t="s">
        <v>8245</v>
      </c>
      <c r="I427">
        <v>1297160329</v>
      </c>
      <c r="J427">
        <v>1295000329</v>
      </c>
      <c r="K427" t="b">
        <v>0</v>
      </c>
      <c r="L427">
        <v>47</v>
      </c>
      <c r="M427" t="b">
        <v>1</v>
      </c>
      <c r="N427" t="s">
        <v>8277</v>
      </c>
      <c r="O427">
        <f t="shared" si="24"/>
        <v>114</v>
      </c>
      <c r="P427" s="5">
        <f t="shared" si="25"/>
        <v>29.02</v>
      </c>
      <c r="Q427" s="11" t="s">
        <v>8323</v>
      </c>
      <c r="R427" t="s">
        <v>8327</v>
      </c>
      <c r="S427" s="16">
        <f t="shared" si="26"/>
        <v>40557.429733796293</v>
      </c>
      <c r="T427" s="16">
        <f t="shared" si="27"/>
        <v>40582.429733796293</v>
      </c>
    </row>
    <row r="428" spans="1:20" ht="225" x14ac:dyDescent="0.25">
      <c r="A428">
        <v>2470</v>
      </c>
      <c r="B428" s="9" t="s">
        <v>2471</v>
      </c>
      <c r="C428" s="3" t="s">
        <v>6580</v>
      </c>
      <c r="D428" s="5">
        <v>1000</v>
      </c>
      <c r="E428" s="7">
        <v>1031.6400000000001</v>
      </c>
      <c r="F428" t="s">
        <v>8218</v>
      </c>
      <c r="G428" t="s">
        <v>8223</v>
      </c>
      <c r="H428" t="s">
        <v>8245</v>
      </c>
      <c r="I428">
        <v>1337824055</v>
      </c>
      <c r="J428">
        <v>1335232055</v>
      </c>
      <c r="K428" t="b">
        <v>0</v>
      </c>
      <c r="L428">
        <v>36</v>
      </c>
      <c r="M428" t="b">
        <v>1</v>
      </c>
      <c r="N428" t="s">
        <v>8277</v>
      </c>
      <c r="O428">
        <f t="shared" si="24"/>
        <v>103</v>
      </c>
      <c r="P428" s="5">
        <f t="shared" si="25"/>
        <v>28.66</v>
      </c>
      <c r="Q428" s="11" t="s">
        <v>8323</v>
      </c>
      <c r="R428" t="s">
        <v>8327</v>
      </c>
      <c r="S428" s="16">
        <f t="shared" si="26"/>
        <v>41023.07471064815</v>
      </c>
      <c r="T428" s="16">
        <f t="shared" si="27"/>
        <v>41053.07471064815</v>
      </c>
    </row>
    <row r="429" spans="1:20" ht="300" x14ac:dyDescent="0.25">
      <c r="A429">
        <v>2471</v>
      </c>
      <c r="B429" s="9" t="s">
        <v>2472</v>
      </c>
      <c r="C429" s="3" t="s">
        <v>6581</v>
      </c>
      <c r="D429" s="5">
        <v>500</v>
      </c>
      <c r="E429" s="7">
        <v>640</v>
      </c>
      <c r="F429" t="s">
        <v>8218</v>
      </c>
      <c r="G429" t="s">
        <v>8223</v>
      </c>
      <c r="H429" t="s">
        <v>8245</v>
      </c>
      <c r="I429">
        <v>1327535392</v>
      </c>
      <c r="J429">
        <v>1324079392</v>
      </c>
      <c r="K429" t="b">
        <v>0</v>
      </c>
      <c r="L429">
        <v>17</v>
      </c>
      <c r="M429" t="b">
        <v>1</v>
      </c>
      <c r="N429" t="s">
        <v>8277</v>
      </c>
      <c r="O429">
        <f t="shared" si="24"/>
        <v>128</v>
      </c>
      <c r="P429" s="5">
        <f t="shared" si="25"/>
        <v>37.65</v>
      </c>
      <c r="Q429" s="11" t="s">
        <v>8323</v>
      </c>
      <c r="R429" t="s">
        <v>8327</v>
      </c>
      <c r="S429" s="16">
        <f t="shared" si="26"/>
        <v>40893.992962962962</v>
      </c>
      <c r="T429" s="16">
        <f t="shared" si="27"/>
        <v>40933.992962962962</v>
      </c>
    </row>
    <row r="430" spans="1:20" ht="285" x14ac:dyDescent="0.25">
      <c r="A430">
        <v>2472</v>
      </c>
      <c r="B430" s="9" t="s">
        <v>2473</v>
      </c>
      <c r="C430" s="3" t="s">
        <v>6582</v>
      </c>
      <c r="D430" s="5">
        <v>7500</v>
      </c>
      <c r="E430" s="7">
        <v>10182.02</v>
      </c>
      <c r="F430" t="s">
        <v>8218</v>
      </c>
      <c r="G430" t="s">
        <v>8223</v>
      </c>
      <c r="H430" t="s">
        <v>8245</v>
      </c>
      <c r="I430">
        <v>1283562180</v>
      </c>
      <c r="J430">
        <v>1277433980</v>
      </c>
      <c r="K430" t="b">
        <v>0</v>
      </c>
      <c r="L430">
        <v>104</v>
      </c>
      <c r="M430" t="b">
        <v>1</v>
      </c>
      <c r="N430" t="s">
        <v>8277</v>
      </c>
      <c r="O430">
        <f t="shared" si="24"/>
        <v>136</v>
      </c>
      <c r="P430" s="5">
        <f t="shared" si="25"/>
        <v>97.9</v>
      </c>
      <c r="Q430" s="11" t="s">
        <v>8323</v>
      </c>
      <c r="R430" t="s">
        <v>8327</v>
      </c>
      <c r="S430" s="16">
        <f t="shared" si="26"/>
        <v>40354.11550925926</v>
      </c>
      <c r="T430" s="16">
        <f t="shared" si="27"/>
        <v>40425.043749999997</v>
      </c>
    </row>
    <row r="431" spans="1:20" ht="270" x14ac:dyDescent="0.25">
      <c r="A431">
        <v>2473</v>
      </c>
      <c r="B431" s="9" t="s">
        <v>2474</v>
      </c>
      <c r="C431" s="3" t="s">
        <v>6583</v>
      </c>
      <c r="D431" s="5">
        <v>2000</v>
      </c>
      <c r="E431" s="7">
        <v>2000</v>
      </c>
      <c r="F431" t="s">
        <v>8218</v>
      </c>
      <c r="G431" t="s">
        <v>8223</v>
      </c>
      <c r="H431" t="s">
        <v>8245</v>
      </c>
      <c r="I431">
        <v>1352573869</v>
      </c>
      <c r="J431">
        <v>1349978269</v>
      </c>
      <c r="K431" t="b">
        <v>0</v>
      </c>
      <c r="L431">
        <v>47</v>
      </c>
      <c r="M431" t="b">
        <v>1</v>
      </c>
      <c r="N431" t="s">
        <v>8277</v>
      </c>
      <c r="O431">
        <f t="shared" si="24"/>
        <v>100</v>
      </c>
      <c r="P431" s="5">
        <f t="shared" si="25"/>
        <v>42.55</v>
      </c>
      <c r="Q431" s="11" t="s">
        <v>8323</v>
      </c>
      <c r="R431" t="s">
        <v>8327</v>
      </c>
      <c r="S431" s="16">
        <f t="shared" si="26"/>
        <v>41193.748483796298</v>
      </c>
      <c r="T431" s="16">
        <f t="shared" si="27"/>
        <v>41223.790150462963</v>
      </c>
    </row>
    <row r="432" spans="1:20" ht="330" x14ac:dyDescent="0.25">
      <c r="A432">
        <v>2474</v>
      </c>
      <c r="B432" s="9" t="s">
        <v>2475</v>
      </c>
      <c r="C432" s="3" t="s">
        <v>6584</v>
      </c>
      <c r="D432" s="5">
        <v>5000</v>
      </c>
      <c r="E432" s="7">
        <v>5000.18</v>
      </c>
      <c r="F432" t="s">
        <v>8218</v>
      </c>
      <c r="G432" t="s">
        <v>8223</v>
      </c>
      <c r="H432" t="s">
        <v>8245</v>
      </c>
      <c r="I432">
        <v>1286756176</v>
      </c>
      <c r="J432">
        <v>1282868176</v>
      </c>
      <c r="K432" t="b">
        <v>0</v>
      </c>
      <c r="L432">
        <v>38</v>
      </c>
      <c r="M432" t="b">
        <v>1</v>
      </c>
      <c r="N432" t="s">
        <v>8277</v>
      </c>
      <c r="O432">
        <f t="shared" si="24"/>
        <v>100</v>
      </c>
      <c r="P432" s="5">
        <f t="shared" si="25"/>
        <v>131.58000000000001</v>
      </c>
      <c r="Q432" s="11" t="s">
        <v>8323</v>
      </c>
      <c r="R432" t="s">
        <v>8327</v>
      </c>
      <c r="S432" s="16">
        <f t="shared" si="26"/>
        <v>40417.011296296296</v>
      </c>
      <c r="T432" s="16">
        <f t="shared" si="27"/>
        <v>40462.011296296296</v>
      </c>
    </row>
    <row r="433" spans="1:20" ht="180" x14ac:dyDescent="0.25">
      <c r="A433">
        <v>2475</v>
      </c>
      <c r="B433" s="9" t="s">
        <v>2476</v>
      </c>
      <c r="C433" s="3" t="s">
        <v>6585</v>
      </c>
      <c r="D433" s="5">
        <v>2500</v>
      </c>
      <c r="E433" s="7">
        <v>2618</v>
      </c>
      <c r="F433" t="s">
        <v>8218</v>
      </c>
      <c r="G433" t="s">
        <v>8223</v>
      </c>
      <c r="H433" t="s">
        <v>8245</v>
      </c>
      <c r="I433">
        <v>1278799200</v>
      </c>
      <c r="J433">
        <v>1273647255</v>
      </c>
      <c r="K433" t="b">
        <v>0</v>
      </c>
      <c r="L433">
        <v>81</v>
      </c>
      <c r="M433" t="b">
        <v>1</v>
      </c>
      <c r="N433" t="s">
        <v>8277</v>
      </c>
      <c r="O433">
        <f t="shared" si="24"/>
        <v>105</v>
      </c>
      <c r="P433" s="5">
        <f t="shared" si="25"/>
        <v>32.32</v>
      </c>
      <c r="Q433" s="11" t="s">
        <v>8323</v>
      </c>
      <c r="R433" t="s">
        <v>8327</v>
      </c>
      <c r="S433" s="16">
        <f t="shared" si="26"/>
        <v>40310.287673611114</v>
      </c>
      <c r="T433" s="16">
        <f t="shared" si="27"/>
        <v>40369.916666666664</v>
      </c>
    </row>
    <row r="434" spans="1:20" ht="225" x14ac:dyDescent="0.25">
      <c r="A434">
        <v>2476</v>
      </c>
      <c r="B434" s="9" t="s">
        <v>2477</v>
      </c>
      <c r="C434" s="3" t="s">
        <v>6586</v>
      </c>
      <c r="D434" s="5">
        <v>3200</v>
      </c>
      <c r="E434" s="7">
        <v>3360.72</v>
      </c>
      <c r="F434" t="s">
        <v>8218</v>
      </c>
      <c r="G434" t="s">
        <v>8223</v>
      </c>
      <c r="H434" t="s">
        <v>8245</v>
      </c>
      <c r="I434">
        <v>1415004770</v>
      </c>
      <c r="J434">
        <v>1412149970</v>
      </c>
      <c r="K434" t="b">
        <v>0</v>
      </c>
      <c r="L434">
        <v>55</v>
      </c>
      <c r="M434" t="b">
        <v>1</v>
      </c>
      <c r="N434" t="s">
        <v>8277</v>
      </c>
      <c r="O434">
        <f t="shared" si="24"/>
        <v>105</v>
      </c>
      <c r="P434" s="5">
        <f t="shared" si="25"/>
        <v>61.1</v>
      </c>
      <c r="Q434" s="11" t="s">
        <v>8323</v>
      </c>
      <c r="R434" t="s">
        <v>8327</v>
      </c>
      <c r="S434" s="16">
        <f t="shared" si="26"/>
        <v>41913.328356481477</v>
      </c>
      <c r="T434" s="16">
        <f t="shared" si="27"/>
        <v>41946.370023148149</v>
      </c>
    </row>
    <row r="435" spans="1:20" ht="165" x14ac:dyDescent="0.25">
      <c r="A435">
        <v>2477</v>
      </c>
      <c r="B435" s="9" t="s">
        <v>824</v>
      </c>
      <c r="C435" s="3" t="s">
        <v>6587</v>
      </c>
      <c r="D435" s="5">
        <v>750</v>
      </c>
      <c r="E435" s="7">
        <v>1285</v>
      </c>
      <c r="F435" t="s">
        <v>8218</v>
      </c>
      <c r="G435" t="s">
        <v>8223</v>
      </c>
      <c r="H435" t="s">
        <v>8245</v>
      </c>
      <c r="I435">
        <v>1344789345</v>
      </c>
      <c r="J435">
        <v>1340901345</v>
      </c>
      <c r="K435" t="b">
        <v>0</v>
      </c>
      <c r="L435">
        <v>41</v>
      </c>
      <c r="M435" t="b">
        <v>1</v>
      </c>
      <c r="N435" t="s">
        <v>8277</v>
      </c>
      <c r="O435">
        <f t="shared" si="24"/>
        <v>171</v>
      </c>
      <c r="P435" s="5">
        <f t="shared" si="25"/>
        <v>31.34</v>
      </c>
      <c r="Q435" s="11" t="s">
        <v>8323</v>
      </c>
      <c r="R435" t="s">
        <v>8327</v>
      </c>
      <c r="S435" s="16">
        <f t="shared" si="26"/>
        <v>41088.691493055558</v>
      </c>
      <c r="T435" s="16">
        <f t="shared" si="27"/>
        <v>41133.691493055558</v>
      </c>
    </row>
    <row r="436" spans="1:20" ht="270" x14ac:dyDescent="0.25">
      <c r="A436">
        <v>2478</v>
      </c>
      <c r="B436" s="9" t="s">
        <v>2478</v>
      </c>
      <c r="C436" s="3" t="s">
        <v>6588</v>
      </c>
      <c r="D436" s="5">
        <v>8000</v>
      </c>
      <c r="E436" s="7">
        <v>10200</v>
      </c>
      <c r="F436" t="s">
        <v>8218</v>
      </c>
      <c r="G436" t="s">
        <v>8223</v>
      </c>
      <c r="H436" t="s">
        <v>8245</v>
      </c>
      <c r="I436">
        <v>1358117313</v>
      </c>
      <c r="J436">
        <v>1355525313</v>
      </c>
      <c r="K436" t="b">
        <v>0</v>
      </c>
      <c r="L436">
        <v>79</v>
      </c>
      <c r="M436" t="b">
        <v>1</v>
      </c>
      <c r="N436" t="s">
        <v>8277</v>
      </c>
      <c r="O436">
        <f t="shared" si="24"/>
        <v>128</v>
      </c>
      <c r="P436" s="5">
        <f t="shared" si="25"/>
        <v>129.11000000000001</v>
      </c>
      <c r="Q436" s="11" t="s">
        <v>8323</v>
      </c>
      <c r="R436" t="s">
        <v>8327</v>
      </c>
      <c r="S436" s="16">
        <f t="shared" si="26"/>
        <v>41257.950381944444</v>
      </c>
      <c r="T436" s="16">
        <f t="shared" si="27"/>
        <v>41287.950381944444</v>
      </c>
    </row>
    <row r="437" spans="1:20" ht="210" x14ac:dyDescent="0.25">
      <c r="A437">
        <v>2479</v>
      </c>
      <c r="B437" s="9" t="s">
        <v>2479</v>
      </c>
      <c r="C437" s="3" t="s">
        <v>6589</v>
      </c>
      <c r="D437" s="5">
        <v>300</v>
      </c>
      <c r="E437" s="7">
        <v>400.33</v>
      </c>
      <c r="F437" t="s">
        <v>8218</v>
      </c>
      <c r="G437" t="s">
        <v>8223</v>
      </c>
      <c r="H437" t="s">
        <v>8245</v>
      </c>
      <c r="I437">
        <v>1343440800</v>
      </c>
      <c r="J437">
        <v>1342545994</v>
      </c>
      <c r="K437" t="b">
        <v>0</v>
      </c>
      <c r="L437">
        <v>16</v>
      </c>
      <c r="M437" t="b">
        <v>1</v>
      </c>
      <c r="N437" t="s">
        <v>8277</v>
      </c>
      <c r="O437">
        <f t="shared" si="24"/>
        <v>133</v>
      </c>
      <c r="P437" s="5">
        <f t="shared" si="25"/>
        <v>25.02</v>
      </c>
      <c r="Q437" s="11" t="s">
        <v>8323</v>
      </c>
      <c r="R437" t="s">
        <v>8327</v>
      </c>
      <c r="S437" s="16">
        <f t="shared" si="26"/>
        <v>41107.726782407408</v>
      </c>
      <c r="T437" s="16">
        <f t="shared" si="27"/>
        <v>41118.083333333336</v>
      </c>
    </row>
    <row r="438" spans="1:20" ht="285" x14ac:dyDescent="0.25">
      <c r="A438">
        <v>2480</v>
      </c>
      <c r="B438" s="9" t="s">
        <v>2480</v>
      </c>
      <c r="C438" s="3" t="s">
        <v>6590</v>
      </c>
      <c r="D438" s="5">
        <v>2000</v>
      </c>
      <c r="E438" s="7">
        <v>2000</v>
      </c>
      <c r="F438" t="s">
        <v>8218</v>
      </c>
      <c r="G438" t="s">
        <v>8223</v>
      </c>
      <c r="H438" t="s">
        <v>8245</v>
      </c>
      <c r="I438">
        <v>1444516084</v>
      </c>
      <c r="J438">
        <v>1439332084</v>
      </c>
      <c r="K438" t="b">
        <v>0</v>
      </c>
      <c r="L438">
        <v>8</v>
      </c>
      <c r="M438" t="b">
        <v>1</v>
      </c>
      <c r="N438" t="s">
        <v>8277</v>
      </c>
      <c r="O438">
        <f t="shared" si="24"/>
        <v>100</v>
      </c>
      <c r="P438" s="5">
        <f t="shared" si="25"/>
        <v>250</v>
      </c>
      <c r="Q438" s="11" t="s">
        <v>8323</v>
      </c>
      <c r="R438" t="s">
        <v>8327</v>
      </c>
      <c r="S438" s="16">
        <f t="shared" si="26"/>
        <v>42227.936157407406</v>
      </c>
      <c r="T438" s="16">
        <f t="shared" si="27"/>
        <v>42287.936157407406</v>
      </c>
    </row>
    <row r="439" spans="1:20" ht="300" x14ac:dyDescent="0.25">
      <c r="A439">
        <v>2481</v>
      </c>
      <c r="B439" s="9" t="s">
        <v>2481</v>
      </c>
      <c r="C439" s="3" t="s">
        <v>6591</v>
      </c>
      <c r="D439" s="5">
        <v>4000</v>
      </c>
      <c r="E439" s="7">
        <v>4516.4399999999996</v>
      </c>
      <c r="F439" t="s">
        <v>8218</v>
      </c>
      <c r="G439" t="s">
        <v>8223</v>
      </c>
      <c r="H439" t="s">
        <v>8245</v>
      </c>
      <c r="I439">
        <v>1335799808</v>
      </c>
      <c r="J439">
        <v>1333207808</v>
      </c>
      <c r="K439" t="b">
        <v>0</v>
      </c>
      <c r="L439">
        <v>95</v>
      </c>
      <c r="M439" t="b">
        <v>1</v>
      </c>
      <c r="N439" t="s">
        <v>8277</v>
      </c>
      <c r="O439">
        <f t="shared" si="24"/>
        <v>113</v>
      </c>
      <c r="P439" s="5">
        <f t="shared" si="25"/>
        <v>47.54</v>
      </c>
      <c r="Q439" s="11" t="s">
        <v>8323</v>
      </c>
      <c r="R439" t="s">
        <v>8327</v>
      </c>
      <c r="S439" s="16">
        <f t="shared" si="26"/>
        <v>40999.645925925928</v>
      </c>
      <c r="T439" s="16">
        <f t="shared" si="27"/>
        <v>41029.645925925928</v>
      </c>
    </row>
    <row r="440" spans="1:20" ht="285" x14ac:dyDescent="0.25">
      <c r="A440">
        <v>2482</v>
      </c>
      <c r="B440" s="9" t="s">
        <v>2482</v>
      </c>
      <c r="C440" s="3" t="s">
        <v>6592</v>
      </c>
      <c r="D440" s="5">
        <v>1000</v>
      </c>
      <c r="E440" s="7">
        <v>1001</v>
      </c>
      <c r="F440" t="s">
        <v>8218</v>
      </c>
      <c r="G440" t="s">
        <v>8223</v>
      </c>
      <c r="H440" t="s">
        <v>8245</v>
      </c>
      <c r="I440">
        <v>1312224383</v>
      </c>
      <c r="J440">
        <v>1308336383</v>
      </c>
      <c r="K440" t="b">
        <v>0</v>
      </c>
      <c r="L440">
        <v>25</v>
      </c>
      <c r="M440" t="b">
        <v>1</v>
      </c>
      <c r="N440" t="s">
        <v>8277</v>
      </c>
      <c r="O440">
        <f t="shared" si="24"/>
        <v>100</v>
      </c>
      <c r="P440" s="5">
        <f t="shared" si="25"/>
        <v>40.04</v>
      </c>
      <c r="Q440" s="11" t="s">
        <v>8323</v>
      </c>
      <c r="R440" t="s">
        <v>8327</v>
      </c>
      <c r="S440" s="16">
        <f t="shared" si="26"/>
        <v>40711.782210648147</v>
      </c>
      <c r="T440" s="16">
        <f t="shared" si="27"/>
        <v>40756.782210648147</v>
      </c>
    </row>
    <row r="441" spans="1:20" ht="210" x14ac:dyDescent="0.25">
      <c r="A441">
        <v>2483</v>
      </c>
      <c r="B441" s="9" t="s">
        <v>2483</v>
      </c>
      <c r="C441" s="3" t="s">
        <v>6593</v>
      </c>
      <c r="D441" s="5">
        <v>1100</v>
      </c>
      <c r="E441" s="7">
        <v>1251</v>
      </c>
      <c r="F441" t="s">
        <v>8218</v>
      </c>
      <c r="G441" t="s">
        <v>8223</v>
      </c>
      <c r="H441" t="s">
        <v>8245</v>
      </c>
      <c r="I441">
        <v>1335891603</v>
      </c>
      <c r="J441">
        <v>1330711203</v>
      </c>
      <c r="K441" t="b">
        <v>0</v>
      </c>
      <c r="L441">
        <v>19</v>
      </c>
      <c r="M441" t="b">
        <v>1</v>
      </c>
      <c r="N441" t="s">
        <v>8277</v>
      </c>
      <c r="O441">
        <f t="shared" si="24"/>
        <v>114</v>
      </c>
      <c r="P441" s="5">
        <f t="shared" si="25"/>
        <v>65.84</v>
      </c>
      <c r="Q441" s="11" t="s">
        <v>8323</v>
      </c>
      <c r="R441" t="s">
        <v>8327</v>
      </c>
      <c r="S441" s="16">
        <f t="shared" si="26"/>
        <v>40970.750034722223</v>
      </c>
      <c r="T441" s="16">
        <f t="shared" si="27"/>
        <v>41030.708368055559</v>
      </c>
    </row>
    <row r="442" spans="1:20" ht="285" x14ac:dyDescent="0.25">
      <c r="A442">
        <v>2484</v>
      </c>
      <c r="B442" s="9" t="s">
        <v>2484</v>
      </c>
      <c r="C442" s="3" t="s">
        <v>6594</v>
      </c>
      <c r="D442" s="5">
        <v>3500</v>
      </c>
      <c r="E442" s="7">
        <v>4176.1099999999997</v>
      </c>
      <c r="F442" t="s">
        <v>8218</v>
      </c>
      <c r="G442" t="s">
        <v>8223</v>
      </c>
      <c r="H442" t="s">
        <v>8245</v>
      </c>
      <c r="I442">
        <v>1316124003</v>
      </c>
      <c r="J442">
        <v>1313532003</v>
      </c>
      <c r="K442" t="b">
        <v>0</v>
      </c>
      <c r="L442">
        <v>90</v>
      </c>
      <c r="M442" t="b">
        <v>1</v>
      </c>
      <c r="N442" t="s">
        <v>8277</v>
      </c>
      <c r="O442">
        <f t="shared" si="24"/>
        <v>119</v>
      </c>
      <c r="P442" s="5">
        <f t="shared" si="25"/>
        <v>46.4</v>
      </c>
      <c r="Q442" s="11" t="s">
        <v>8323</v>
      </c>
      <c r="R442" t="s">
        <v>8327</v>
      </c>
      <c r="S442" s="16">
        <f t="shared" si="26"/>
        <v>40771.916701388887</v>
      </c>
      <c r="T442" s="16">
        <f t="shared" si="27"/>
        <v>40801.916701388887</v>
      </c>
    </row>
    <row r="443" spans="1:20" ht="270" x14ac:dyDescent="0.25">
      <c r="A443">
        <v>2485</v>
      </c>
      <c r="B443" s="9" t="s">
        <v>2485</v>
      </c>
      <c r="C443" s="3" t="s">
        <v>6595</v>
      </c>
      <c r="D443" s="5">
        <v>2000</v>
      </c>
      <c r="E443" s="7">
        <v>2065</v>
      </c>
      <c r="F443" t="s">
        <v>8218</v>
      </c>
      <c r="G443" t="s">
        <v>8223</v>
      </c>
      <c r="H443" t="s">
        <v>8245</v>
      </c>
      <c r="I443">
        <v>1318463879</v>
      </c>
      <c r="J443">
        <v>1315439879</v>
      </c>
      <c r="K443" t="b">
        <v>0</v>
      </c>
      <c r="L443">
        <v>41</v>
      </c>
      <c r="M443" t="b">
        <v>1</v>
      </c>
      <c r="N443" t="s">
        <v>8277</v>
      </c>
      <c r="O443">
        <f t="shared" si="24"/>
        <v>103</v>
      </c>
      <c r="P443" s="5">
        <f t="shared" si="25"/>
        <v>50.37</v>
      </c>
      <c r="Q443" s="11" t="s">
        <v>8323</v>
      </c>
      <c r="R443" t="s">
        <v>8327</v>
      </c>
      <c r="S443" s="16">
        <f t="shared" si="26"/>
        <v>40793.998599537037</v>
      </c>
      <c r="T443" s="16">
        <f t="shared" si="27"/>
        <v>40828.998599537037</v>
      </c>
    </row>
    <row r="444" spans="1:20" ht="285" x14ac:dyDescent="0.25">
      <c r="A444">
        <v>2486</v>
      </c>
      <c r="B444" s="9" t="s">
        <v>2486</v>
      </c>
      <c r="C444" s="3" t="s">
        <v>6596</v>
      </c>
      <c r="D444" s="5">
        <v>300</v>
      </c>
      <c r="E444" s="7">
        <v>797</v>
      </c>
      <c r="F444" t="s">
        <v>8218</v>
      </c>
      <c r="G444" t="s">
        <v>8223</v>
      </c>
      <c r="H444" t="s">
        <v>8245</v>
      </c>
      <c r="I444">
        <v>1335113976</v>
      </c>
      <c r="J444">
        <v>1332521976</v>
      </c>
      <c r="K444" t="b">
        <v>0</v>
      </c>
      <c r="L444">
        <v>30</v>
      </c>
      <c r="M444" t="b">
        <v>1</v>
      </c>
      <c r="N444" t="s">
        <v>8277</v>
      </c>
      <c r="O444">
        <f t="shared" si="24"/>
        <v>266</v>
      </c>
      <c r="P444" s="5">
        <f t="shared" si="25"/>
        <v>26.57</v>
      </c>
      <c r="Q444" s="11" t="s">
        <v>8323</v>
      </c>
      <c r="R444" t="s">
        <v>8327</v>
      </c>
      <c r="S444" s="16">
        <f t="shared" si="26"/>
        <v>40991.708055555559</v>
      </c>
      <c r="T444" s="16">
        <f t="shared" si="27"/>
        <v>41021.708055555559</v>
      </c>
    </row>
    <row r="445" spans="1:20" ht="240" x14ac:dyDescent="0.25">
      <c r="A445">
        <v>2487</v>
      </c>
      <c r="B445" s="9" t="s">
        <v>2487</v>
      </c>
      <c r="C445" s="3" t="s">
        <v>6597</v>
      </c>
      <c r="D445" s="5">
        <v>1500</v>
      </c>
      <c r="E445" s="7">
        <v>1500.76</v>
      </c>
      <c r="F445" t="s">
        <v>8218</v>
      </c>
      <c r="G445" t="s">
        <v>8223</v>
      </c>
      <c r="H445" t="s">
        <v>8245</v>
      </c>
      <c r="I445">
        <v>1338083997</v>
      </c>
      <c r="J445">
        <v>1335491997</v>
      </c>
      <c r="K445" t="b">
        <v>0</v>
      </c>
      <c r="L445">
        <v>38</v>
      </c>
      <c r="M445" t="b">
        <v>1</v>
      </c>
      <c r="N445" t="s">
        <v>8277</v>
      </c>
      <c r="O445">
        <f t="shared" si="24"/>
        <v>100</v>
      </c>
      <c r="P445" s="5">
        <f t="shared" si="25"/>
        <v>39.49</v>
      </c>
      <c r="Q445" s="11" t="s">
        <v>8323</v>
      </c>
      <c r="R445" t="s">
        <v>8327</v>
      </c>
      <c r="S445" s="16">
        <f t="shared" si="26"/>
        <v>41026.083298611113</v>
      </c>
      <c r="T445" s="16">
        <f t="shared" si="27"/>
        <v>41056.083298611113</v>
      </c>
    </row>
    <row r="446" spans="1:20" ht="315" x14ac:dyDescent="0.25">
      <c r="A446">
        <v>2488</v>
      </c>
      <c r="B446" s="9" t="s">
        <v>2488</v>
      </c>
      <c r="C446" s="3" t="s">
        <v>6598</v>
      </c>
      <c r="D446" s="5">
        <v>3000</v>
      </c>
      <c r="E446" s="7">
        <v>3201</v>
      </c>
      <c r="F446" t="s">
        <v>8218</v>
      </c>
      <c r="G446" t="s">
        <v>8223</v>
      </c>
      <c r="H446" t="s">
        <v>8245</v>
      </c>
      <c r="I446">
        <v>1321459908</v>
      </c>
      <c r="J446">
        <v>1318864308</v>
      </c>
      <c r="K446" t="b">
        <v>0</v>
      </c>
      <c r="L446">
        <v>65</v>
      </c>
      <c r="M446" t="b">
        <v>1</v>
      </c>
      <c r="N446" t="s">
        <v>8277</v>
      </c>
      <c r="O446">
        <f t="shared" si="24"/>
        <v>107</v>
      </c>
      <c r="P446" s="5">
        <f t="shared" si="25"/>
        <v>49.25</v>
      </c>
      <c r="Q446" s="11" t="s">
        <v>8323</v>
      </c>
      <c r="R446" t="s">
        <v>8327</v>
      </c>
      <c r="S446" s="16">
        <f t="shared" si="26"/>
        <v>40833.633194444446</v>
      </c>
      <c r="T446" s="16">
        <f t="shared" si="27"/>
        <v>40863.674861111111</v>
      </c>
    </row>
    <row r="447" spans="1:20" ht="270" x14ac:dyDescent="0.25">
      <c r="A447">
        <v>2489</v>
      </c>
      <c r="B447" s="9" t="s">
        <v>2489</v>
      </c>
      <c r="C447" s="3" t="s">
        <v>6599</v>
      </c>
      <c r="D447" s="5">
        <v>3500</v>
      </c>
      <c r="E447" s="7">
        <v>4678.5</v>
      </c>
      <c r="F447" t="s">
        <v>8218</v>
      </c>
      <c r="G447" t="s">
        <v>8223</v>
      </c>
      <c r="H447" t="s">
        <v>8245</v>
      </c>
      <c r="I447">
        <v>1368117239</v>
      </c>
      <c r="J447">
        <v>1365525239</v>
      </c>
      <c r="K447" t="b">
        <v>0</v>
      </c>
      <c r="L447">
        <v>75</v>
      </c>
      <c r="M447" t="b">
        <v>1</v>
      </c>
      <c r="N447" t="s">
        <v>8277</v>
      </c>
      <c r="O447">
        <f t="shared" si="24"/>
        <v>134</v>
      </c>
      <c r="P447" s="5">
        <f t="shared" si="25"/>
        <v>62.38</v>
      </c>
      <c r="Q447" s="11" t="s">
        <v>8323</v>
      </c>
      <c r="R447" t="s">
        <v>8327</v>
      </c>
      <c r="S447" s="16">
        <f t="shared" si="26"/>
        <v>41373.690266203703</v>
      </c>
      <c r="T447" s="16">
        <f t="shared" si="27"/>
        <v>41403.690266203703</v>
      </c>
    </row>
    <row r="448" spans="1:20" ht="255" x14ac:dyDescent="0.25">
      <c r="A448">
        <v>2490</v>
      </c>
      <c r="B448" s="9" t="s">
        <v>2490</v>
      </c>
      <c r="C448" s="3" t="s">
        <v>6600</v>
      </c>
      <c r="D448" s="5">
        <v>500</v>
      </c>
      <c r="E448" s="7">
        <v>607</v>
      </c>
      <c r="F448" t="s">
        <v>8218</v>
      </c>
      <c r="G448" t="s">
        <v>8223</v>
      </c>
      <c r="H448" t="s">
        <v>8245</v>
      </c>
      <c r="I448">
        <v>1340429276</v>
      </c>
      <c r="J448">
        <v>1335245276</v>
      </c>
      <c r="K448" t="b">
        <v>0</v>
      </c>
      <c r="L448">
        <v>16</v>
      </c>
      <c r="M448" t="b">
        <v>1</v>
      </c>
      <c r="N448" t="s">
        <v>8277</v>
      </c>
      <c r="O448">
        <f t="shared" si="24"/>
        <v>121</v>
      </c>
      <c r="P448" s="5">
        <f t="shared" si="25"/>
        <v>37.94</v>
      </c>
      <c r="Q448" s="11" t="s">
        <v>8323</v>
      </c>
      <c r="R448" t="s">
        <v>8327</v>
      </c>
      <c r="S448" s="16">
        <f t="shared" si="26"/>
        <v>41023.227731481478</v>
      </c>
      <c r="T448" s="16">
        <f t="shared" si="27"/>
        <v>41083.227731481478</v>
      </c>
    </row>
    <row r="449" spans="1:20" ht="255" x14ac:dyDescent="0.25">
      <c r="A449">
        <v>2491</v>
      </c>
      <c r="B449" s="9" t="s">
        <v>2491</v>
      </c>
      <c r="C449" s="3" t="s">
        <v>6601</v>
      </c>
      <c r="D449" s="5">
        <v>500</v>
      </c>
      <c r="E449" s="7">
        <v>516</v>
      </c>
      <c r="F449" t="s">
        <v>8218</v>
      </c>
      <c r="G449" t="s">
        <v>8223</v>
      </c>
      <c r="H449" t="s">
        <v>8245</v>
      </c>
      <c r="I449">
        <v>1295142660</v>
      </c>
      <c r="J449">
        <v>1293739714</v>
      </c>
      <c r="K449" t="b">
        <v>0</v>
      </c>
      <c r="L449">
        <v>10</v>
      </c>
      <c r="M449" t="b">
        <v>1</v>
      </c>
      <c r="N449" t="s">
        <v>8277</v>
      </c>
      <c r="O449">
        <f t="shared" si="24"/>
        <v>103</v>
      </c>
      <c r="P449" s="5">
        <f t="shared" si="25"/>
        <v>51.6</v>
      </c>
      <c r="Q449" s="11" t="s">
        <v>8323</v>
      </c>
      <c r="R449" t="s">
        <v>8327</v>
      </c>
      <c r="S449" s="16">
        <f t="shared" si="26"/>
        <v>40542.839282407411</v>
      </c>
      <c r="T449" s="16">
        <f t="shared" si="27"/>
        <v>40559.07708333333</v>
      </c>
    </row>
    <row r="450" spans="1:20" ht="150" x14ac:dyDescent="0.25">
      <c r="A450">
        <v>2492</v>
      </c>
      <c r="B450" s="9" t="s">
        <v>2492</v>
      </c>
      <c r="C450" s="3" t="s">
        <v>6602</v>
      </c>
      <c r="D450" s="5">
        <v>600</v>
      </c>
      <c r="E450" s="7">
        <v>750</v>
      </c>
      <c r="F450" t="s">
        <v>8218</v>
      </c>
      <c r="G450" t="s">
        <v>8223</v>
      </c>
      <c r="H450" t="s">
        <v>8245</v>
      </c>
      <c r="I450">
        <v>1339840740</v>
      </c>
      <c r="J450">
        <v>1335397188</v>
      </c>
      <c r="K450" t="b">
        <v>0</v>
      </c>
      <c r="L450">
        <v>27</v>
      </c>
      <c r="M450" t="b">
        <v>1</v>
      </c>
      <c r="N450" t="s">
        <v>8277</v>
      </c>
      <c r="O450">
        <f t="shared" ref="O450:O491" si="28">ROUND(E450/D450*100,0)</f>
        <v>125</v>
      </c>
      <c r="P450" s="5">
        <f t="shared" ref="P450:P491" si="29">IFERROR(ROUND(E450/L450,2),0)</f>
        <v>27.78</v>
      </c>
      <c r="Q450" s="11" t="s">
        <v>8323</v>
      </c>
      <c r="R450" t="s">
        <v>8327</v>
      </c>
      <c r="S450" s="16">
        <f t="shared" ref="S450:S491" si="30">(((J450/60)/60)/24)+DATE(1970,1,1)</f>
        <v>41024.985972222225</v>
      </c>
      <c r="T450" s="16">
        <f t="shared" ref="T450:T491" si="31">(((I450/60)/60)/24)+DATE(1970,1,1)</f>
        <v>41076.415972222225</v>
      </c>
    </row>
    <row r="451" spans="1:20" ht="285" x14ac:dyDescent="0.25">
      <c r="A451">
        <v>2493</v>
      </c>
      <c r="B451" s="9" t="s">
        <v>2493</v>
      </c>
      <c r="C451" s="3" t="s">
        <v>6603</v>
      </c>
      <c r="D451" s="5">
        <v>20000</v>
      </c>
      <c r="E451" s="7">
        <v>25740</v>
      </c>
      <c r="F451" t="s">
        <v>8218</v>
      </c>
      <c r="G451" t="s">
        <v>8223</v>
      </c>
      <c r="H451" t="s">
        <v>8245</v>
      </c>
      <c r="I451">
        <v>1367208140</v>
      </c>
      <c r="J451">
        <v>1363320140</v>
      </c>
      <c r="K451" t="b">
        <v>0</v>
      </c>
      <c r="L451">
        <v>259</v>
      </c>
      <c r="M451" t="b">
        <v>1</v>
      </c>
      <c r="N451" t="s">
        <v>8277</v>
      </c>
      <c r="O451">
        <f t="shared" si="28"/>
        <v>129</v>
      </c>
      <c r="P451" s="5">
        <f t="shared" si="29"/>
        <v>99.38</v>
      </c>
      <c r="Q451" s="11" t="s">
        <v>8323</v>
      </c>
      <c r="R451" t="s">
        <v>8327</v>
      </c>
      <c r="S451" s="16">
        <f t="shared" si="30"/>
        <v>41348.168287037035</v>
      </c>
      <c r="T451" s="16">
        <f t="shared" si="31"/>
        <v>41393.168287037035</v>
      </c>
    </row>
    <row r="452" spans="1:20" ht="285" x14ac:dyDescent="0.25">
      <c r="A452">
        <v>2494</v>
      </c>
      <c r="B452" s="9" t="s">
        <v>2494</v>
      </c>
      <c r="C452" s="3" t="s">
        <v>6604</v>
      </c>
      <c r="D452" s="5">
        <v>1500</v>
      </c>
      <c r="E452" s="7">
        <v>1515.08</v>
      </c>
      <c r="F452" t="s">
        <v>8218</v>
      </c>
      <c r="G452" t="s">
        <v>8223</v>
      </c>
      <c r="H452" t="s">
        <v>8245</v>
      </c>
      <c r="I452">
        <v>1337786944</v>
      </c>
      <c r="J452">
        <v>1335194944</v>
      </c>
      <c r="K452" t="b">
        <v>0</v>
      </c>
      <c r="L452">
        <v>39</v>
      </c>
      <c r="M452" t="b">
        <v>1</v>
      </c>
      <c r="N452" t="s">
        <v>8277</v>
      </c>
      <c r="O452">
        <f t="shared" si="28"/>
        <v>101</v>
      </c>
      <c r="P452" s="5">
        <f t="shared" si="29"/>
        <v>38.85</v>
      </c>
      <c r="Q452" s="11" t="s">
        <v>8323</v>
      </c>
      <c r="R452" t="s">
        <v>8327</v>
      </c>
      <c r="S452" s="16">
        <f t="shared" si="30"/>
        <v>41022.645185185182</v>
      </c>
      <c r="T452" s="16">
        <f t="shared" si="31"/>
        <v>41052.645185185182</v>
      </c>
    </row>
    <row r="453" spans="1:20" ht="285" x14ac:dyDescent="0.25">
      <c r="A453">
        <v>2495</v>
      </c>
      <c r="B453" s="9" t="s">
        <v>2495</v>
      </c>
      <c r="C453" s="3" t="s">
        <v>6605</v>
      </c>
      <c r="D453" s="5">
        <v>1500</v>
      </c>
      <c r="E453" s="7">
        <v>1913.05</v>
      </c>
      <c r="F453" t="s">
        <v>8218</v>
      </c>
      <c r="G453" t="s">
        <v>8223</v>
      </c>
      <c r="H453" t="s">
        <v>8245</v>
      </c>
      <c r="I453">
        <v>1339022575</v>
      </c>
      <c r="J453">
        <v>1336430575</v>
      </c>
      <c r="K453" t="b">
        <v>0</v>
      </c>
      <c r="L453">
        <v>42</v>
      </c>
      <c r="M453" t="b">
        <v>1</v>
      </c>
      <c r="N453" t="s">
        <v>8277</v>
      </c>
      <c r="O453">
        <f t="shared" si="28"/>
        <v>128</v>
      </c>
      <c r="P453" s="5">
        <f t="shared" si="29"/>
        <v>45.55</v>
      </c>
      <c r="Q453" s="11" t="s">
        <v>8323</v>
      </c>
      <c r="R453" t="s">
        <v>8327</v>
      </c>
      <c r="S453" s="16">
        <f t="shared" si="30"/>
        <v>41036.946469907409</v>
      </c>
      <c r="T453" s="16">
        <f t="shared" si="31"/>
        <v>41066.946469907409</v>
      </c>
    </row>
    <row r="454" spans="1:20" ht="150" x14ac:dyDescent="0.25">
      <c r="A454">
        <v>2496</v>
      </c>
      <c r="B454" s="9" t="s">
        <v>2496</v>
      </c>
      <c r="C454" s="3" t="s">
        <v>6606</v>
      </c>
      <c r="D454" s="5">
        <v>6000</v>
      </c>
      <c r="E454" s="7">
        <v>6000</v>
      </c>
      <c r="F454" t="s">
        <v>8218</v>
      </c>
      <c r="G454" t="s">
        <v>8223</v>
      </c>
      <c r="H454" t="s">
        <v>8245</v>
      </c>
      <c r="I454">
        <v>1364597692</v>
      </c>
      <c r="J454">
        <v>1361577292</v>
      </c>
      <c r="K454" t="b">
        <v>0</v>
      </c>
      <c r="L454">
        <v>10</v>
      </c>
      <c r="M454" t="b">
        <v>1</v>
      </c>
      <c r="N454" t="s">
        <v>8277</v>
      </c>
      <c r="O454">
        <f t="shared" si="28"/>
        <v>100</v>
      </c>
      <c r="P454" s="5">
        <f t="shared" si="29"/>
        <v>600</v>
      </c>
      <c r="Q454" s="11" t="s">
        <v>8323</v>
      </c>
      <c r="R454" t="s">
        <v>8327</v>
      </c>
      <c r="S454" s="16">
        <f t="shared" si="30"/>
        <v>41327.996435185189</v>
      </c>
      <c r="T454" s="16">
        <f t="shared" si="31"/>
        <v>41362.954768518517</v>
      </c>
    </row>
    <row r="455" spans="1:20" ht="270" x14ac:dyDescent="0.25">
      <c r="A455">
        <v>2497</v>
      </c>
      <c r="B455" s="9" t="s">
        <v>2497</v>
      </c>
      <c r="C455" s="3" t="s">
        <v>6607</v>
      </c>
      <c r="D455" s="5">
        <v>4000</v>
      </c>
      <c r="E455" s="7">
        <v>4510.8599999999997</v>
      </c>
      <c r="F455" t="s">
        <v>8218</v>
      </c>
      <c r="G455" t="s">
        <v>8223</v>
      </c>
      <c r="H455" t="s">
        <v>8245</v>
      </c>
      <c r="I455">
        <v>1312578338</v>
      </c>
      <c r="J455">
        <v>1309986338</v>
      </c>
      <c r="K455" t="b">
        <v>0</v>
      </c>
      <c r="L455">
        <v>56</v>
      </c>
      <c r="M455" t="b">
        <v>1</v>
      </c>
      <c r="N455" t="s">
        <v>8277</v>
      </c>
      <c r="O455">
        <f t="shared" si="28"/>
        <v>113</v>
      </c>
      <c r="P455" s="5">
        <f t="shared" si="29"/>
        <v>80.55</v>
      </c>
      <c r="Q455" s="11" t="s">
        <v>8323</v>
      </c>
      <c r="R455" t="s">
        <v>8327</v>
      </c>
      <c r="S455" s="16">
        <f t="shared" si="30"/>
        <v>40730.878912037035</v>
      </c>
      <c r="T455" s="16">
        <f t="shared" si="31"/>
        <v>40760.878912037035</v>
      </c>
    </row>
    <row r="456" spans="1:20" ht="270" x14ac:dyDescent="0.25">
      <c r="A456">
        <v>2498</v>
      </c>
      <c r="B456" s="9" t="s">
        <v>2498</v>
      </c>
      <c r="C456" s="3" t="s">
        <v>6608</v>
      </c>
      <c r="D456" s="5">
        <v>1000</v>
      </c>
      <c r="E456" s="7">
        <v>1056</v>
      </c>
      <c r="F456" t="s">
        <v>8218</v>
      </c>
      <c r="G456" t="s">
        <v>8223</v>
      </c>
      <c r="H456" t="s">
        <v>8245</v>
      </c>
      <c r="I456">
        <v>1422400387</v>
      </c>
      <c r="J456">
        <v>1421190787</v>
      </c>
      <c r="K456" t="b">
        <v>0</v>
      </c>
      <c r="L456">
        <v>20</v>
      </c>
      <c r="M456" t="b">
        <v>1</v>
      </c>
      <c r="N456" t="s">
        <v>8277</v>
      </c>
      <c r="O456">
        <f t="shared" si="28"/>
        <v>106</v>
      </c>
      <c r="P456" s="5">
        <f t="shared" si="29"/>
        <v>52.8</v>
      </c>
      <c r="Q456" s="11" t="s">
        <v>8323</v>
      </c>
      <c r="R456" t="s">
        <v>8327</v>
      </c>
      <c r="S456" s="16">
        <f t="shared" si="30"/>
        <v>42017.967442129629</v>
      </c>
      <c r="T456" s="16">
        <f t="shared" si="31"/>
        <v>42031.967442129629</v>
      </c>
    </row>
    <row r="457" spans="1:20" ht="285" x14ac:dyDescent="0.25">
      <c r="A457">
        <v>2499</v>
      </c>
      <c r="B457" s="9" t="s">
        <v>2499</v>
      </c>
      <c r="C457" s="3" t="s">
        <v>6609</v>
      </c>
      <c r="D457" s="5">
        <v>4000</v>
      </c>
      <c r="E457" s="7">
        <v>8105</v>
      </c>
      <c r="F457" t="s">
        <v>8218</v>
      </c>
      <c r="G457" t="s">
        <v>8223</v>
      </c>
      <c r="H457" t="s">
        <v>8245</v>
      </c>
      <c r="I457">
        <v>1356976800</v>
      </c>
      <c r="J457">
        <v>1352820837</v>
      </c>
      <c r="K457" t="b">
        <v>0</v>
      </c>
      <c r="L457">
        <v>170</v>
      </c>
      <c r="M457" t="b">
        <v>1</v>
      </c>
      <c r="N457" t="s">
        <v>8277</v>
      </c>
      <c r="O457">
        <f t="shared" si="28"/>
        <v>203</v>
      </c>
      <c r="P457" s="5">
        <f t="shared" si="29"/>
        <v>47.68</v>
      </c>
      <c r="Q457" s="11" t="s">
        <v>8323</v>
      </c>
      <c r="R457" t="s">
        <v>8327</v>
      </c>
      <c r="S457" s="16">
        <f t="shared" si="30"/>
        <v>41226.648576388885</v>
      </c>
      <c r="T457" s="16">
        <f t="shared" si="31"/>
        <v>41274.75</v>
      </c>
    </row>
    <row r="458" spans="1:20" ht="270" x14ac:dyDescent="0.25">
      <c r="A458">
        <v>2500</v>
      </c>
      <c r="B458" s="9" t="s">
        <v>2500</v>
      </c>
      <c r="C458" s="3" t="s">
        <v>6610</v>
      </c>
      <c r="D458" s="5">
        <v>600</v>
      </c>
      <c r="E458" s="7">
        <v>680</v>
      </c>
      <c r="F458" t="s">
        <v>8218</v>
      </c>
      <c r="G458" t="s">
        <v>8223</v>
      </c>
      <c r="H458" t="s">
        <v>8245</v>
      </c>
      <c r="I458">
        <v>1340476375</v>
      </c>
      <c r="J458">
        <v>1337884375</v>
      </c>
      <c r="K458" t="b">
        <v>0</v>
      </c>
      <c r="L458">
        <v>29</v>
      </c>
      <c r="M458" t="b">
        <v>1</v>
      </c>
      <c r="N458" t="s">
        <v>8277</v>
      </c>
      <c r="O458">
        <f t="shared" si="28"/>
        <v>113</v>
      </c>
      <c r="P458" s="5">
        <f t="shared" si="29"/>
        <v>23.45</v>
      </c>
      <c r="Q458" s="11" t="s">
        <v>8323</v>
      </c>
      <c r="R458" t="s">
        <v>8327</v>
      </c>
      <c r="S458" s="16">
        <f t="shared" si="30"/>
        <v>41053.772858796299</v>
      </c>
      <c r="T458" s="16">
        <f t="shared" si="31"/>
        <v>41083.772858796299</v>
      </c>
    </row>
    <row r="459" spans="1:20" ht="300" x14ac:dyDescent="0.25">
      <c r="A459">
        <v>2521</v>
      </c>
      <c r="B459" s="9" t="s">
        <v>2521</v>
      </c>
      <c r="C459" s="3" t="s">
        <v>6631</v>
      </c>
      <c r="D459" s="5">
        <v>12500</v>
      </c>
      <c r="E459" s="7">
        <v>13685.99</v>
      </c>
      <c r="F459" t="s">
        <v>8218</v>
      </c>
      <c r="G459" t="s">
        <v>8223</v>
      </c>
      <c r="H459" t="s">
        <v>8245</v>
      </c>
      <c r="I459">
        <v>1444778021</v>
      </c>
      <c r="J459">
        <v>1442963621</v>
      </c>
      <c r="K459" t="b">
        <v>0</v>
      </c>
      <c r="L459">
        <v>132</v>
      </c>
      <c r="M459" t="b">
        <v>1</v>
      </c>
      <c r="N459" t="s">
        <v>8298</v>
      </c>
      <c r="O459">
        <f t="shared" si="28"/>
        <v>109</v>
      </c>
      <c r="P459" s="5">
        <f t="shared" si="29"/>
        <v>103.68</v>
      </c>
      <c r="Q459" s="11" t="s">
        <v>8323</v>
      </c>
      <c r="R459" t="s">
        <v>8352</v>
      </c>
      <c r="S459" s="16">
        <f t="shared" si="30"/>
        <v>42269.967835648145</v>
      </c>
      <c r="T459" s="16">
        <f t="shared" si="31"/>
        <v>42290.967835648145</v>
      </c>
    </row>
    <row r="460" spans="1:20" ht="300" x14ac:dyDescent="0.25">
      <c r="A460">
        <v>2522</v>
      </c>
      <c r="B460" s="9" t="s">
        <v>2522</v>
      </c>
      <c r="C460" s="3" t="s">
        <v>6632</v>
      </c>
      <c r="D460" s="5">
        <v>5000</v>
      </c>
      <c r="E460" s="7">
        <v>5000</v>
      </c>
      <c r="F460" t="s">
        <v>8218</v>
      </c>
      <c r="G460" t="s">
        <v>8223</v>
      </c>
      <c r="H460" t="s">
        <v>8245</v>
      </c>
      <c r="I460">
        <v>1461336720</v>
      </c>
      <c r="J460">
        <v>1459431960</v>
      </c>
      <c r="K460" t="b">
        <v>0</v>
      </c>
      <c r="L460">
        <v>27</v>
      </c>
      <c r="M460" t="b">
        <v>1</v>
      </c>
      <c r="N460" t="s">
        <v>8298</v>
      </c>
      <c r="O460">
        <f t="shared" si="28"/>
        <v>100</v>
      </c>
      <c r="P460" s="5">
        <f t="shared" si="29"/>
        <v>185.19</v>
      </c>
      <c r="Q460" s="11" t="s">
        <v>8323</v>
      </c>
      <c r="R460" t="s">
        <v>8352</v>
      </c>
      <c r="S460" s="16">
        <f t="shared" si="30"/>
        <v>42460.573611111111</v>
      </c>
      <c r="T460" s="16">
        <f t="shared" si="31"/>
        <v>42482.619444444441</v>
      </c>
    </row>
    <row r="461" spans="1:20" ht="285" x14ac:dyDescent="0.25">
      <c r="A461">
        <v>2523</v>
      </c>
      <c r="B461" s="9" t="s">
        <v>2523</v>
      </c>
      <c r="C461" s="3" t="s">
        <v>6633</v>
      </c>
      <c r="D461" s="5">
        <v>900</v>
      </c>
      <c r="E461" s="7">
        <v>1408</v>
      </c>
      <c r="F461" t="s">
        <v>8218</v>
      </c>
      <c r="G461" t="s">
        <v>8223</v>
      </c>
      <c r="H461" t="s">
        <v>8245</v>
      </c>
      <c r="I461">
        <v>1416270292</v>
      </c>
      <c r="J461">
        <v>1413674692</v>
      </c>
      <c r="K461" t="b">
        <v>0</v>
      </c>
      <c r="L461">
        <v>26</v>
      </c>
      <c r="M461" t="b">
        <v>1</v>
      </c>
      <c r="N461" t="s">
        <v>8298</v>
      </c>
      <c r="O461">
        <f t="shared" si="28"/>
        <v>156</v>
      </c>
      <c r="P461" s="5">
        <f t="shared" si="29"/>
        <v>54.15</v>
      </c>
      <c r="Q461" s="11" t="s">
        <v>8323</v>
      </c>
      <c r="R461" t="s">
        <v>8352</v>
      </c>
      <c r="S461" s="16">
        <f t="shared" si="30"/>
        <v>41930.975601851853</v>
      </c>
      <c r="T461" s="16">
        <f t="shared" si="31"/>
        <v>41961.017268518524</v>
      </c>
    </row>
    <row r="462" spans="1:20" ht="195" x14ac:dyDescent="0.25">
      <c r="A462">
        <v>2524</v>
      </c>
      <c r="B462" s="9" t="s">
        <v>2524</v>
      </c>
      <c r="C462" s="3" t="s">
        <v>6634</v>
      </c>
      <c r="D462" s="5">
        <v>7500</v>
      </c>
      <c r="E462" s="7">
        <v>7620</v>
      </c>
      <c r="F462" t="s">
        <v>8218</v>
      </c>
      <c r="G462" t="s">
        <v>8223</v>
      </c>
      <c r="H462" t="s">
        <v>8245</v>
      </c>
      <c r="I462">
        <v>1419136200</v>
      </c>
      <c r="J462">
        <v>1416338557</v>
      </c>
      <c r="K462" t="b">
        <v>0</v>
      </c>
      <c r="L462">
        <v>43</v>
      </c>
      <c r="M462" t="b">
        <v>1</v>
      </c>
      <c r="N462" t="s">
        <v>8298</v>
      </c>
      <c r="O462">
        <f t="shared" si="28"/>
        <v>102</v>
      </c>
      <c r="P462" s="5">
        <f t="shared" si="29"/>
        <v>177.21</v>
      </c>
      <c r="Q462" s="11" t="s">
        <v>8323</v>
      </c>
      <c r="R462" t="s">
        <v>8352</v>
      </c>
      <c r="S462" s="16">
        <f t="shared" si="30"/>
        <v>41961.807372685187</v>
      </c>
      <c r="T462" s="16">
        <f t="shared" si="31"/>
        <v>41994.1875</v>
      </c>
    </row>
    <row r="463" spans="1:20" ht="210" x14ac:dyDescent="0.25">
      <c r="A463">
        <v>2525</v>
      </c>
      <c r="B463" s="9" t="s">
        <v>2525</v>
      </c>
      <c r="C463" s="3" t="s">
        <v>6635</v>
      </c>
      <c r="D463" s="5">
        <v>8000</v>
      </c>
      <c r="E463" s="7">
        <v>8026</v>
      </c>
      <c r="F463" t="s">
        <v>8218</v>
      </c>
      <c r="G463" t="s">
        <v>8223</v>
      </c>
      <c r="H463" t="s">
        <v>8245</v>
      </c>
      <c r="I463">
        <v>1340914571</v>
      </c>
      <c r="J463">
        <v>1338322571</v>
      </c>
      <c r="K463" t="b">
        <v>0</v>
      </c>
      <c r="L463">
        <v>80</v>
      </c>
      <c r="M463" t="b">
        <v>1</v>
      </c>
      <c r="N463" t="s">
        <v>8298</v>
      </c>
      <c r="O463">
        <f t="shared" si="28"/>
        <v>100</v>
      </c>
      <c r="P463" s="5">
        <f t="shared" si="29"/>
        <v>100.33</v>
      </c>
      <c r="Q463" s="11" t="s">
        <v>8323</v>
      </c>
      <c r="R463" t="s">
        <v>8352</v>
      </c>
      <c r="S463" s="16">
        <f t="shared" si="30"/>
        <v>41058.844571759262</v>
      </c>
      <c r="T463" s="16">
        <f t="shared" si="31"/>
        <v>41088.844571759262</v>
      </c>
    </row>
    <row r="464" spans="1:20" ht="255" x14ac:dyDescent="0.25">
      <c r="A464">
        <v>2526</v>
      </c>
      <c r="B464" s="9" t="s">
        <v>2526</v>
      </c>
      <c r="C464" s="3" t="s">
        <v>6636</v>
      </c>
      <c r="D464" s="5">
        <v>4000</v>
      </c>
      <c r="E464" s="7">
        <v>4518</v>
      </c>
      <c r="F464" t="s">
        <v>8218</v>
      </c>
      <c r="G464" t="s">
        <v>8223</v>
      </c>
      <c r="H464" t="s">
        <v>8245</v>
      </c>
      <c r="I464">
        <v>1418014740</v>
      </c>
      <c r="J464">
        <v>1415585474</v>
      </c>
      <c r="K464" t="b">
        <v>0</v>
      </c>
      <c r="L464">
        <v>33</v>
      </c>
      <c r="M464" t="b">
        <v>1</v>
      </c>
      <c r="N464" t="s">
        <v>8298</v>
      </c>
      <c r="O464">
        <f t="shared" si="28"/>
        <v>113</v>
      </c>
      <c r="P464" s="5">
        <f t="shared" si="29"/>
        <v>136.91</v>
      </c>
      <c r="Q464" s="11" t="s">
        <v>8323</v>
      </c>
      <c r="R464" t="s">
        <v>8352</v>
      </c>
      <c r="S464" s="16">
        <f t="shared" si="30"/>
        <v>41953.091134259259</v>
      </c>
      <c r="T464" s="16">
        <f t="shared" si="31"/>
        <v>41981.207638888889</v>
      </c>
    </row>
    <row r="465" spans="1:20" ht="225" x14ac:dyDescent="0.25">
      <c r="A465">
        <v>2527</v>
      </c>
      <c r="B465" s="9" t="s">
        <v>2527</v>
      </c>
      <c r="C465" s="3" t="s">
        <v>6637</v>
      </c>
      <c r="D465" s="5">
        <v>4000</v>
      </c>
      <c r="E465" s="7">
        <v>4085</v>
      </c>
      <c r="F465" t="s">
        <v>8218</v>
      </c>
      <c r="G465" t="s">
        <v>8223</v>
      </c>
      <c r="H465" t="s">
        <v>8245</v>
      </c>
      <c r="I465">
        <v>1382068740</v>
      </c>
      <c r="J465">
        <v>1380477691</v>
      </c>
      <c r="K465" t="b">
        <v>0</v>
      </c>
      <c r="L465">
        <v>71</v>
      </c>
      <c r="M465" t="b">
        <v>1</v>
      </c>
      <c r="N465" t="s">
        <v>8298</v>
      </c>
      <c r="O465">
        <f t="shared" si="28"/>
        <v>102</v>
      </c>
      <c r="P465" s="5">
        <f t="shared" si="29"/>
        <v>57.54</v>
      </c>
      <c r="Q465" s="11" t="s">
        <v>8323</v>
      </c>
      <c r="R465" t="s">
        <v>8352</v>
      </c>
      <c r="S465" s="16">
        <f t="shared" si="30"/>
        <v>41546.75105324074</v>
      </c>
      <c r="T465" s="16">
        <f t="shared" si="31"/>
        <v>41565.165972222225</v>
      </c>
    </row>
    <row r="466" spans="1:20" ht="105" x14ac:dyDescent="0.25">
      <c r="A466">
        <v>2529</v>
      </c>
      <c r="B466" s="9" t="s">
        <v>2529</v>
      </c>
      <c r="C466" s="3" t="s">
        <v>6639</v>
      </c>
      <c r="D466" s="5">
        <v>6000</v>
      </c>
      <c r="E466" s="7">
        <v>6257</v>
      </c>
      <c r="F466" t="s">
        <v>8218</v>
      </c>
      <c r="G466" t="s">
        <v>8223</v>
      </c>
      <c r="H466" t="s">
        <v>8245</v>
      </c>
      <c r="I466">
        <v>1332636975</v>
      </c>
      <c r="J466">
        <v>1328752575</v>
      </c>
      <c r="K466" t="b">
        <v>0</v>
      </c>
      <c r="L466">
        <v>76</v>
      </c>
      <c r="M466" t="b">
        <v>1</v>
      </c>
      <c r="N466" t="s">
        <v>8298</v>
      </c>
      <c r="O466">
        <f t="shared" si="28"/>
        <v>104</v>
      </c>
      <c r="P466" s="5">
        <f t="shared" si="29"/>
        <v>82.33</v>
      </c>
      <c r="Q466" s="11" t="s">
        <v>8323</v>
      </c>
      <c r="R466" t="s">
        <v>8352</v>
      </c>
      <c r="S466" s="16">
        <f t="shared" si="30"/>
        <v>40948.080729166664</v>
      </c>
      <c r="T466" s="16">
        <f t="shared" si="31"/>
        <v>40993.0390625</v>
      </c>
    </row>
    <row r="467" spans="1:20" ht="285" x14ac:dyDescent="0.25">
      <c r="A467">
        <v>2530</v>
      </c>
      <c r="B467" s="9" t="s">
        <v>2530</v>
      </c>
      <c r="C467" s="3" t="s">
        <v>6640</v>
      </c>
      <c r="D467" s="5">
        <v>6500</v>
      </c>
      <c r="E467" s="7">
        <v>6500</v>
      </c>
      <c r="F467" t="s">
        <v>8218</v>
      </c>
      <c r="G467" t="s">
        <v>8223</v>
      </c>
      <c r="H467" t="s">
        <v>8245</v>
      </c>
      <c r="I467">
        <v>1429505400</v>
      </c>
      <c r="J467">
        <v>1426711505</v>
      </c>
      <c r="K467" t="b">
        <v>0</v>
      </c>
      <c r="L467">
        <v>48</v>
      </c>
      <c r="M467" t="b">
        <v>1</v>
      </c>
      <c r="N467" t="s">
        <v>8298</v>
      </c>
      <c r="O467">
        <f t="shared" si="28"/>
        <v>100</v>
      </c>
      <c r="P467" s="5">
        <f t="shared" si="29"/>
        <v>135.41999999999999</v>
      </c>
      <c r="Q467" s="11" t="s">
        <v>8323</v>
      </c>
      <c r="R467" t="s">
        <v>8352</v>
      </c>
      <c r="S467" s="16">
        <f t="shared" si="30"/>
        <v>42081.864641203705</v>
      </c>
      <c r="T467" s="16">
        <f t="shared" si="31"/>
        <v>42114.201388888891</v>
      </c>
    </row>
    <row r="468" spans="1:20" ht="300" x14ac:dyDescent="0.25">
      <c r="A468">
        <v>2531</v>
      </c>
      <c r="B468" s="9" t="s">
        <v>2531</v>
      </c>
      <c r="C468" s="3" t="s">
        <v>6641</v>
      </c>
      <c r="D468" s="5">
        <v>4500</v>
      </c>
      <c r="E468" s="7">
        <v>4518</v>
      </c>
      <c r="F468" t="s">
        <v>8218</v>
      </c>
      <c r="G468" t="s">
        <v>8223</v>
      </c>
      <c r="H468" t="s">
        <v>8245</v>
      </c>
      <c r="I468">
        <v>1439611140</v>
      </c>
      <c r="J468">
        <v>1437668354</v>
      </c>
      <c r="K468" t="b">
        <v>0</v>
      </c>
      <c r="L468">
        <v>61</v>
      </c>
      <c r="M468" t="b">
        <v>1</v>
      </c>
      <c r="N468" t="s">
        <v>8298</v>
      </c>
      <c r="O468">
        <f t="shared" si="28"/>
        <v>100</v>
      </c>
      <c r="P468" s="5">
        <f t="shared" si="29"/>
        <v>74.069999999999993</v>
      </c>
      <c r="Q468" s="11" t="s">
        <v>8323</v>
      </c>
      <c r="R468" t="s">
        <v>8352</v>
      </c>
      <c r="S468" s="16">
        <f t="shared" si="30"/>
        <v>42208.680023148147</v>
      </c>
      <c r="T468" s="16">
        <f t="shared" si="31"/>
        <v>42231.165972222225</v>
      </c>
    </row>
    <row r="469" spans="1:20" ht="285" x14ac:dyDescent="0.25">
      <c r="A469">
        <v>2532</v>
      </c>
      <c r="B469" s="9" t="s">
        <v>2532</v>
      </c>
      <c r="C469" s="3" t="s">
        <v>6642</v>
      </c>
      <c r="D469" s="5">
        <v>4000</v>
      </c>
      <c r="E469" s="7">
        <v>5045</v>
      </c>
      <c r="F469" t="s">
        <v>8218</v>
      </c>
      <c r="G469" t="s">
        <v>8223</v>
      </c>
      <c r="H469" t="s">
        <v>8245</v>
      </c>
      <c r="I469">
        <v>1345148566</v>
      </c>
      <c r="J469">
        <v>1342556566</v>
      </c>
      <c r="K469" t="b">
        <v>0</v>
      </c>
      <c r="L469">
        <v>60</v>
      </c>
      <c r="M469" t="b">
        <v>1</v>
      </c>
      <c r="N469" t="s">
        <v>8298</v>
      </c>
      <c r="O469">
        <f t="shared" si="28"/>
        <v>126</v>
      </c>
      <c r="P469" s="5">
        <f t="shared" si="29"/>
        <v>84.08</v>
      </c>
      <c r="Q469" s="11" t="s">
        <v>8323</v>
      </c>
      <c r="R469" t="s">
        <v>8352</v>
      </c>
      <c r="S469" s="16">
        <f t="shared" si="30"/>
        <v>41107.849143518521</v>
      </c>
      <c r="T469" s="16">
        <f t="shared" si="31"/>
        <v>41137.849143518521</v>
      </c>
    </row>
    <row r="470" spans="1:20" ht="270" x14ac:dyDescent="0.25">
      <c r="A470">
        <v>2533</v>
      </c>
      <c r="B470" s="9" t="s">
        <v>2533</v>
      </c>
      <c r="C470" s="3" t="s">
        <v>6643</v>
      </c>
      <c r="D470" s="5">
        <v>7500</v>
      </c>
      <c r="E470" s="7">
        <v>8300</v>
      </c>
      <c r="F470" t="s">
        <v>8218</v>
      </c>
      <c r="G470" t="s">
        <v>8223</v>
      </c>
      <c r="H470" t="s">
        <v>8245</v>
      </c>
      <c r="I470">
        <v>1362160868</v>
      </c>
      <c r="J470">
        <v>1359568911</v>
      </c>
      <c r="K470" t="b">
        <v>0</v>
      </c>
      <c r="L470">
        <v>136</v>
      </c>
      <c r="M470" t="b">
        <v>1</v>
      </c>
      <c r="N470" t="s">
        <v>8298</v>
      </c>
      <c r="O470">
        <f t="shared" si="28"/>
        <v>111</v>
      </c>
      <c r="P470" s="5">
        <f t="shared" si="29"/>
        <v>61.03</v>
      </c>
      <c r="Q470" s="11" t="s">
        <v>8323</v>
      </c>
      <c r="R470" t="s">
        <v>8352</v>
      </c>
      <c r="S470" s="16">
        <f t="shared" si="30"/>
        <v>41304.751284722224</v>
      </c>
      <c r="T470" s="16">
        <f t="shared" si="31"/>
        <v>41334.750787037039</v>
      </c>
    </row>
    <row r="471" spans="1:20" ht="330" x14ac:dyDescent="0.25">
      <c r="A471">
        <v>2534</v>
      </c>
      <c r="B471" s="9" t="s">
        <v>2534</v>
      </c>
      <c r="C471" s="3" t="s">
        <v>6644</v>
      </c>
      <c r="D471" s="5">
        <v>2000</v>
      </c>
      <c r="E471" s="7">
        <v>2100</v>
      </c>
      <c r="F471" t="s">
        <v>8218</v>
      </c>
      <c r="G471" t="s">
        <v>8223</v>
      </c>
      <c r="H471" t="s">
        <v>8245</v>
      </c>
      <c r="I471">
        <v>1262325600</v>
      </c>
      <c r="J471">
        <v>1257871712</v>
      </c>
      <c r="K471" t="b">
        <v>0</v>
      </c>
      <c r="L471">
        <v>14</v>
      </c>
      <c r="M471" t="b">
        <v>1</v>
      </c>
      <c r="N471" t="s">
        <v>8298</v>
      </c>
      <c r="O471">
        <f t="shared" si="28"/>
        <v>105</v>
      </c>
      <c r="P471" s="5">
        <f t="shared" si="29"/>
        <v>150</v>
      </c>
      <c r="Q471" s="11" t="s">
        <v>8323</v>
      </c>
      <c r="R471" t="s">
        <v>8352</v>
      </c>
      <c r="S471" s="16">
        <f t="shared" si="30"/>
        <v>40127.700370370374</v>
      </c>
      <c r="T471" s="16">
        <f t="shared" si="31"/>
        <v>40179.25</v>
      </c>
    </row>
    <row r="472" spans="1:20" ht="75" x14ac:dyDescent="0.25">
      <c r="A472">
        <v>2535</v>
      </c>
      <c r="B472" s="9" t="s">
        <v>2535</v>
      </c>
      <c r="C472" s="3" t="s">
        <v>6645</v>
      </c>
      <c r="D472" s="5">
        <v>20000</v>
      </c>
      <c r="E472" s="7">
        <v>20755</v>
      </c>
      <c r="F472" t="s">
        <v>8218</v>
      </c>
      <c r="G472" t="s">
        <v>8223</v>
      </c>
      <c r="H472" t="s">
        <v>8245</v>
      </c>
      <c r="I472">
        <v>1417463945</v>
      </c>
      <c r="J472">
        <v>1414781945</v>
      </c>
      <c r="K472" t="b">
        <v>0</v>
      </c>
      <c r="L472">
        <v>78</v>
      </c>
      <c r="M472" t="b">
        <v>1</v>
      </c>
      <c r="N472" t="s">
        <v>8298</v>
      </c>
      <c r="O472">
        <f t="shared" si="28"/>
        <v>104</v>
      </c>
      <c r="P472" s="5">
        <f t="shared" si="29"/>
        <v>266.08999999999997</v>
      </c>
      <c r="Q472" s="11" t="s">
        <v>8323</v>
      </c>
      <c r="R472" t="s">
        <v>8352</v>
      </c>
      <c r="S472" s="16">
        <f t="shared" si="30"/>
        <v>41943.791030092594</v>
      </c>
      <c r="T472" s="16">
        <f t="shared" si="31"/>
        <v>41974.832696759258</v>
      </c>
    </row>
    <row r="473" spans="1:20" ht="270" x14ac:dyDescent="0.25">
      <c r="A473">
        <v>2536</v>
      </c>
      <c r="B473" s="9" t="s">
        <v>2536</v>
      </c>
      <c r="C473" s="3" t="s">
        <v>6646</v>
      </c>
      <c r="D473" s="5">
        <v>25</v>
      </c>
      <c r="E473" s="7">
        <v>29</v>
      </c>
      <c r="F473" t="s">
        <v>8218</v>
      </c>
      <c r="G473" t="s">
        <v>8223</v>
      </c>
      <c r="H473" t="s">
        <v>8245</v>
      </c>
      <c r="I473">
        <v>1375151566</v>
      </c>
      <c r="J473">
        <v>1373337166</v>
      </c>
      <c r="K473" t="b">
        <v>0</v>
      </c>
      <c r="L473">
        <v>4</v>
      </c>
      <c r="M473" t="b">
        <v>1</v>
      </c>
      <c r="N473" t="s">
        <v>8298</v>
      </c>
      <c r="O473">
        <f t="shared" si="28"/>
        <v>116</v>
      </c>
      <c r="P473" s="5">
        <f t="shared" si="29"/>
        <v>7.25</v>
      </c>
      <c r="Q473" s="11" t="s">
        <v>8323</v>
      </c>
      <c r="R473" t="s">
        <v>8352</v>
      </c>
      <c r="S473" s="16">
        <f t="shared" si="30"/>
        <v>41464.106087962966</v>
      </c>
      <c r="T473" s="16">
        <f t="shared" si="31"/>
        <v>41485.106087962966</v>
      </c>
    </row>
    <row r="474" spans="1:20" ht="270" x14ac:dyDescent="0.25">
      <c r="A474">
        <v>2537</v>
      </c>
      <c r="B474" s="9" t="s">
        <v>2537</v>
      </c>
      <c r="C474" s="3" t="s">
        <v>6647</v>
      </c>
      <c r="D474" s="5">
        <v>1000</v>
      </c>
      <c r="E474" s="7">
        <v>1100</v>
      </c>
      <c r="F474" t="s">
        <v>8218</v>
      </c>
      <c r="G474" t="s">
        <v>8223</v>
      </c>
      <c r="H474" t="s">
        <v>8245</v>
      </c>
      <c r="I474">
        <v>1312212855</v>
      </c>
      <c r="J474">
        <v>1307028855</v>
      </c>
      <c r="K474" t="b">
        <v>0</v>
      </c>
      <c r="L474">
        <v>11</v>
      </c>
      <c r="M474" t="b">
        <v>1</v>
      </c>
      <c r="N474" t="s">
        <v>8298</v>
      </c>
      <c r="O474">
        <f t="shared" si="28"/>
        <v>110</v>
      </c>
      <c r="P474" s="5">
        <f t="shared" si="29"/>
        <v>100</v>
      </c>
      <c r="Q474" s="11" t="s">
        <v>8323</v>
      </c>
      <c r="R474" t="s">
        <v>8352</v>
      </c>
      <c r="S474" s="16">
        <f t="shared" si="30"/>
        <v>40696.648784722223</v>
      </c>
      <c r="T474" s="16">
        <f t="shared" si="31"/>
        <v>40756.648784722223</v>
      </c>
    </row>
    <row r="475" spans="1:20" ht="195" x14ac:dyDescent="0.25">
      <c r="A475">
        <v>2538</v>
      </c>
      <c r="B475" s="9" t="s">
        <v>2538</v>
      </c>
      <c r="C475" s="3" t="s">
        <v>6648</v>
      </c>
      <c r="D475" s="5">
        <v>18000</v>
      </c>
      <c r="E475" s="7">
        <v>20343.169999999998</v>
      </c>
      <c r="F475" t="s">
        <v>8218</v>
      </c>
      <c r="G475" t="s">
        <v>8223</v>
      </c>
      <c r="H475" t="s">
        <v>8245</v>
      </c>
      <c r="I475">
        <v>1361681940</v>
      </c>
      <c r="J475">
        <v>1359029661</v>
      </c>
      <c r="K475" t="b">
        <v>0</v>
      </c>
      <c r="L475">
        <v>185</v>
      </c>
      <c r="M475" t="b">
        <v>1</v>
      </c>
      <c r="N475" t="s">
        <v>8298</v>
      </c>
      <c r="O475">
        <f t="shared" si="28"/>
        <v>113</v>
      </c>
      <c r="P475" s="5">
        <f t="shared" si="29"/>
        <v>109.96</v>
      </c>
      <c r="Q475" s="11" t="s">
        <v>8323</v>
      </c>
      <c r="R475" t="s">
        <v>8352</v>
      </c>
      <c r="S475" s="16">
        <f t="shared" si="30"/>
        <v>41298.509965277779</v>
      </c>
      <c r="T475" s="16">
        <f t="shared" si="31"/>
        <v>41329.207638888889</v>
      </c>
    </row>
    <row r="476" spans="1:20" ht="270" x14ac:dyDescent="0.25">
      <c r="A476">
        <v>2539</v>
      </c>
      <c r="B476" s="9" t="s">
        <v>2539</v>
      </c>
      <c r="C476" s="3" t="s">
        <v>6649</v>
      </c>
      <c r="D476" s="5">
        <v>10000</v>
      </c>
      <c r="E476" s="7">
        <v>10025</v>
      </c>
      <c r="F476" t="s">
        <v>8218</v>
      </c>
      <c r="G476" t="s">
        <v>8223</v>
      </c>
      <c r="H476" t="s">
        <v>8245</v>
      </c>
      <c r="I476">
        <v>1422913152</v>
      </c>
      <c r="J476">
        <v>1417729152</v>
      </c>
      <c r="K476" t="b">
        <v>0</v>
      </c>
      <c r="L476">
        <v>59</v>
      </c>
      <c r="M476" t="b">
        <v>1</v>
      </c>
      <c r="N476" t="s">
        <v>8298</v>
      </c>
      <c r="O476">
        <f t="shared" si="28"/>
        <v>100</v>
      </c>
      <c r="P476" s="5">
        <f t="shared" si="29"/>
        <v>169.92</v>
      </c>
      <c r="Q476" s="11" t="s">
        <v>8323</v>
      </c>
      <c r="R476" t="s">
        <v>8352</v>
      </c>
      <c r="S476" s="16">
        <f t="shared" si="30"/>
        <v>41977.902222222227</v>
      </c>
      <c r="T476" s="16">
        <f t="shared" si="31"/>
        <v>42037.902222222227</v>
      </c>
    </row>
    <row r="477" spans="1:20" ht="285" x14ac:dyDescent="0.25">
      <c r="A477">
        <v>2540</v>
      </c>
      <c r="B477" s="9" t="s">
        <v>2540</v>
      </c>
      <c r="C477" s="3" t="s">
        <v>6650</v>
      </c>
      <c r="D477" s="5">
        <v>2500</v>
      </c>
      <c r="E477" s="7">
        <v>2585</v>
      </c>
      <c r="F477" t="s">
        <v>8218</v>
      </c>
      <c r="G477" t="s">
        <v>8223</v>
      </c>
      <c r="H477" t="s">
        <v>8245</v>
      </c>
      <c r="I477">
        <v>1319904721</v>
      </c>
      <c r="J477">
        <v>1314720721</v>
      </c>
      <c r="K477" t="b">
        <v>0</v>
      </c>
      <c r="L477">
        <v>27</v>
      </c>
      <c r="M477" t="b">
        <v>1</v>
      </c>
      <c r="N477" t="s">
        <v>8298</v>
      </c>
      <c r="O477">
        <f t="shared" si="28"/>
        <v>103</v>
      </c>
      <c r="P477" s="5">
        <f t="shared" si="29"/>
        <v>95.74</v>
      </c>
      <c r="Q477" s="11" t="s">
        <v>8323</v>
      </c>
      <c r="R477" t="s">
        <v>8352</v>
      </c>
      <c r="S477" s="16">
        <f t="shared" si="30"/>
        <v>40785.675011574072</v>
      </c>
      <c r="T477" s="16">
        <f t="shared" si="31"/>
        <v>40845.675011574072</v>
      </c>
    </row>
    <row r="478" spans="1:20" ht="240" x14ac:dyDescent="0.25">
      <c r="A478">
        <v>2542</v>
      </c>
      <c r="B478" s="9" t="s">
        <v>2542</v>
      </c>
      <c r="C478" s="3" t="s">
        <v>6652</v>
      </c>
      <c r="D478" s="5">
        <v>700</v>
      </c>
      <c r="E478" s="7">
        <v>725</v>
      </c>
      <c r="F478" t="s">
        <v>8218</v>
      </c>
      <c r="G478" t="s">
        <v>8223</v>
      </c>
      <c r="H478" t="s">
        <v>8245</v>
      </c>
      <c r="I478">
        <v>1380599940</v>
      </c>
      <c r="J478">
        <v>1377252857</v>
      </c>
      <c r="K478" t="b">
        <v>0</v>
      </c>
      <c r="L478">
        <v>13</v>
      </c>
      <c r="M478" t="b">
        <v>1</v>
      </c>
      <c r="N478" t="s">
        <v>8298</v>
      </c>
      <c r="O478">
        <f t="shared" si="28"/>
        <v>104</v>
      </c>
      <c r="P478" s="5">
        <f t="shared" si="29"/>
        <v>55.77</v>
      </c>
      <c r="Q478" s="11" t="s">
        <v>8323</v>
      </c>
      <c r="R478" t="s">
        <v>8352</v>
      </c>
      <c r="S478" s="16">
        <f t="shared" si="30"/>
        <v>41509.426585648151</v>
      </c>
      <c r="T478" s="16">
        <f t="shared" si="31"/>
        <v>41548.165972222225</v>
      </c>
    </row>
    <row r="479" spans="1:20" ht="285" x14ac:dyDescent="0.25">
      <c r="A479">
        <v>2543</v>
      </c>
      <c r="B479" s="9" t="s">
        <v>2543</v>
      </c>
      <c r="C479" s="3" t="s">
        <v>6653</v>
      </c>
      <c r="D479" s="5">
        <v>250</v>
      </c>
      <c r="E479" s="7">
        <v>391</v>
      </c>
      <c r="F479" t="s">
        <v>8218</v>
      </c>
      <c r="G479" t="s">
        <v>8223</v>
      </c>
      <c r="H479" t="s">
        <v>8245</v>
      </c>
      <c r="I479">
        <v>1293937200</v>
      </c>
      <c r="J479">
        <v>1291257298</v>
      </c>
      <c r="K479" t="b">
        <v>0</v>
      </c>
      <c r="L479">
        <v>13</v>
      </c>
      <c r="M479" t="b">
        <v>1</v>
      </c>
      <c r="N479" t="s">
        <v>8298</v>
      </c>
      <c r="O479">
        <f t="shared" si="28"/>
        <v>156</v>
      </c>
      <c r="P479" s="5">
        <f t="shared" si="29"/>
        <v>30.08</v>
      </c>
      <c r="Q479" s="11" t="s">
        <v>8323</v>
      </c>
      <c r="R479" t="s">
        <v>8352</v>
      </c>
      <c r="S479" s="16">
        <f t="shared" si="30"/>
        <v>40514.107615740737</v>
      </c>
      <c r="T479" s="16">
        <f t="shared" si="31"/>
        <v>40545.125</v>
      </c>
    </row>
    <row r="480" spans="1:20" ht="210" x14ac:dyDescent="0.25">
      <c r="A480">
        <v>2544</v>
      </c>
      <c r="B480" s="9" t="s">
        <v>2544</v>
      </c>
      <c r="C480" s="3" t="s">
        <v>6654</v>
      </c>
      <c r="D480" s="5">
        <v>5000</v>
      </c>
      <c r="E480" s="7">
        <v>5041</v>
      </c>
      <c r="F480" t="s">
        <v>8218</v>
      </c>
      <c r="G480" t="s">
        <v>8223</v>
      </c>
      <c r="H480" t="s">
        <v>8245</v>
      </c>
      <c r="I480">
        <v>1341750569</v>
      </c>
      <c r="J480">
        <v>1339158569</v>
      </c>
      <c r="K480" t="b">
        <v>0</v>
      </c>
      <c r="L480">
        <v>57</v>
      </c>
      <c r="M480" t="b">
        <v>1</v>
      </c>
      <c r="N480" t="s">
        <v>8298</v>
      </c>
      <c r="O480">
        <f t="shared" si="28"/>
        <v>101</v>
      </c>
      <c r="P480" s="5">
        <f t="shared" si="29"/>
        <v>88.44</v>
      </c>
      <c r="Q480" s="11" t="s">
        <v>8323</v>
      </c>
      <c r="R480" t="s">
        <v>8352</v>
      </c>
      <c r="S480" s="16">
        <f t="shared" si="30"/>
        <v>41068.520474537036</v>
      </c>
      <c r="T480" s="16">
        <f t="shared" si="31"/>
        <v>41098.520474537036</v>
      </c>
    </row>
    <row r="481" spans="1:20" ht="255" x14ac:dyDescent="0.25">
      <c r="A481">
        <v>2545</v>
      </c>
      <c r="B481" s="9" t="s">
        <v>2545</v>
      </c>
      <c r="C481" s="3" t="s">
        <v>6655</v>
      </c>
      <c r="D481" s="5">
        <v>2000</v>
      </c>
      <c r="E481" s="7">
        <v>3906</v>
      </c>
      <c r="F481" t="s">
        <v>8218</v>
      </c>
      <c r="G481" t="s">
        <v>8223</v>
      </c>
      <c r="H481" t="s">
        <v>8245</v>
      </c>
      <c r="I481">
        <v>1424997000</v>
      </c>
      <c r="J481">
        <v>1421983138</v>
      </c>
      <c r="K481" t="b">
        <v>0</v>
      </c>
      <c r="L481">
        <v>61</v>
      </c>
      <c r="M481" t="b">
        <v>1</v>
      </c>
      <c r="N481" t="s">
        <v>8298</v>
      </c>
      <c r="O481">
        <f t="shared" si="28"/>
        <v>195</v>
      </c>
      <c r="P481" s="5">
        <f t="shared" si="29"/>
        <v>64.03</v>
      </c>
      <c r="Q481" s="11" t="s">
        <v>8323</v>
      </c>
      <c r="R481" t="s">
        <v>8352</v>
      </c>
      <c r="S481" s="16">
        <f t="shared" si="30"/>
        <v>42027.13817129629</v>
      </c>
      <c r="T481" s="16">
        <f t="shared" si="31"/>
        <v>42062.020833333328</v>
      </c>
    </row>
    <row r="482" spans="1:20" ht="195" x14ac:dyDescent="0.25">
      <c r="A482">
        <v>2546</v>
      </c>
      <c r="B482" s="9" t="s">
        <v>2546</v>
      </c>
      <c r="C482" s="3" t="s">
        <v>6656</v>
      </c>
      <c r="D482" s="5">
        <v>3500</v>
      </c>
      <c r="E482" s="7">
        <v>3910</v>
      </c>
      <c r="F482" t="s">
        <v>8218</v>
      </c>
      <c r="G482" t="s">
        <v>8223</v>
      </c>
      <c r="H482" t="s">
        <v>8245</v>
      </c>
      <c r="I482">
        <v>1380949200</v>
      </c>
      <c r="J482">
        <v>1378586179</v>
      </c>
      <c r="K482" t="b">
        <v>0</v>
      </c>
      <c r="L482">
        <v>65</v>
      </c>
      <c r="M482" t="b">
        <v>1</v>
      </c>
      <c r="N482" t="s">
        <v>8298</v>
      </c>
      <c r="O482">
        <f t="shared" si="28"/>
        <v>112</v>
      </c>
      <c r="P482" s="5">
        <f t="shared" si="29"/>
        <v>60.15</v>
      </c>
      <c r="Q482" s="11" t="s">
        <v>8323</v>
      </c>
      <c r="R482" t="s">
        <v>8352</v>
      </c>
      <c r="S482" s="16">
        <f t="shared" si="30"/>
        <v>41524.858553240738</v>
      </c>
      <c r="T482" s="16">
        <f t="shared" si="31"/>
        <v>41552.208333333336</v>
      </c>
    </row>
    <row r="483" spans="1:20" ht="270" x14ac:dyDescent="0.25">
      <c r="A483">
        <v>2547</v>
      </c>
      <c r="B483" s="9" t="s">
        <v>2547</v>
      </c>
      <c r="C483" s="3" t="s">
        <v>6657</v>
      </c>
      <c r="D483" s="5">
        <v>5500</v>
      </c>
      <c r="E483" s="7">
        <v>6592</v>
      </c>
      <c r="F483" t="s">
        <v>8218</v>
      </c>
      <c r="G483" t="s">
        <v>8223</v>
      </c>
      <c r="H483" t="s">
        <v>8245</v>
      </c>
      <c r="I483">
        <v>1333560803</v>
      </c>
      <c r="J483">
        <v>1330972403</v>
      </c>
      <c r="K483" t="b">
        <v>0</v>
      </c>
      <c r="L483">
        <v>134</v>
      </c>
      <c r="M483" t="b">
        <v>1</v>
      </c>
      <c r="N483" t="s">
        <v>8298</v>
      </c>
      <c r="O483">
        <f t="shared" si="28"/>
        <v>120</v>
      </c>
      <c r="P483" s="5">
        <f t="shared" si="29"/>
        <v>49.19</v>
      </c>
      <c r="Q483" s="11" t="s">
        <v>8323</v>
      </c>
      <c r="R483" t="s">
        <v>8352</v>
      </c>
      <c r="S483" s="16">
        <f t="shared" si="30"/>
        <v>40973.773182870369</v>
      </c>
      <c r="T483" s="16">
        <f t="shared" si="31"/>
        <v>41003.731516203705</v>
      </c>
    </row>
    <row r="484" spans="1:20" ht="300" x14ac:dyDescent="0.25">
      <c r="A484">
        <v>2550</v>
      </c>
      <c r="B484" s="9" t="s">
        <v>2550</v>
      </c>
      <c r="C484" s="3" t="s">
        <v>6660</v>
      </c>
      <c r="D484" s="5">
        <v>6500</v>
      </c>
      <c r="E484" s="7">
        <v>6555</v>
      </c>
      <c r="F484" t="s">
        <v>8218</v>
      </c>
      <c r="G484" t="s">
        <v>8223</v>
      </c>
      <c r="H484" t="s">
        <v>8245</v>
      </c>
      <c r="I484">
        <v>1444276740</v>
      </c>
      <c r="J484">
        <v>1439392406</v>
      </c>
      <c r="K484" t="b">
        <v>0</v>
      </c>
      <c r="L484">
        <v>150</v>
      </c>
      <c r="M484" t="b">
        <v>1</v>
      </c>
      <c r="N484" t="s">
        <v>8298</v>
      </c>
      <c r="O484">
        <f t="shared" si="28"/>
        <v>101</v>
      </c>
      <c r="P484" s="5">
        <f t="shared" si="29"/>
        <v>43.7</v>
      </c>
      <c r="Q484" s="11" t="s">
        <v>8323</v>
      </c>
      <c r="R484" t="s">
        <v>8352</v>
      </c>
      <c r="S484" s="16">
        <f t="shared" si="30"/>
        <v>42228.634328703702</v>
      </c>
      <c r="T484" s="16">
        <f t="shared" si="31"/>
        <v>42285.165972222225</v>
      </c>
    </row>
    <row r="485" spans="1:20" ht="255" x14ac:dyDescent="0.25">
      <c r="A485">
        <v>2551</v>
      </c>
      <c r="B485" s="9" t="s">
        <v>2551</v>
      </c>
      <c r="C485" s="3" t="s">
        <v>6661</v>
      </c>
      <c r="D485" s="5">
        <v>3675</v>
      </c>
      <c r="E485" s="7">
        <v>3775.5</v>
      </c>
      <c r="F485" t="s">
        <v>8218</v>
      </c>
      <c r="G485" t="s">
        <v>8223</v>
      </c>
      <c r="H485" t="s">
        <v>8245</v>
      </c>
      <c r="I485">
        <v>1332362880</v>
      </c>
      <c r="J485">
        <v>1329890585</v>
      </c>
      <c r="K485" t="b">
        <v>0</v>
      </c>
      <c r="L485">
        <v>56</v>
      </c>
      <c r="M485" t="b">
        <v>1</v>
      </c>
      <c r="N485" t="s">
        <v>8298</v>
      </c>
      <c r="O485">
        <f t="shared" si="28"/>
        <v>103</v>
      </c>
      <c r="P485" s="5">
        <f t="shared" si="29"/>
        <v>67.42</v>
      </c>
      <c r="Q485" s="11" t="s">
        <v>8323</v>
      </c>
      <c r="R485" t="s">
        <v>8352</v>
      </c>
      <c r="S485" s="16">
        <f t="shared" si="30"/>
        <v>40961.252141203702</v>
      </c>
      <c r="T485" s="16">
        <f t="shared" si="31"/>
        <v>40989.866666666669</v>
      </c>
    </row>
    <row r="486" spans="1:20" ht="270" x14ac:dyDescent="0.25">
      <c r="A486">
        <v>2552</v>
      </c>
      <c r="B486" s="9" t="s">
        <v>2552</v>
      </c>
      <c r="C486" s="3" t="s">
        <v>6662</v>
      </c>
      <c r="D486" s="5">
        <v>3000</v>
      </c>
      <c r="E486" s="7">
        <v>3195</v>
      </c>
      <c r="F486" t="s">
        <v>8218</v>
      </c>
      <c r="G486" t="s">
        <v>8223</v>
      </c>
      <c r="H486" t="s">
        <v>8245</v>
      </c>
      <c r="I486">
        <v>1488741981</v>
      </c>
      <c r="J486">
        <v>1486149981</v>
      </c>
      <c r="K486" t="b">
        <v>0</v>
      </c>
      <c r="L486">
        <v>18</v>
      </c>
      <c r="M486" t="b">
        <v>1</v>
      </c>
      <c r="N486" t="s">
        <v>8298</v>
      </c>
      <c r="O486">
        <f t="shared" si="28"/>
        <v>107</v>
      </c>
      <c r="P486" s="5">
        <f t="shared" si="29"/>
        <v>177.5</v>
      </c>
      <c r="Q486" s="11" t="s">
        <v>8323</v>
      </c>
      <c r="R486" t="s">
        <v>8352</v>
      </c>
      <c r="S486" s="16">
        <f t="shared" si="30"/>
        <v>42769.809965277775</v>
      </c>
      <c r="T486" s="16">
        <f t="shared" si="31"/>
        <v>42799.809965277775</v>
      </c>
    </row>
    <row r="487" spans="1:20" ht="255" x14ac:dyDescent="0.25">
      <c r="A487">
        <v>2553</v>
      </c>
      <c r="B487" s="9" t="s">
        <v>2553</v>
      </c>
      <c r="C487" s="3" t="s">
        <v>6663</v>
      </c>
      <c r="D487" s="5">
        <v>1500</v>
      </c>
      <c r="E487" s="7">
        <v>2333</v>
      </c>
      <c r="F487" t="s">
        <v>8218</v>
      </c>
      <c r="G487" t="s">
        <v>8223</v>
      </c>
      <c r="H487" t="s">
        <v>8245</v>
      </c>
      <c r="I487">
        <v>1348202807</v>
      </c>
      <c r="J487">
        <v>1343018807</v>
      </c>
      <c r="K487" t="b">
        <v>0</v>
      </c>
      <c r="L487">
        <v>60</v>
      </c>
      <c r="M487" t="b">
        <v>1</v>
      </c>
      <c r="N487" t="s">
        <v>8298</v>
      </c>
      <c r="O487">
        <f t="shared" si="28"/>
        <v>156</v>
      </c>
      <c r="P487" s="5">
        <f t="shared" si="29"/>
        <v>38.880000000000003</v>
      </c>
      <c r="Q487" s="11" t="s">
        <v>8323</v>
      </c>
      <c r="R487" t="s">
        <v>8352</v>
      </c>
      <c r="S487" s="16">
        <f t="shared" si="30"/>
        <v>41113.199155092596</v>
      </c>
      <c r="T487" s="16">
        <f t="shared" si="31"/>
        <v>41173.199155092596</v>
      </c>
    </row>
    <row r="488" spans="1:20" ht="315" x14ac:dyDescent="0.25">
      <c r="A488">
        <v>2554</v>
      </c>
      <c r="B488" s="9" t="s">
        <v>2554</v>
      </c>
      <c r="C488" s="3" t="s">
        <v>6664</v>
      </c>
      <c r="D488" s="5">
        <v>3000</v>
      </c>
      <c r="E488" s="7">
        <v>3684</v>
      </c>
      <c r="F488" t="s">
        <v>8218</v>
      </c>
      <c r="G488" t="s">
        <v>8223</v>
      </c>
      <c r="H488" t="s">
        <v>8245</v>
      </c>
      <c r="I488">
        <v>1433131140</v>
      </c>
      <c r="J488">
        <v>1430445163</v>
      </c>
      <c r="K488" t="b">
        <v>0</v>
      </c>
      <c r="L488">
        <v>67</v>
      </c>
      <c r="M488" t="b">
        <v>1</v>
      </c>
      <c r="N488" t="s">
        <v>8298</v>
      </c>
      <c r="O488">
        <f t="shared" si="28"/>
        <v>123</v>
      </c>
      <c r="P488" s="5">
        <f t="shared" si="29"/>
        <v>54.99</v>
      </c>
      <c r="Q488" s="11" t="s">
        <v>8323</v>
      </c>
      <c r="R488" t="s">
        <v>8352</v>
      </c>
      <c r="S488" s="16">
        <f t="shared" si="30"/>
        <v>42125.078275462962</v>
      </c>
      <c r="T488" s="16">
        <f t="shared" si="31"/>
        <v>42156.165972222225</v>
      </c>
    </row>
    <row r="489" spans="1:20" ht="285" x14ac:dyDescent="0.25">
      <c r="A489">
        <v>2555</v>
      </c>
      <c r="B489" s="9" t="s">
        <v>2555</v>
      </c>
      <c r="C489" s="3" t="s">
        <v>6665</v>
      </c>
      <c r="D489" s="5">
        <v>2000</v>
      </c>
      <c r="E489" s="7">
        <v>2147</v>
      </c>
      <c r="F489" t="s">
        <v>8218</v>
      </c>
      <c r="G489" t="s">
        <v>8223</v>
      </c>
      <c r="H489" t="s">
        <v>8245</v>
      </c>
      <c r="I489">
        <v>1338219793</v>
      </c>
      <c r="J489">
        <v>1335541393</v>
      </c>
      <c r="K489" t="b">
        <v>0</v>
      </c>
      <c r="L489">
        <v>35</v>
      </c>
      <c r="M489" t="b">
        <v>1</v>
      </c>
      <c r="N489" t="s">
        <v>8298</v>
      </c>
      <c r="O489">
        <f t="shared" si="28"/>
        <v>107</v>
      </c>
      <c r="P489" s="5">
        <f t="shared" si="29"/>
        <v>61.34</v>
      </c>
      <c r="Q489" s="11" t="s">
        <v>8323</v>
      </c>
      <c r="R489" t="s">
        <v>8352</v>
      </c>
      <c r="S489" s="16">
        <f t="shared" si="30"/>
        <v>41026.655011574076</v>
      </c>
      <c r="T489" s="16">
        <f t="shared" si="31"/>
        <v>41057.655011574076</v>
      </c>
    </row>
    <row r="490" spans="1:20" ht="270" x14ac:dyDescent="0.25">
      <c r="A490">
        <v>2556</v>
      </c>
      <c r="B490" s="9" t="s">
        <v>2556</v>
      </c>
      <c r="C490" s="3" t="s">
        <v>6666</v>
      </c>
      <c r="D490" s="5">
        <v>745</v>
      </c>
      <c r="E490" s="7">
        <v>786</v>
      </c>
      <c r="F490" t="s">
        <v>8218</v>
      </c>
      <c r="G490" t="s">
        <v>8223</v>
      </c>
      <c r="H490" t="s">
        <v>8245</v>
      </c>
      <c r="I490">
        <v>1356392857</v>
      </c>
      <c r="J490">
        <v>1352504857</v>
      </c>
      <c r="K490" t="b">
        <v>0</v>
      </c>
      <c r="L490">
        <v>34</v>
      </c>
      <c r="M490" t="b">
        <v>1</v>
      </c>
      <c r="N490" t="s">
        <v>8298</v>
      </c>
      <c r="O490">
        <f t="shared" si="28"/>
        <v>106</v>
      </c>
      <c r="P490" s="5">
        <f t="shared" si="29"/>
        <v>23.12</v>
      </c>
      <c r="Q490" s="11" t="s">
        <v>8323</v>
      </c>
      <c r="R490" t="s">
        <v>8352</v>
      </c>
      <c r="S490" s="16">
        <f t="shared" si="30"/>
        <v>41222.991400462961</v>
      </c>
      <c r="T490" s="16">
        <f t="shared" si="31"/>
        <v>41267.991400462961</v>
      </c>
    </row>
    <row r="491" spans="1:20" ht="270" x14ac:dyDescent="0.25">
      <c r="A491">
        <v>2559</v>
      </c>
      <c r="B491" s="9" t="s">
        <v>2559</v>
      </c>
      <c r="C491" s="3" t="s">
        <v>6669</v>
      </c>
      <c r="D491" s="5">
        <v>800</v>
      </c>
      <c r="E491" s="7">
        <v>890</v>
      </c>
      <c r="F491" t="s">
        <v>8218</v>
      </c>
      <c r="G491" t="s">
        <v>8223</v>
      </c>
      <c r="H491" t="s">
        <v>8245</v>
      </c>
      <c r="I491">
        <v>1321385820</v>
      </c>
      <c r="J491">
        <v>1318539484</v>
      </c>
      <c r="K491" t="b">
        <v>0</v>
      </c>
      <c r="L491">
        <v>25</v>
      </c>
      <c r="M491" t="b">
        <v>1</v>
      </c>
      <c r="N491" t="s">
        <v>8298</v>
      </c>
      <c r="O491">
        <f t="shared" si="28"/>
        <v>111</v>
      </c>
      <c r="P491" s="5">
        <f t="shared" si="29"/>
        <v>35.6</v>
      </c>
      <c r="Q491" s="11" t="s">
        <v>8323</v>
      </c>
      <c r="R491" t="s">
        <v>8352</v>
      </c>
      <c r="S491" s="16">
        <f t="shared" si="30"/>
        <v>40829.873657407406</v>
      </c>
      <c r="T491" s="16">
        <f t="shared" si="31"/>
        <v>40862.817361111112</v>
      </c>
    </row>
  </sheetData>
  <conditionalFormatting sqref="F1:F491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2:O491 O1:P1 R1: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DF85-4CE2-4E40-9203-3CEE153E7730}">
  <dimension ref="A1:T11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4" max="4" width="12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5703125" bestFit="1" customWidth="1"/>
    <col min="16" max="16" width="18.5703125" bestFit="1" customWidth="1"/>
    <col min="17" max="17" width="15" bestFit="1" customWidth="1"/>
    <col min="18" max="18" width="11.85546875" bestFit="1" customWidth="1"/>
    <col min="19" max="20" width="24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55" x14ac:dyDescent="0.25">
      <c r="A2">
        <v>860</v>
      </c>
      <c r="B2" s="9" t="s">
        <v>861</v>
      </c>
      <c r="C2" s="3" t="s">
        <v>4970</v>
      </c>
      <c r="D2" s="5">
        <v>14000</v>
      </c>
      <c r="E2" s="7">
        <v>2540</v>
      </c>
      <c r="F2" t="s">
        <v>8220</v>
      </c>
      <c r="G2" t="s">
        <v>8223</v>
      </c>
      <c r="H2" t="s">
        <v>8245</v>
      </c>
      <c r="I2">
        <v>1385123713</v>
      </c>
      <c r="J2">
        <v>1382528113</v>
      </c>
      <c r="K2" t="b">
        <v>0</v>
      </c>
      <c r="L2">
        <v>48</v>
      </c>
      <c r="M2" t="b">
        <v>0</v>
      </c>
      <c r="N2" t="s">
        <v>8276</v>
      </c>
      <c r="O2">
        <f t="shared" ref="O2:O33" si="0">ROUND(E2/D2*100,0)</f>
        <v>18</v>
      </c>
      <c r="P2" s="5">
        <f t="shared" ref="P2:P65" si="1">IFERROR(ROUND(E2/L2,2),0)</f>
        <v>52.92</v>
      </c>
      <c r="Q2" s="11" t="s">
        <v>8323</v>
      </c>
      <c r="R2" t="s">
        <v>8326</v>
      </c>
      <c r="S2" s="16">
        <f t="shared" ref="S2:S65" si="2">(((J2/60)/60)/24)+DATE(1970,1,1)</f>
        <v>41570.482789351852</v>
      </c>
      <c r="T2" s="16">
        <f t="shared" ref="T2:T65" si="3">(((I2/60)/60)/24)+DATE(1970,1,1)</f>
        <v>41600.524456018517</v>
      </c>
    </row>
    <row r="3" spans="1:20" ht="270" x14ac:dyDescent="0.25">
      <c r="A3">
        <v>861</v>
      </c>
      <c r="B3" s="9" t="s">
        <v>862</v>
      </c>
      <c r="C3" s="3" t="s">
        <v>4971</v>
      </c>
      <c r="D3" s="5">
        <v>4500</v>
      </c>
      <c r="E3" s="7">
        <v>101</v>
      </c>
      <c r="F3" t="s">
        <v>8220</v>
      </c>
      <c r="G3" t="s">
        <v>8223</v>
      </c>
      <c r="H3" t="s">
        <v>8245</v>
      </c>
      <c r="I3">
        <v>1474067404</v>
      </c>
      <c r="J3">
        <v>1471475404</v>
      </c>
      <c r="K3" t="b">
        <v>0</v>
      </c>
      <c r="L3">
        <v>2</v>
      </c>
      <c r="M3" t="b">
        <v>0</v>
      </c>
      <c r="N3" t="s">
        <v>8276</v>
      </c>
      <c r="O3">
        <f t="shared" si="0"/>
        <v>2</v>
      </c>
      <c r="P3" s="5">
        <f t="shared" si="1"/>
        <v>50.5</v>
      </c>
      <c r="Q3" s="11" t="s">
        <v>8323</v>
      </c>
      <c r="R3" t="s">
        <v>8326</v>
      </c>
      <c r="S3" s="16">
        <f t="shared" si="2"/>
        <v>42599.965324074074</v>
      </c>
      <c r="T3" s="16">
        <f t="shared" si="3"/>
        <v>42629.965324074074</v>
      </c>
    </row>
    <row r="4" spans="1:20" ht="210" x14ac:dyDescent="0.25">
      <c r="A4">
        <v>863</v>
      </c>
      <c r="B4" s="9" t="s">
        <v>864</v>
      </c>
      <c r="C4" s="3" t="s">
        <v>4973</v>
      </c>
      <c r="D4" s="5">
        <v>2000</v>
      </c>
      <c r="E4" s="7">
        <v>90</v>
      </c>
      <c r="F4" t="s">
        <v>8220</v>
      </c>
      <c r="G4" t="s">
        <v>8223</v>
      </c>
      <c r="H4" t="s">
        <v>8245</v>
      </c>
      <c r="I4">
        <v>1329014966</v>
      </c>
      <c r="J4">
        <v>1326422966</v>
      </c>
      <c r="K4" t="b">
        <v>0</v>
      </c>
      <c r="L4">
        <v>5</v>
      </c>
      <c r="M4" t="b">
        <v>0</v>
      </c>
      <c r="N4" t="s">
        <v>8276</v>
      </c>
      <c r="O4">
        <f t="shared" si="0"/>
        <v>5</v>
      </c>
      <c r="P4" s="5">
        <f t="shared" si="1"/>
        <v>18</v>
      </c>
      <c r="Q4" s="11" t="s">
        <v>8323</v>
      </c>
      <c r="R4" t="s">
        <v>8326</v>
      </c>
      <c r="S4" s="16">
        <f t="shared" si="2"/>
        <v>40921.117662037039</v>
      </c>
      <c r="T4" s="16">
        <f t="shared" si="3"/>
        <v>40951.117662037039</v>
      </c>
    </row>
    <row r="5" spans="1:20" ht="270" x14ac:dyDescent="0.25">
      <c r="A5">
        <v>864</v>
      </c>
      <c r="B5" s="9" t="s">
        <v>865</v>
      </c>
      <c r="C5" s="3" t="s">
        <v>4974</v>
      </c>
      <c r="D5" s="5">
        <v>6500</v>
      </c>
      <c r="E5" s="7">
        <v>2700</v>
      </c>
      <c r="F5" t="s">
        <v>8220</v>
      </c>
      <c r="G5" t="s">
        <v>8223</v>
      </c>
      <c r="H5" t="s">
        <v>8245</v>
      </c>
      <c r="I5">
        <v>1381917540</v>
      </c>
      <c r="J5">
        <v>1379990038</v>
      </c>
      <c r="K5" t="b">
        <v>0</v>
      </c>
      <c r="L5">
        <v>79</v>
      </c>
      <c r="M5" t="b">
        <v>0</v>
      </c>
      <c r="N5" t="s">
        <v>8276</v>
      </c>
      <c r="O5">
        <f t="shared" si="0"/>
        <v>42</v>
      </c>
      <c r="P5" s="5">
        <f t="shared" si="1"/>
        <v>34.18</v>
      </c>
      <c r="Q5" s="11" t="s">
        <v>8323</v>
      </c>
      <c r="R5" t="s">
        <v>8326</v>
      </c>
      <c r="S5" s="16">
        <f t="shared" si="2"/>
        <v>41541.106921296298</v>
      </c>
      <c r="T5" s="16">
        <f t="shared" si="3"/>
        <v>41563.415972222225</v>
      </c>
    </row>
    <row r="6" spans="1:20" ht="285" x14ac:dyDescent="0.25">
      <c r="A6">
        <v>865</v>
      </c>
      <c r="B6" s="9" t="s">
        <v>866</v>
      </c>
      <c r="C6" s="3" t="s">
        <v>4975</v>
      </c>
      <c r="D6" s="5">
        <v>2200</v>
      </c>
      <c r="E6" s="7">
        <v>45</v>
      </c>
      <c r="F6" t="s">
        <v>8220</v>
      </c>
      <c r="G6" t="s">
        <v>8223</v>
      </c>
      <c r="H6" t="s">
        <v>8245</v>
      </c>
      <c r="I6">
        <v>1358361197</v>
      </c>
      <c r="J6">
        <v>1353177197</v>
      </c>
      <c r="K6" t="b">
        <v>0</v>
      </c>
      <c r="L6">
        <v>2</v>
      </c>
      <c r="M6" t="b">
        <v>0</v>
      </c>
      <c r="N6" t="s">
        <v>8276</v>
      </c>
      <c r="O6">
        <f t="shared" si="0"/>
        <v>2</v>
      </c>
      <c r="P6" s="5">
        <f t="shared" si="1"/>
        <v>22.5</v>
      </c>
      <c r="Q6" s="11" t="s">
        <v>8323</v>
      </c>
      <c r="R6" t="s">
        <v>8326</v>
      </c>
      <c r="S6" s="16">
        <f t="shared" si="2"/>
        <v>41230.77311342593</v>
      </c>
      <c r="T6" s="16">
        <f t="shared" si="3"/>
        <v>41290.77311342593</v>
      </c>
    </row>
    <row r="7" spans="1:20" ht="240" x14ac:dyDescent="0.25">
      <c r="A7">
        <v>866</v>
      </c>
      <c r="B7" s="9" t="s">
        <v>867</v>
      </c>
      <c r="C7" s="3" t="s">
        <v>4976</v>
      </c>
      <c r="D7" s="5">
        <v>3500</v>
      </c>
      <c r="E7" s="7">
        <v>640</v>
      </c>
      <c r="F7" t="s">
        <v>8220</v>
      </c>
      <c r="G7" t="s">
        <v>8223</v>
      </c>
      <c r="H7" t="s">
        <v>8245</v>
      </c>
      <c r="I7">
        <v>1425136200</v>
      </c>
      <c r="J7">
        <v>1421853518</v>
      </c>
      <c r="K7" t="b">
        <v>0</v>
      </c>
      <c r="L7">
        <v>11</v>
      </c>
      <c r="M7" t="b">
        <v>0</v>
      </c>
      <c r="N7" t="s">
        <v>8276</v>
      </c>
      <c r="O7">
        <f t="shared" si="0"/>
        <v>18</v>
      </c>
      <c r="P7" s="5">
        <f t="shared" si="1"/>
        <v>58.18</v>
      </c>
      <c r="Q7" s="11" t="s">
        <v>8323</v>
      </c>
      <c r="R7" t="s">
        <v>8326</v>
      </c>
      <c r="S7" s="16">
        <f t="shared" si="2"/>
        <v>42025.637939814813</v>
      </c>
      <c r="T7" s="16">
        <f t="shared" si="3"/>
        <v>42063.631944444445</v>
      </c>
    </row>
    <row r="8" spans="1:20" ht="285" x14ac:dyDescent="0.25">
      <c r="A8">
        <v>867</v>
      </c>
      <c r="B8" s="9" t="s">
        <v>868</v>
      </c>
      <c r="C8" s="3" t="s">
        <v>4977</v>
      </c>
      <c r="D8" s="5">
        <v>5000</v>
      </c>
      <c r="E8" s="7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f t="shared" si="0"/>
        <v>24</v>
      </c>
      <c r="P8" s="5">
        <f t="shared" si="1"/>
        <v>109.18</v>
      </c>
      <c r="Q8" s="11" t="s">
        <v>8323</v>
      </c>
      <c r="R8" t="s">
        <v>8326</v>
      </c>
      <c r="S8" s="16">
        <f t="shared" si="2"/>
        <v>40088.105393518519</v>
      </c>
      <c r="T8" s="16">
        <f t="shared" si="3"/>
        <v>40148.207638888889</v>
      </c>
    </row>
    <row r="9" spans="1:20" ht="315" x14ac:dyDescent="0.25">
      <c r="A9">
        <v>868</v>
      </c>
      <c r="B9" s="9" t="s">
        <v>869</v>
      </c>
      <c r="C9" s="3" t="s">
        <v>4978</v>
      </c>
      <c r="D9" s="5">
        <v>45000</v>
      </c>
      <c r="E9" s="7">
        <v>50</v>
      </c>
      <c r="F9" t="s">
        <v>8220</v>
      </c>
      <c r="G9" t="s">
        <v>8223</v>
      </c>
      <c r="H9" t="s">
        <v>8245</v>
      </c>
      <c r="I9">
        <v>1389055198</v>
      </c>
      <c r="J9">
        <v>1386463198</v>
      </c>
      <c r="K9" t="b">
        <v>0</v>
      </c>
      <c r="L9">
        <v>1</v>
      </c>
      <c r="M9" t="b">
        <v>0</v>
      </c>
      <c r="N9" t="s">
        <v>8276</v>
      </c>
      <c r="O9">
        <f t="shared" si="0"/>
        <v>0</v>
      </c>
      <c r="P9" s="5">
        <f t="shared" si="1"/>
        <v>50</v>
      </c>
      <c r="Q9" s="11" t="s">
        <v>8323</v>
      </c>
      <c r="R9" t="s">
        <v>8326</v>
      </c>
      <c r="S9" s="16">
        <f t="shared" si="2"/>
        <v>41616.027754629627</v>
      </c>
      <c r="T9" s="16">
        <f t="shared" si="3"/>
        <v>41646.027754629627</v>
      </c>
    </row>
    <row r="10" spans="1:20" ht="270" x14ac:dyDescent="0.25">
      <c r="A10">
        <v>869</v>
      </c>
      <c r="B10" s="9" t="s">
        <v>870</v>
      </c>
      <c r="C10" s="3" t="s">
        <v>4979</v>
      </c>
      <c r="D10" s="5">
        <v>8800</v>
      </c>
      <c r="E10" s="7">
        <v>1040</v>
      </c>
      <c r="F10" t="s">
        <v>8220</v>
      </c>
      <c r="G10" t="s">
        <v>8223</v>
      </c>
      <c r="H10" t="s">
        <v>8245</v>
      </c>
      <c r="I10">
        <v>1365448657</v>
      </c>
      <c r="J10">
        <v>1362860257</v>
      </c>
      <c r="K10" t="b">
        <v>0</v>
      </c>
      <c r="L10">
        <v>3</v>
      </c>
      <c r="M10" t="b">
        <v>0</v>
      </c>
      <c r="N10" t="s">
        <v>8276</v>
      </c>
      <c r="O10">
        <f t="shared" si="0"/>
        <v>12</v>
      </c>
      <c r="P10" s="5">
        <f t="shared" si="1"/>
        <v>346.67</v>
      </c>
      <c r="Q10" s="11" t="s">
        <v>8323</v>
      </c>
      <c r="R10" t="s">
        <v>8326</v>
      </c>
      <c r="S10" s="16">
        <f t="shared" si="2"/>
        <v>41342.845567129632</v>
      </c>
      <c r="T10" s="16">
        <f t="shared" si="3"/>
        <v>41372.803900462961</v>
      </c>
    </row>
    <row r="11" spans="1:20" ht="285" x14ac:dyDescent="0.25">
      <c r="A11">
        <v>871</v>
      </c>
      <c r="B11" s="9" t="s">
        <v>872</v>
      </c>
      <c r="C11" s="3" t="s">
        <v>4981</v>
      </c>
      <c r="D11" s="5">
        <v>6000</v>
      </c>
      <c r="E11" s="7">
        <v>325</v>
      </c>
      <c r="F11" t="s">
        <v>8220</v>
      </c>
      <c r="G11" t="s">
        <v>8223</v>
      </c>
      <c r="H11" t="s">
        <v>8245</v>
      </c>
      <c r="I11">
        <v>1385735295</v>
      </c>
      <c r="J11">
        <v>1383139695</v>
      </c>
      <c r="K11" t="b">
        <v>0</v>
      </c>
      <c r="L11">
        <v>12</v>
      </c>
      <c r="M11" t="b">
        <v>0</v>
      </c>
      <c r="N11" t="s">
        <v>8276</v>
      </c>
      <c r="O11">
        <f t="shared" si="0"/>
        <v>5</v>
      </c>
      <c r="P11" s="5">
        <f t="shared" si="1"/>
        <v>27.08</v>
      </c>
      <c r="Q11" s="11" t="s">
        <v>8323</v>
      </c>
      <c r="R11" t="s">
        <v>8326</v>
      </c>
      <c r="S11" s="16">
        <f t="shared" si="2"/>
        <v>41577.561284722222</v>
      </c>
      <c r="T11" s="16">
        <f t="shared" si="3"/>
        <v>41607.602951388886</v>
      </c>
    </row>
    <row r="12" spans="1:20" ht="255" x14ac:dyDescent="0.25">
      <c r="A12">
        <v>872</v>
      </c>
      <c r="B12" s="9" t="s">
        <v>873</v>
      </c>
      <c r="C12" s="3" t="s">
        <v>4982</v>
      </c>
      <c r="D12" s="5">
        <v>8000</v>
      </c>
      <c r="E12" s="7">
        <v>65</v>
      </c>
      <c r="F12" t="s">
        <v>8220</v>
      </c>
      <c r="G12" t="s">
        <v>8223</v>
      </c>
      <c r="H12" t="s">
        <v>8245</v>
      </c>
      <c r="I12">
        <v>1299786527</v>
      </c>
      <c r="J12">
        <v>1295898527</v>
      </c>
      <c r="K12" t="b">
        <v>0</v>
      </c>
      <c r="L12">
        <v>2</v>
      </c>
      <c r="M12" t="b">
        <v>0</v>
      </c>
      <c r="N12" t="s">
        <v>8276</v>
      </c>
      <c r="O12">
        <f t="shared" si="0"/>
        <v>1</v>
      </c>
      <c r="P12" s="5">
        <f t="shared" si="1"/>
        <v>32.5</v>
      </c>
      <c r="Q12" s="11" t="s">
        <v>8323</v>
      </c>
      <c r="R12" t="s">
        <v>8326</v>
      </c>
      <c r="S12" s="16">
        <f t="shared" si="2"/>
        <v>40567.825543981482</v>
      </c>
      <c r="T12" s="16">
        <f t="shared" si="3"/>
        <v>40612.825543981482</v>
      </c>
    </row>
    <row r="13" spans="1:20" ht="195" x14ac:dyDescent="0.25">
      <c r="A13">
        <v>873</v>
      </c>
      <c r="B13" s="9" t="s">
        <v>874</v>
      </c>
      <c r="C13" s="3" t="s">
        <v>4983</v>
      </c>
      <c r="D13" s="5">
        <v>3500</v>
      </c>
      <c r="E13" s="7">
        <v>45</v>
      </c>
      <c r="F13" t="s">
        <v>8220</v>
      </c>
      <c r="G13" t="s">
        <v>8223</v>
      </c>
      <c r="H13" t="s">
        <v>8245</v>
      </c>
      <c r="I13">
        <v>1352610040</v>
      </c>
      <c r="J13">
        <v>1349150440</v>
      </c>
      <c r="K13" t="b">
        <v>0</v>
      </c>
      <c r="L13">
        <v>5</v>
      </c>
      <c r="M13" t="b">
        <v>0</v>
      </c>
      <c r="N13" t="s">
        <v>8276</v>
      </c>
      <c r="O13">
        <f t="shared" si="0"/>
        <v>1</v>
      </c>
      <c r="P13" s="5">
        <f t="shared" si="1"/>
        <v>9</v>
      </c>
      <c r="Q13" s="11" t="s">
        <v>8323</v>
      </c>
      <c r="R13" t="s">
        <v>8326</v>
      </c>
      <c r="S13" s="16">
        <f t="shared" si="2"/>
        <v>41184.167129629634</v>
      </c>
      <c r="T13" s="16">
        <f t="shared" si="3"/>
        <v>41224.208796296298</v>
      </c>
    </row>
    <row r="14" spans="1:20" ht="240" x14ac:dyDescent="0.25">
      <c r="A14">
        <v>874</v>
      </c>
      <c r="B14" s="9" t="s">
        <v>875</v>
      </c>
      <c r="C14" s="3" t="s">
        <v>4984</v>
      </c>
      <c r="D14" s="5">
        <v>3000</v>
      </c>
      <c r="E14" s="7">
        <v>730</v>
      </c>
      <c r="F14" t="s">
        <v>8220</v>
      </c>
      <c r="G14" t="s">
        <v>8223</v>
      </c>
      <c r="H14" t="s">
        <v>8245</v>
      </c>
      <c r="I14">
        <v>1367676034</v>
      </c>
      <c r="J14">
        <v>1365084034</v>
      </c>
      <c r="K14" t="b">
        <v>0</v>
      </c>
      <c r="L14">
        <v>21</v>
      </c>
      <c r="M14" t="b">
        <v>0</v>
      </c>
      <c r="N14" t="s">
        <v>8276</v>
      </c>
      <c r="O14">
        <f t="shared" si="0"/>
        <v>24</v>
      </c>
      <c r="P14" s="5">
        <f t="shared" si="1"/>
        <v>34.76</v>
      </c>
      <c r="Q14" s="11" t="s">
        <v>8323</v>
      </c>
      <c r="R14" t="s">
        <v>8326</v>
      </c>
      <c r="S14" s="16">
        <f t="shared" si="2"/>
        <v>41368.583726851852</v>
      </c>
      <c r="T14" s="16">
        <f t="shared" si="3"/>
        <v>41398.583726851852</v>
      </c>
    </row>
    <row r="15" spans="1:20" ht="315" x14ac:dyDescent="0.25">
      <c r="A15">
        <v>875</v>
      </c>
      <c r="B15" s="9" t="s">
        <v>876</v>
      </c>
      <c r="C15" s="3" t="s">
        <v>4985</v>
      </c>
      <c r="D15" s="5">
        <v>5000</v>
      </c>
      <c r="E15" s="7">
        <v>0</v>
      </c>
      <c r="F15" t="s">
        <v>8220</v>
      </c>
      <c r="G15" t="s">
        <v>8223</v>
      </c>
      <c r="H15" t="s">
        <v>8245</v>
      </c>
      <c r="I15">
        <v>1442856131</v>
      </c>
      <c r="J15">
        <v>1441128131</v>
      </c>
      <c r="K15" t="b">
        <v>0</v>
      </c>
      <c r="L15">
        <v>0</v>
      </c>
      <c r="M15" t="b">
        <v>0</v>
      </c>
      <c r="N15" t="s">
        <v>8276</v>
      </c>
      <c r="O15">
        <f t="shared" si="0"/>
        <v>0</v>
      </c>
      <c r="P15" s="5">
        <f t="shared" si="1"/>
        <v>0</v>
      </c>
      <c r="Q15" s="11" t="s">
        <v>8323</v>
      </c>
      <c r="R15" t="s">
        <v>8326</v>
      </c>
      <c r="S15" s="16">
        <f t="shared" si="2"/>
        <v>42248.723738425921</v>
      </c>
      <c r="T15" s="16">
        <f t="shared" si="3"/>
        <v>42268.723738425921</v>
      </c>
    </row>
    <row r="16" spans="1:20" ht="285" x14ac:dyDescent="0.25">
      <c r="A16">
        <v>877</v>
      </c>
      <c r="B16" s="9" t="s">
        <v>878</v>
      </c>
      <c r="C16" s="3" t="s">
        <v>4987</v>
      </c>
      <c r="D16" s="5">
        <v>2000</v>
      </c>
      <c r="E16" s="7">
        <v>1351</v>
      </c>
      <c r="F16" t="s">
        <v>8220</v>
      </c>
      <c r="G16" t="s">
        <v>8223</v>
      </c>
      <c r="H16" t="s">
        <v>8245</v>
      </c>
      <c r="I16">
        <v>1387479360</v>
      </c>
      <c r="J16">
        <v>1384887360</v>
      </c>
      <c r="K16" t="b">
        <v>0</v>
      </c>
      <c r="L16">
        <v>29</v>
      </c>
      <c r="M16" t="b">
        <v>0</v>
      </c>
      <c r="N16" t="s">
        <v>8276</v>
      </c>
      <c r="O16">
        <f t="shared" si="0"/>
        <v>68</v>
      </c>
      <c r="P16" s="5">
        <f t="shared" si="1"/>
        <v>46.59</v>
      </c>
      <c r="Q16" s="11" t="s">
        <v>8323</v>
      </c>
      <c r="R16" t="s">
        <v>8326</v>
      </c>
      <c r="S16" s="16">
        <f t="shared" si="2"/>
        <v>41597.788888888892</v>
      </c>
      <c r="T16" s="16">
        <f t="shared" si="3"/>
        <v>41627.788888888892</v>
      </c>
    </row>
    <row r="17" spans="1:20" ht="255" x14ac:dyDescent="0.25">
      <c r="A17">
        <v>878</v>
      </c>
      <c r="B17" s="9" t="s">
        <v>879</v>
      </c>
      <c r="C17" s="3" t="s">
        <v>4988</v>
      </c>
      <c r="D17" s="5">
        <v>5000</v>
      </c>
      <c r="E17" s="7">
        <v>65</v>
      </c>
      <c r="F17" t="s">
        <v>8220</v>
      </c>
      <c r="G17" t="s">
        <v>8223</v>
      </c>
      <c r="H17" t="s">
        <v>8245</v>
      </c>
      <c r="I17">
        <v>1293082524</v>
      </c>
      <c r="J17">
        <v>1290490524</v>
      </c>
      <c r="K17" t="b">
        <v>0</v>
      </c>
      <c r="L17">
        <v>2</v>
      </c>
      <c r="M17" t="b">
        <v>0</v>
      </c>
      <c r="N17" t="s">
        <v>8276</v>
      </c>
      <c r="O17">
        <f t="shared" si="0"/>
        <v>1</v>
      </c>
      <c r="P17" s="5">
        <f t="shared" si="1"/>
        <v>32.5</v>
      </c>
      <c r="Q17" s="11" t="s">
        <v>8323</v>
      </c>
      <c r="R17" t="s">
        <v>8326</v>
      </c>
      <c r="S17" s="16">
        <f t="shared" si="2"/>
        <v>40505.232916666668</v>
      </c>
      <c r="T17" s="16">
        <f t="shared" si="3"/>
        <v>40535.232916666668</v>
      </c>
    </row>
    <row r="18" spans="1:20" ht="285" x14ac:dyDescent="0.25">
      <c r="A18">
        <v>879</v>
      </c>
      <c r="B18" s="9" t="s">
        <v>880</v>
      </c>
      <c r="C18" s="3" t="s">
        <v>4989</v>
      </c>
      <c r="D18" s="5">
        <v>2100</v>
      </c>
      <c r="E18" s="7">
        <v>644</v>
      </c>
      <c r="F18" t="s">
        <v>8220</v>
      </c>
      <c r="G18" t="s">
        <v>8223</v>
      </c>
      <c r="H18" t="s">
        <v>8245</v>
      </c>
      <c r="I18">
        <v>1338321305</v>
      </c>
      <c r="J18">
        <v>1336506905</v>
      </c>
      <c r="K18" t="b">
        <v>0</v>
      </c>
      <c r="L18">
        <v>30</v>
      </c>
      <c r="M18" t="b">
        <v>0</v>
      </c>
      <c r="N18" t="s">
        <v>8276</v>
      </c>
      <c r="O18">
        <f t="shared" si="0"/>
        <v>31</v>
      </c>
      <c r="P18" s="5">
        <f t="shared" si="1"/>
        <v>21.47</v>
      </c>
      <c r="Q18" s="11" t="s">
        <v>8323</v>
      </c>
      <c r="R18" t="s">
        <v>8326</v>
      </c>
      <c r="S18" s="16">
        <f t="shared" si="2"/>
        <v>41037.829918981479</v>
      </c>
      <c r="T18" s="16">
        <f t="shared" si="3"/>
        <v>41058.829918981479</v>
      </c>
    </row>
    <row r="19" spans="1:20" ht="270" x14ac:dyDescent="0.25">
      <c r="A19">
        <v>880</v>
      </c>
      <c r="B19" s="9" t="s">
        <v>881</v>
      </c>
      <c r="C19" s="3" t="s">
        <v>4990</v>
      </c>
      <c r="D19" s="5">
        <v>3780</v>
      </c>
      <c r="E19" s="7">
        <v>113</v>
      </c>
      <c r="F19" t="s">
        <v>8220</v>
      </c>
      <c r="G19" t="s">
        <v>8223</v>
      </c>
      <c r="H19" t="s">
        <v>8245</v>
      </c>
      <c r="I19">
        <v>1351582938</v>
      </c>
      <c r="J19">
        <v>1348731738</v>
      </c>
      <c r="K19" t="b">
        <v>0</v>
      </c>
      <c r="L19">
        <v>8</v>
      </c>
      <c r="M19" t="b">
        <v>0</v>
      </c>
      <c r="N19" t="s">
        <v>8277</v>
      </c>
      <c r="O19">
        <f t="shared" si="0"/>
        <v>3</v>
      </c>
      <c r="P19" s="5">
        <f t="shared" si="1"/>
        <v>14.13</v>
      </c>
      <c r="Q19" s="11" t="s">
        <v>8323</v>
      </c>
      <c r="R19" t="s">
        <v>8327</v>
      </c>
      <c r="S19" s="16">
        <f t="shared" si="2"/>
        <v>41179.32104166667</v>
      </c>
      <c r="T19" s="16">
        <f t="shared" si="3"/>
        <v>41212.32104166667</v>
      </c>
    </row>
    <row r="20" spans="1:20" ht="225" x14ac:dyDescent="0.25">
      <c r="A20">
        <v>881</v>
      </c>
      <c r="B20" s="9" t="s">
        <v>882</v>
      </c>
      <c r="C20" s="3" t="s">
        <v>4991</v>
      </c>
      <c r="D20" s="5">
        <v>3750</v>
      </c>
      <c r="E20" s="7">
        <v>30</v>
      </c>
      <c r="F20" t="s">
        <v>8220</v>
      </c>
      <c r="G20" t="s">
        <v>8223</v>
      </c>
      <c r="H20" t="s">
        <v>8245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t="s">
        <v>8277</v>
      </c>
      <c r="O20">
        <f t="shared" si="0"/>
        <v>1</v>
      </c>
      <c r="P20" s="5">
        <f t="shared" si="1"/>
        <v>30</v>
      </c>
      <c r="Q20" s="11" t="s">
        <v>8323</v>
      </c>
      <c r="R20" t="s">
        <v>8327</v>
      </c>
      <c r="S20" s="16">
        <f t="shared" si="2"/>
        <v>40877.25099537037</v>
      </c>
      <c r="T20" s="16">
        <f t="shared" si="3"/>
        <v>40922.25099537037</v>
      </c>
    </row>
    <row r="21" spans="1:20" ht="270" x14ac:dyDescent="0.25">
      <c r="A21">
        <v>882</v>
      </c>
      <c r="B21" s="9" t="s">
        <v>883</v>
      </c>
      <c r="C21" s="3" t="s">
        <v>4992</v>
      </c>
      <c r="D21" s="5">
        <v>1500</v>
      </c>
      <c r="E21" s="7">
        <v>302</v>
      </c>
      <c r="F21" t="s">
        <v>8220</v>
      </c>
      <c r="G21" t="s">
        <v>8223</v>
      </c>
      <c r="H21" t="s">
        <v>8245</v>
      </c>
      <c r="I21">
        <v>1315341550</v>
      </c>
      <c r="J21">
        <v>1312490350</v>
      </c>
      <c r="K21" t="b">
        <v>0</v>
      </c>
      <c r="L21">
        <v>14</v>
      </c>
      <c r="M21" t="b">
        <v>0</v>
      </c>
      <c r="N21" t="s">
        <v>8277</v>
      </c>
      <c r="O21">
        <f t="shared" si="0"/>
        <v>20</v>
      </c>
      <c r="P21" s="5">
        <f t="shared" si="1"/>
        <v>21.57</v>
      </c>
      <c r="Q21" s="11" t="s">
        <v>8323</v>
      </c>
      <c r="R21" t="s">
        <v>8327</v>
      </c>
      <c r="S21" s="16">
        <f t="shared" si="2"/>
        <v>40759.860532407409</v>
      </c>
      <c r="T21" s="16">
        <f t="shared" si="3"/>
        <v>40792.860532407409</v>
      </c>
    </row>
    <row r="22" spans="1:20" ht="285" x14ac:dyDescent="0.25">
      <c r="A22">
        <v>883</v>
      </c>
      <c r="B22" s="9" t="s">
        <v>884</v>
      </c>
      <c r="C22" s="3" t="s">
        <v>4993</v>
      </c>
      <c r="D22" s="5">
        <v>5000</v>
      </c>
      <c r="E22" s="7">
        <v>2001</v>
      </c>
      <c r="F22" t="s">
        <v>8220</v>
      </c>
      <c r="G22" t="s">
        <v>8223</v>
      </c>
      <c r="H22" t="s">
        <v>8245</v>
      </c>
      <c r="I22">
        <v>1456957635</v>
      </c>
      <c r="J22">
        <v>1451773635</v>
      </c>
      <c r="K22" t="b">
        <v>0</v>
      </c>
      <c r="L22">
        <v>24</v>
      </c>
      <c r="M22" t="b">
        <v>0</v>
      </c>
      <c r="N22" t="s">
        <v>8277</v>
      </c>
      <c r="O22">
        <f t="shared" si="0"/>
        <v>40</v>
      </c>
      <c r="P22" s="5">
        <f t="shared" si="1"/>
        <v>83.38</v>
      </c>
      <c r="Q22" s="11" t="s">
        <v>8323</v>
      </c>
      <c r="R22" t="s">
        <v>8327</v>
      </c>
      <c r="S22" s="16">
        <f t="shared" si="2"/>
        <v>42371.935590277775</v>
      </c>
      <c r="T22" s="16">
        <f t="shared" si="3"/>
        <v>42431.935590277775</v>
      </c>
    </row>
    <row r="23" spans="1:20" ht="195" x14ac:dyDescent="0.25">
      <c r="A23">
        <v>884</v>
      </c>
      <c r="B23" s="9" t="s">
        <v>885</v>
      </c>
      <c r="C23" s="3" t="s">
        <v>4994</v>
      </c>
      <c r="D23" s="5">
        <v>2000</v>
      </c>
      <c r="E23" s="7">
        <v>20</v>
      </c>
      <c r="F23" t="s">
        <v>8220</v>
      </c>
      <c r="G23" t="s">
        <v>8223</v>
      </c>
      <c r="H23" t="s">
        <v>8245</v>
      </c>
      <c r="I23">
        <v>1336789860</v>
      </c>
      <c r="J23">
        <v>1331666146</v>
      </c>
      <c r="K23" t="b">
        <v>0</v>
      </c>
      <c r="L23">
        <v>2</v>
      </c>
      <c r="M23" t="b">
        <v>0</v>
      </c>
      <c r="N23" t="s">
        <v>8277</v>
      </c>
      <c r="O23">
        <f t="shared" si="0"/>
        <v>1</v>
      </c>
      <c r="P23" s="5">
        <f t="shared" si="1"/>
        <v>10</v>
      </c>
      <c r="Q23" s="11" t="s">
        <v>8323</v>
      </c>
      <c r="R23" t="s">
        <v>8327</v>
      </c>
      <c r="S23" s="16">
        <f t="shared" si="2"/>
        <v>40981.802615740737</v>
      </c>
      <c r="T23" s="16">
        <f t="shared" si="3"/>
        <v>41041.104861111111</v>
      </c>
    </row>
    <row r="24" spans="1:20" ht="255" x14ac:dyDescent="0.25">
      <c r="A24">
        <v>885</v>
      </c>
      <c r="B24" s="9" t="s">
        <v>886</v>
      </c>
      <c r="C24" s="3" t="s">
        <v>4995</v>
      </c>
      <c r="D24" s="5">
        <v>1000</v>
      </c>
      <c r="E24" s="7">
        <v>750</v>
      </c>
      <c r="F24" t="s">
        <v>8220</v>
      </c>
      <c r="G24" t="s">
        <v>8223</v>
      </c>
      <c r="H24" t="s">
        <v>8245</v>
      </c>
      <c r="I24">
        <v>1483137311</v>
      </c>
      <c r="J24">
        <v>1481322911</v>
      </c>
      <c r="K24" t="b">
        <v>0</v>
      </c>
      <c r="L24">
        <v>21</v>
      </c>
      <c r="M24" t="b">
        <v>0</v>
      </c>
      <c r="N24" t="s">
        <v>8277</v>
      </c>
      <c r="O24">
        <f t="shared" si="0"/>
        <v>75</v>
      </c>
      <c r="P24" s="5">
        <f t="shared" si="1"/>
        <v>35.71</v>
      </c>
      <c r="Q24" s="11" t="s">
        <v>8323</v>
      </c>
      <c r="R24" t="s">
        <v>8327</v>
      </c>
      <c r="S24" s="16">
        <f t="shared" si="2"/>
        <v>42713.941099537042</v>
      </c>
      <c r="T24" s="16">
        <f t="shared" si="3"/>
        <v>42734.941099537042</v>
      </c>
    </row>
    <row r="25" spans="1:20" ht="300" x14ac:dyDescent="0.25">
      <c r="A25">
        <v>886</v>
      </c>
      <c r="B25" s="9" t="s">
        <v>887</v>
      </c>
      <c r="C25" s="3" t="s">
        <v>4996</v>
      </c>
      <c r="D25" s="5">
        <v>500</v>
      </c>
      <c r="E25" s="7">
        <v>205</v>
      </c>
      <c r="F25" t="s">
        <v>8220</v>
      </c>
      <c r="G25" t="s">
        <v>8223</v>
      </c>
      <c r="H25" t="s">
        <v>8245</v>
      </c>
      <c r="I25">
        <v>1473972813</v>
      </c>
      <c r="J25">
        <v>1471812813</v>
      </c>
      <c r="K25" t="b">
        <v>0</v>
      </c>
      <c r="L25">
        <v>7</v>
      </c>
      <c r="M25" t="b">
        <v>0</v>
      </c>
      <c r="N25" t="s">
        <v>8277</v>
      </c>
      <c r="O25">
        <f t="shared" si="0"/>
        <v>41</v>
      </c>
      <c r="P25" s="5">
        <f t="shared" si="1"/>
        <v>29.29</v>
      </c>
      <c r="Q25" s="11" t="s">
        <v>8323</v>
      </c>
      <c r="R25" t="s">
        <v>8327</v>
      </c>
      <c r="S25" s="16">
        <f t="shared" si="2"/>
        <v>42603.870520833334</v>
      </c>
      <c r="T25" s="16">
        <f t="shared" si="3"/>
        <v>42628.870520833334</v>
      </c>
    </row>
    <row r="26" spans="1:20" ht="285" x14ac:dyDescent="0.25">
      <c r="A26">
        <v>887</v>
      </c>
      <c r="B26" s="9" t="s">
        <v>888</v>
      </c>
      <c r="C26" s="3" t="s">
        <v>4997</v>
      </c>
      <c r="D26" s="5">
        <v>1000</v>
      </c>
      <c r="E26" s="7">
        <v>0</v>
      </c>
      <c r="F26" t="s">
        <v>8220</v>
      </c>
      <c r="G26" t="s">
        <v>8223</v>
      </c>
      <c r="H26" t="s">
        <v>8245</v>
      </c>
      <c r="I26">
        <v>1338159655</v>
      </c>
      <c r="J26">
        <v>1335567655</v>
      </c>
      <c r="K26" t="b">
        <v>0</v>
      </c>
      <c r="L26">
        <v>0</v>
      </c>
      <c r="M26" t="b">
        <v>0</v>
      </c>
      <c r="N26" t="s">
        <v>8277</v>
      </c>
      <c r="O26">
        <f t="shared" si="0"/>
        <v>0</v>
      </c>
      <c r="P26" s="5">
        <f t="shared" si="1"/>
        <v>0</v>
      </c>
      <c r="Q26" s="11" t="s">
        <v>8323</v>
      </c>
      <c r="R26" t="s">
        <v>8327</v>
      </c>
      <c r="S26" s="16">
        <f t="shared" si="2"/>
        <v>41026.958969907406</v>
      </c>
      <c r="T26" s="16">
        <f t="shared" si="3"/>
        <v>41056.958969907406</v>
      </c>
    </row>
    <row r="27" spans="1:20" ht="270" x14ac:dyDescent="0.25">
      <c r="A27">
        <v>888</v>
      </c>
      <c r="B27" s="9" t="s">
        <v>889</v>
      </c>
      <c r="C27" s="3" t="s">
        <v>4998</v>
      </c>
      <c r="D27" s="5">
        <v>1000</v>
      </c>
      <c r="E27" s="7">
        <v>72</v>
      </c>
      <c r="F27" t="s">
        <v>8220</v>
      </c>
      <c r="G27" t="s">
        <v>8223</v>
      </c>
      <c r="H27" t="s">
        <v>8245</v>
      </c>
      <c r="I27">
        <v>1314856800</v>
      </c>
      <c r="J27">
        <v>1311789885</v>
      </c>
      <c r="K27" t="b">
        <v>0</v>
      </c>
      <c r="L27">
        <v>4</v>
      </c>
      <c r="M27" t="b">
        <v>0</v>
      </c>
      <c r="N27" t="s">
        <v>8277</v>
      </c>
      <c r="O27">
        <f t="shared" si="0"/>
        <v>7</v>
      </c>
      <c r="P27" s="5">
        <f t="shared" si="1"/>
        <v>18</v>
      </c>
      <c r="Q27" s="11" t="s">
        <v>8323</v>
      </c>
      <c r="R27" t="s">
        <v>8327</v>
      </c>
      <c r="S27" s="16">
        <f t="shared" si="2"/>
        <v>40751.753298611111</v>
      </c>
      <c r="T27" s="16">
        <f t="shared" si="3"/>
        <v>40787.25</v>
      </c>
    </row>
    <row r="28" spans="1:20" ht="255" x14ac:dyDescent="0.25">
      <c r="A28">
        <v>889</v>
      </c>
      <c r="B28" s="9" t="s">
        <v>890</v>
      </c>
      <c r="C28" s="3" t="s">
        <v>4999</v>
      </c>
      <c r="D28" s="5">
        <v>25000</v>
      </c>
      <c r="E28" s="7">
        <v>2360.3200000000002</v>
      </c>
      <c r="F28" t="s">
        <v>8220</v>
      </c>
      <c r="G28" t="s">
        <v>8223</v>
      </c>
      <c r="H28" t="s">
        <v>8245</v>
      </c>
      <c r="I28">
        <v>1412534943</v>
      </c>
      <c r="J28">
        <v>1409942943</v>
      </c>
      <c r="K28" t="b">
        <v>0</v>
      </c>
      <c r="L28">
        <v>32</v>
      </c>
      <c r="M28" t="b">
        <v>0</v>
      </c>
      <c r="N28" t="s">
        <v>8277</v>
      </c>
      <c r="O28">
        <f t="shared" si="0"/>
        <v>9</v>
      </c>
      <c r="P28" s="5">
        <f t="shared" si="1"/>
        <v>73.760000000000005</v>
      </c>
      <c r="Q28" s="11" t="s">
        <v>8323</v>
      </c>
      <c r="R28" t="s">
        <v>8327</v>
      </c>
      <c r="S28" s="16">
        <f t="shared" si="2"/>
        <v>41887.784062500003</v>
      </c>
      <c r="T28" s="16">
        <f t="shared" si="3"/>
        <v>41917.784062500003</v>
      </c>
    </row>
    <row r="29" spans="1:20" ht="300" x14ac:dyDescent="0.25">
      <c r="A29">
        <v>890</v>
      </c>
      <c r="B29" s="9" t="s">
        <v>891</v>
      </c>
      <c r="C29" s="3" t="s">
        <v>5000</v>
      </c>
      <c r="D29" s="5">
        <v>3000</v>
      </c>
      <c r="E29" s="7">
        <v>125</v>
      </c>
      <c r="F29" t="s">
        <v>8220</v>
      </c>
      <c r="G29" t="s">
        <v>8223</v>
      </c>
      <c r="H29" t="s">
        <v>8245</v>
      </c>
      <c r="I29">
        <v>1385055979</v>
      </c>
      <c r="J29">
        <v>1382460379</v>
      </c>
      <c r="K29" t="b">
        <v>0</v>
      </c>
      <c r="L29">
        <v>4</v>
      </c>
      <c r="M29" t="b">
        <v>0</v>
      </c>
      <c r="N29" t="s">
        <v>8277</v>
      </c>
      <c r="O29">
        <f t="shared" si="0"/>
        <v>4</v>
      </c>
      <c r="P29" s="5">
        <f t="shared" si="1"/>
        <v>31.25</v>
      </c>
      <c r="Q29" s="11" t="s">
        <v>8323</v>
      </c>
      <c r="R29" t="s">
        <v>8327</v>
      </c>
      <c r="S29" s="16">
        <f t="shared" si="2"/>
        <v>41569.698831018519</v>
      </c>
      <c r="T29" s="16">
        <f t="shared" si="3"/>
        <v>41599.740497685183</v>
      </c>
    </row>
    <row r="30" spans="1:20" ht="255" x14ac:dyDescent="0.25">
      <c r="A30">
        <v>891</v>
      </c>
      <c r="B30" s="9" t="s">
        <v>892</v>
      </c>
      <c r="C30" s="3" t="s">
        <v>5001</v>
      </c>
      <c r="D30" s="5">
        <v>8000</v>
      </c>
      <c r="E30" s="7">
        <v>260</v>
      </c>
      <c r="F30" t="s">
        <v>8220</v>
      </c>
      <c r="G30" t="s">
        <v>8223</v>
      </c>
      <c r="H30" t="s">
        <v>8245</v>
      </c>
      <c r="I30">
        <v>1408581930</v>
      </c>
      <c r="J30">
        <v>1405989930</v>
      </c>
      <c r="K30" t="b">
        <v>0</v>
      </c>
      <c r="L30">
        <v>9</v>
      </c>
      <c r="M30" t="b">
        <v>0</v>
      </c>
      <c r="N30" t="s">
        <v>8277</v>
      </c>
      <c r="O30">
        <f t="shared" si="0"/>
        <v>3</v>
      </c>
      <c r="P30" s="5">
        <f t="shared" si="1"/>
        <v>28.89</v>
      </c>
      <c r="Q30" s="11" t="s">
        <v>8323</v>
      </c>
      <c r="R30" t="s">
        <v>8327</v>
      </c>
      <c r="S30" s="16">
        <f t="shared" si="2"/>
        <v>41842.031597222223</v>
      </c>
      <c r="T30" s="16">
        <f t="shared" si="3"/>
        <v>41872.031597222223</v>
      </c>
    </row>
    <row r="31" spans="1:20" ht="255" x14ac:dyDescent="0.25">
      <c r="A31">
        <v>892</v>
      </c>
      <c r="B31" s="9" t="s">
        <v>893</v>
      </c>
      <c r="C31" s="3" t="s">
        <v>5002</v>
      </c>
      <c r="D31" s="5">
        <v>6000</v>
      </c>
      <c r="E31" s="7">
        <v>2445</v>
      </c>
      <c r="F31" t="s">
        <v>8220</v>
      </c>
      <c r="G31" t="s">
        <v>8223</v>
      </c>
      <c r="H31" t="s">
        <v>8245</v>
      </c>
      <c r="I31">
        <v>1280635200</v>
      </c>
      <c r="J31">
        <v>1273121283</v>
      </c>
      <c r="K31" t="b">
        <v>0</v>
      </c>
      <c r="L31">
        <v>17</v>
      </c>
      <c r="M31" t="b">
        <v>0</v>
      </c>
      <c r="N31" t="s">
        <v>8277</v>
      </c>
      <c r="O31">
        <f t="shared" si="0"/>
        <v>41</v>
      </c>
      <c r="P31" s="5">
        <f t="shared" si="1"/>
        <v>143.82</v>
      </c>
      <c r="Q31" s="11" t="s">
        <v>8323</v>
      </c>
      <c r="R31" t="s">
        <v>8327</v>
      </c>
      <c r="S31" s="16">
        <f t="shared" si="2"/>
        <v>40304.20003472222</v>
      </c>
      <c r="T31" s="16">
        <f t="shared" si="3"/>
        <v>40391.166666666664</v>
      </c>
    </row>
    <row r="32" spans="1:20" ht="270" x14ac:dyDescent="0.25">
      <c r="A32">
        <v>893</v>
      </c>
      <c r="B32" s="9" t="s">
        <v>894</v>
      </c>
      <c r="C32" s="3" t="s">
        <v>5003</v>
      </c>
      <c r="D32" s="5">
        <v>2000</v>
      </c>
      <c r="E32" s="7">
        <v>200</v>
      </c>
      <c r="F32" t="s">
        <v>8220</v>
      </c>
      <c r="G32" t="s">
        <v>8223</v>
      </c>
      <c r="H32" t="s">
        <v>8245</v>
      </c>
      <c r="I32">
        <v>1427920363</v>
      </c>
      <c r="J32">
        <v>1425331963</v>
      </c>
      <c r="K32" t="b">
        <v>0</v>
      </c>
      <c r="L32">
        <v>5</v>
      </c>
      <c r="M32" t="b">
        <v>0</v>
      </c>
      <c r="N32" t="s">
        <v>8277</v>
      </c>
      <c r="O32">
        <f t="shared" si="0"/>
        <v>10</v>
      </c>
      <c r="P32" s="5">
        <f t="shared" si="1"/>
        <v>40</v>
      </c>
      <c r="Q32" s="11" t="s">
        <v>8323</v>
      </c>
      <c r="R32" t="s">
        <v>8327</v>
      </c>
      <c r="S32" s="16">
        <f t="shared" si="2"/>
        <v>42065.897719907407</v>
      </c>
      <c r="T32" s="16">
        <f t="shared" si="3"/>
        <v>42095.856053240743</v>
      </c>
    </row>
    <row r="33" spans="1:20" ht="300" x14ac:dyDescent="0.25">
      <c r="A33">
        <v>894</v>
      </c>
      <c r="B33" s="9" t="s">
        <v>895</v>
      </c>
      <c r="C33" s="3" t="s">
        <v>5004</v>
      </c>
      <c r="D33" s="5">
        <v>20000</v>
      </c>
      <c r="E33" s="7">
        <v>7834</v>
      </c>
      <c r="F33" t="s">
        <v>8220</v>
      </c>
      <c r="G33" t="s">
        <v>8223</v>
      </c>
      <c r="H33" t="s">
        <v>8245</v>
      </c>
      <c r="I33">
        <v>1465169610</v>
      </c>
      <c r="J33">
        <v>1462577610</v>
      </c>
      <c r="K33" t="b">
        <v>0</v>
      </c>
      <c r="L33">
        <v>53</v>
      </c>
      <c r="M33" t="b">
        <v>0</v>
      </c>
      <c r="N33" t="s">
        <v>8277</v>
      </c>
      <c r="O33">
        <f t="shared" si="0"/>
        <v>39</v>
      </c>
      <c r="P33" s="5">
        <f t="shared" si="1"/>
        <v>147.81</v>
      </c>
      <c r="Q33" s="11" t="s">
        <v>8323</v>
      </c>
      <c r="R33" t="s">
        <v>8327</v>
      </c>
      <c r="S33" s="16">
        <f t="shared" si="2"/>
        <v>42496.981597222228</v>
      </c>
      <c r="T33" s="16">
        <f t="shared" si="3"/>
        <v>42526.981597222228</v>
      </c>
    </row>
    <row r="34" spans="1:20" ht="300" x14ac:dyDescent="0.25">
      <c r="A34">
        <v>895</v>
      </c>
      <c r="B34" s="9" t="s">
        <v>896</v>
      </c>
      <c r="C34" s="3" t="s">
        <v>5005</v>
      </c>
      <c r="D34" s="5">
        <v>8000</v>
      </c>
      <c r="E34" s="7">
        <v>195</v>
      </c>
      <c r="F34" t="s">
        <v>8220</v>
      </c>
      <c r="G34" t="s">
        <v>8223</v>
      </c>
      <c r="H34" t="s">
        <v>8245</v>
      </c>
      <c r="I34">
        <v>1287975829</v>
      </c>
      <c r="J34">
        <v>1284087829</v>
      </c>
      <c r="K34" t="b">
        <v>0</v>
      </c>
      <c r="L34">
        <v>7</v>
      </c>
      <c r="M34" t="b">
        <v>0</v>
      </c>
      <c r="N34" t="s">
        <v>8277</v>
      </c>
      <c r="O34">
        <f t="shared" ref="O34:O65" si="4">ROUND(E34/D34*100,0)</f>
        <v>2</v>
      </c>
      <c r="P34" s="5">
        <f t="shared" si="1"/>
        <v>27.86</v>
      </c>
      <c r="Q34" s="11" t="s">
        <v>8323</v>
      </c>
      <c r="R34" t="s">
        <v>8327</v>
      </c>
      <c r="S34" s="16">
        <f t="shared" si="2"/>
        <v>40431.127650462964</v>
      </c>
      <c r="T34" s="16">
        <f t="shared" si="3"/>
        <v>40476.127650462964</v>
      </c>
    </row>
    <row r="35" spans="1:20" ht="270" x14ac:dyDescent="0.25">
      <c r="A35">
        <v>896</v>
      </c>
      <c r="B35" s="9" t="s">
        <v>897</v>
      </c>
      <c r="C35" s="3" t="s">
        <v>5006</v>
      </c>
      <c r="D35" s="5">
        <v>8000</v>
      </c>
      <c r="E35" s="7">
        <v>3200</v>
      </c>
      <c r="F35" t="s">
        <v>8220</v>
      </c>
      <c r="G35" t="s">
        <v>8223</v>
      </c>
      <c r="H35" t="s">
        <v>8245</v>
      </c>
      <c r="I35">
        <v>1440734400</v>
      </c>
      <c r="J35">
        <v>1438549026</v>
      </c>
      <c r="K35" t="b">
        <v>0</v>
      </c>
      <c r="L35">
        <v>72</v>
      </c>
      <c r="M35" t="b">
        <v>0</v>
      </c>
      <c r="N35" t="s">
        <v>8277</v>
      </c>
      <c r="O35">
        <f t="shared" si="4"/>
        <v>40</v>
      </c>
      <c r="P35" s="5">
        <f t="shared" si="1"/>
        <v>44.44</v>
      </c>
      <c r="Q35" s="11" t="s">
        <v>8323</v>
      </c>
      <c r="R35" t="s">
        <v>8327</v>
      </c>
      <c r="S35" s="16">
        <f t="shared" si="2"/>
        <v>42218.872986111113</v>
      </c>
      <c r="T35" s="16">
        <f t="shared" si="3"/>
        <v>42244.166666666672</v>
      </c>
    </row>
    <row r="36" spans="1:20" ht="285" x14ac:dyDescent="0.25">
      <c r="A36">
        <v>897</v>
      </c>
      <c r="B36" s="9" t="s">
        <v>898</v>
      </c>
      <c r="C36" s="3" t="s">
        <v>5007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1354123908</v>
      </c>
      <c r="J36">
        <v>1351528308</v>
      </c>
      <c r="K36" t="b">
        <v>0</v>
      </c>
      <c r="L36">
        <v>0</v>
      </c>
      <c r="M36" t="b">
        <v>0</v>
      </c>
      <c r="N36" t="s">
        <v>8277</v>
      </c>
      <c r="O36">
        <f t="shared" si="4"/>
        <v>0</v>
      </c>
      <c r="P36" s="5">
        <f t="shared" si="1"/>
        <v>0</v>
      </c>
      <c r="Q36" s="11" t="s">
        <v>8323</v>
      </c>
      <c r="R36" t="s">
        <v>8327</v>
      </c>
      <c r="S36" s="16">
        <f t="shared" si="2"/>
        <v>41211.688750000001</v>
      </c>
      <c r="T36" s="16">
        <f t="shared" si="3"/>
        <v>41241.730416666665</v>
      </c>
    </row>
    <row r="37" spans="1:20" ht="225" x14ac:dyDescent="0.25">
      <c r="A37">
        <v>898</v>
      </c>
      <c r="B37" s="9" t="s">
        <v>899</v>
      </c>
      <c r="C37" s="3" t="s">
        <v>5008</v>
      </c>
      <c r="D37" s="5">
        <v>2500</v>
      </c>
      <c r="E37" s="7">
        <v>70</v>
      </c>
      <c r="F37" t="s">
        <v>8220</v>
      </c>
      <c r="G37" t="s">
        <v>8223</v>
      </c>
      <c r="H37" t="s">
        <v>8245</v>
      </c>
      <c r="I37">
        <v>1326651110</v>
      </c>
      <c r="J37">
        <v>1322763110</v>
      </c>
      <c r="K37" t="b">
        <v>0</v>
      </c>
      <c r="L37">
        <v>2</v>
      </c>
      <c r="M37" t="b">
        <v>0</v>
      </c>
      <c r="N37" t="s">
        <v>8277</v>
      </c>
      <c r="O37">
        <f t="shared" si="4"/>
        <v>3</v>
      </c>
      <c r="P37" s="5">
        <f t="shared" si="1"/>
        <v>35</v>
      </c>
      <c r="Q37" s="11" t="s">
        <v>8323</v>
      </c>
      <c r="R37" t="s">
        <v>8327</v>
      </c>
      <c r="S37" s="16">
        <f t="shared" si="2"/>
        <v>40878.758217592593</v>
      </c>
      <c r="T37" s="16">
        <f t="shared" si="3"/>
        <v>40923.758217592593</v>
      </c>
    </row>
    <row r="38" spans="1:20" ht="210" x14ac:dyDescent="0.25">
      <c r="A38">
        <v>899</v>
      </c>
      <c r="B38" s="9" t="s">
        <v>900</v>
      </c>
      <c r="C38" s="3" t="s">
        <v>5009</v>
      </c>
      <c r="D38" s="5">
        <v>750</v>
      </c>
      <c r="E38" s="7">
        <v>280</v>
      </c>
      <c r="F38" t="s">
        <v>8220</v>
      </c>
      <c r="G38" t="s">
        <v>8223</v>
      </c>
      <c r="H38" t="s">
        <v>8245</v>
      </c>
      <c r="I38">
        <v>1306549362</v>
      </c>
      <c r="J38">
        <v>1302661362</v>
      </c>
      <c r="K38" t="b">
        <v>0</v>
      </c>
      <c r="L38">
        <v>8</v>
      </c>
      <c r="M38" t="b">
        <v>0</v>
      </c>
      <c r="N38" t="s">
        <v>8277</v>
      </c>
      <c r="O38">
        <f t="shared" si="4"/>
        <v>37</v>
      </c>
      <c r="P38" s="5">
        <f t="shared" si="1"/>
        <v>35</v>
      </c>
      <c r="Q38" s="11" t="s">
        <v>8323</v>
      </c>
      <c r="R38" t="s">
        <v>8327</v>
      </c>
      <c r="S38" s="16">
        <f t="shared" si="2"/>
        <v>40646.099097222221</v>
      </c>
      <c r="T38" s="16">
        <f t="shared" si="3"/>
        <v>40691.099097222221</v>
      </c>
    </row>
    <row r="39" spans="1:20" ht="180" x14ac:dyDescent="0.25">
      <c r="A39">
        <v>900</v>
      </c>
      <c r="B39" s="9" t="s">
        <v>901</v>
      </c>
      <c r="C39" s="3" t="s">
        <v>5010</v>
      </c>
      <c r="D39" s="5">
        <v>5000</v>
      </c>
      <c r="E39" s="7">
        <v>21</v>
      </c>
      <c r="F39" t="s">
        <v>8220</v>
      </c>
      <c r="G39" t="s">
        <v>8223</v>
      </c>
      <c r="H39" t="s">
        <v>8245</v>
      </c>
      <c r="I39">
        <v>1459365802</v>
      </c>
      <c r="J39">
        <v>1456777402</v>
      </c>
      <c r="K39" t="b">
        <v>0</v>
      </c>
      <c r="L39">
        <v>2</v>
      </c>
      <c r="M39" t="b">
        <v>0</v>
      </c>
      <c r="N39" t="s">
        <v>8276</v>
      </c>
      <c r="O39">
        <f t="shared" si="4"/>
        <v>0</v>
      </c>
      <c r="P39" s="5">
        <f t="shared" si="1"/>
        <v>10.5</v>
      </c>
      <c r="Q39" s="11" t="s">
        <v>8323</v>
      </c>
      <c r="R39" t="s">
        <v>8326</v>
      </c>
      <c r="S39" s="16">
        <f t="shared" si="2"/>
        <v>42429.84956018519</v>
      </c>
      <c r="T39" s="16">
        <f t="shared" si="3"/>
        <v>42459.807893518519</v>
      </c>
    </row>
    <row r="40" spans="1:20" ht="315" x14ac:dyDescent="0.25">
      <c r="A40">
        <v>901</v>
      </c>
      <c r="B40" s="9" t="s">
        <v>902</v>
      </c>
      <c r="C40" s="3" t="s">
        <v>5011</v>
      </c>
      <c r="D40" s="5">
        <v>6500</v>
      </c>
      <c r="E40" s="7">
        <v>0</v>
      </c>
      <c r="F40" t="s">
        <v>8220</v>
      </c>
      <c r="G40" t="s">
        <v>8223</v>
      </c>
      <c r="H40" t="s">
        <v>8245</v>
      </c>
      <c r="I40">
        <v>1276024260</v>
      </c>
      <c r="J40">
        <v>1272050914</v>
      </c>
      <c r="K40" t="b">
        <v>0</v>
      </c>
      <c r="L40">
        <v>0</v>
      </c>
      <c r="M40" t="b">
        <v>0</v>
      </c>
      <c r="N40" t="s">
        <v>8276</v>
      </c>
      <c r="O40">
        <f t="shared" si="4"/>
        <v>0</v>
      </c>
      <c r="P40" s="5">
        <f t="shared" si="1"/>
        <v>0</v>
      </c>
      <c r="Q40" s="11" t="s">
        <v>8323</v>
      </c>
      <c r="R40" t="s">
        <v>8326</v>
      </c>
      <c r="S40" s="16">
        <f t="shared" si="2"/>
        <v>40291.81150462963</v>
      </c>
      <c r="T40" s="16">
        <f t="shared" si="3"/>
        <v>40337.799305555556</v>
      </c>
    </row>
    <row r="41" spans="1:20" ht="330" x14ac:dyDescent="0.25">
      <c r="A41">
        <v>902</v>
      </c>
      <c r="B41" s="9" t="s">
        <v>903</v>
      </c>
      <c r="C41" s="3" t="s">
        <v>5012</v>
      </c>
      <c r="D41" s="5">
        <v>30000</v>
      </c>
      <c r="E41" s="7">
        <v>90</v>
      </c>
      <c r="F41" t="s">
        <v>8220</v>
      </c>
      <c r="G41" t="s">
        <v>8223</v>
      </c>
      <c r="H41" t="s">
        <v>8245</v>
      </c>
      <c r="I41">
        <v>1409412600</v>
      </c>
      <c r="J41">
        <v>1404947422</v>
      </c>
      <c r="K41" t="b">
        <v>0</v>
      </c>
      <c r="L41">
        <v>3</v>
      </c>
      <c r="M41" t="b">
        <v>0</v>
      </c>
      <c r="N41" t="s">
        <v>8276</v>
      </c>
      <c r="O41">
        <f t="shared" si="4"/>
        <v>0</v>
      </c>
      <c r="P41" s="5">
        <f t="shared" si="1"/>
        <v>30</v>
      </c>
      <c r="Q41" s="11" t="s">
        <v>8323</v>
      </c>
      <c r="R41" t="s">
        <v>8326</v>
      </c>
      <c r="S41" s="16">
        <f t="shared" si="2"/>
        <v>41829.965532407405</v>
      </c>
      <c r="T41" s="16">
        <f t="shared" si="3"/>
        <v>41881.645833333336</v>
      </c>
    </row>
    <row r="42" spans="1:20" ht="240" x14ac:dyDescent="0.25">
      <c r="A42">
        <v>903</v>
      </c>
      <c r="B42" s="9" t="s">
        <v>904</v>
      </c>
      <c r="C42" s="3" t="s">
        <v>5013</v>
      </c>
      <c r="D42" s="5">
        <v>5000</v>
      </c>
      <c r="E42" s="7">
        <v>160</v>
      </c>
      <c r="F42" t="s">
        <v>8220</v>
      </c>
      <c r="G42" t="s">
        <v>8223</v>
      </c>
      <c r="H42" t="s">
        <v>8245</v>
      </c>
      <c r="I42">
        <v>1348367100</v>
      </c>
      <c r="J42">
        <v>1346180780</v>
      </c>
      <c r="K42" t="b">
        <v>0</v>
      </c>
      <c r="L42">
        <v>4</v>
      </c>
      <c r="M42" t="b">
        <v>0</v>
      </c>
      <c r="N42" t="s">
        <v>8276</v>
      </c>
      <c r="O42">
        <f t="shared" si="4"/>
        <v>3</v>
      </c>
      <c r="P42" s="5">
        <f t="shared" si="1"/>
        <v>40</v>
      </c>
      <c r="Q42" s="11" t="s">
        <v>8323</v>
      </c>
      <c r="R42" t="s">
        <v>8326</v>
      </c>
      <c r="S42" s="16">
        <f t="shared" si="2"/>
        <v>41149.796064814815</v>
      </c>
      <c r="T42" s="16">
        <f t="shared" si="3"/>
        <v>41175.100694444445</v>
      </c>
    </row>
    <row r="43" spans="1:20" ht="270" x14ac:dyDescent="0.25">
      <c r="A43">
        <v>904</v>
      </c>
      <c r="B43" s="9" t="s">
        <v>905</v>
      </c>
      <c r="C43" s="3" t="s">
        <v>5014</v>
      </c>
      <c r="D43" s="5">
        <v>50000</v>
      </c>
      <c r="E43" s="7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>
        <f t="shared" si="4"/>
        <v>0</v>
      </c>
      <c r="P43" s="5">
        <f t="shared" si="1"/>
        <v>50.33</v>
      </c>
      <c r="Q43" s="11" t="s">
        <v>8323</v>
      </c>
      <c r="R43" t="s">
        <v>8326</v>
      </c>
      <c r="S43" s="16">
        <f t="shared" si="2"/>
        <v>42342.080289351856</v>
      </c>
      <c r="T43" s="16">
        <f t="shared" si="3"/>
        <v>42372.080289351856</v>
      </c>
    </row>
    <row r="44" spans="1:20" ht="210" x14ac:dyDescent="0.25">
      <c r="A44">
        <v>905</v>
      </c>
      <c r="B44" s="9" t="s">
        <v>906</v>
      </c>
      <c r="C44" s="3" t="s">
        <v>5015</v>
      </c>
      <c r="D44" s="5">
        <v>6500</v>
      </c>
      <c r="E44" s="7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>
        <f t="shared" si="4"/>
        <v>3</v>
      </c>
      <c r="P44" s="5">
        <f t="shared" si="1"/>
        <v>32.67</v>
      </c>
      <c r="Q44" s="11" t="s">
        <v>8323</v>
      </c>
      <c r="R44" t="s">
        <v>8326</v>
      </c>
      <c r="S44" s="16">
        <f t="shared" si="2"/>
        <v>40507.239884259259</v>
      </c>
      <c r="T44" s="16">
        <f t="shared" si="3"/>
        <v>40567.239884259259</v>
      </c>
    </row>
    <row r="45" spans="1:20" ht="150" x14ac:dyDescent="0.25">
      <c r="A45">
        <v>906</v>
      </c>
      <c r="B45" s="9" t="s">
        <v>907</v>
      </c>
      <c r="C45" s="3" t="s">
        <v>5016</v>
      </c>
      <c r="D45" s="5">
        <v>15000</v>
      </c>
      <c r="E45" s="7">
        <v>0</v>
      </c>
      <c r="F45" t="s">
        <v>8220</v>
      </c>
      <c r="G45" t="s">
        <v>8223</v>
      </c>
      <c r="H45" t="s">
        <v>8245</v>
      </c>
      <c r="I45">
        <v>1394681590</v>
      </c>
      <c r="J45">
        <v>1392093190</v>
      </c>
      <c r="K45" t="b">
        <v>0</v>
      </c>
      <c r="L45">
        <v>0</v>
      </c>
      <c r="M45" t="b">
        <v>0</v>
      </c>
      <c r="N45" t="s">
        <v>8276</v>
      </c>
      <c r="O45">
        <f t="shared" si="4"/>
        <v>0</v>
      </c>
      <c r="P45" s="5">
        <f t="shared" si="1"/>
        <v>0</v>
      </c>
      <c r="Q45" s="11" t="s">
        <v>8323</v>
      </c>
      <c r="R45" t="s">
        <v>8326</v>
      </c>
      <c r="S45" s="16">
        <f t="shared" si="2"/>
        <v>41681.189699074072</v>
      </c>
      <c r="T45" s="16">
        <f t="shared" si="3"/>
        <v>41711.148032407407</v>
      </c>
    </row>
    <row r="46" spans="1:20" ht="195" x14ac:dyDescent="0.25">
      <c r="A46">
        <v>907</v>
      </c>
      <c r="B46" s="9" t="s">
        <v>908</v>
      </c>
      <c r="C46" s="3" t="s">
        <v>5017</v>
      </c>
      <c r="D46" s="5">
        <v>2900</v>
      </c>
      <c r="E46" s="7">
        <v>0</v>
      </c>
      <c r="F46" t="s">
        <v>8220</v>
      </c>
      <c r="G46" t="s">
        <v>8223</v>
      </c>
      <c r="H46" t="s">
        <v>8245</v>
      </c>
      <c r="I46">
        <v>1315715823</v>
      </c>
      <c r="J46">
        <v>1313123823</v>
      </c>
      <c r="K46" t="b">
        <v>0</v>
      </c>
      <c r="L46">
        <v>0</v>
      </c>
      <c r="M46" t="b">
        <v>0</v>
      </c>
      <c r="N46" t="s">
        <v>8276</v>
      </c>
      <c r="O46">
        <f t="shared" si="4"/>
        <v>0</v>
      </c>
      <c r="P46" s="5">
        <f t="shared" si="1"/>
        <v>0</v>
      </c>
      <c r="Q46" s="11" t="s">
        <v>8323</v>
      </c>
      <c r="R46" t="s">
        <v>8326</v>
      </c>
      <c r="S46" s="16">
        <f t="shared" si="2"/>
        <v>40767.192395833335</v>
      </c>
      <c r="T46" s="16">
        <f t="shared" si="3"/>
        <v>40797.192395833335</v>
      </c>
    </row>
    <row r="47" spans="1:20" ht="195" x14ac:dyDescent="0.25">
      <c r="A47">
        <v>908</v>
      </c>
      <c r="B47" s="9" t="s">
        <v>909</v>
      </c>
      <c r="C47" s="3" t="s">
        <v>5018</v>
      </c>
      <c r="D47" s="5">
        <v>2500</v>
      </c>
      <c r="E47" s="7">
        <v>0</v>
      </c>
      <c r="F47" t="s">
        <v>8220</v>
      </c>
      <c r="G47" t="s">
        <v>8223</v>
      </c>
      <c r="H47" t="s">
        <v>8245</v>
      </c>
      <c r="I47">
        <v>1280206740</v>
      </c>
      <c r="J47">
        <v>1276283655</v>
      </c>
      <c r="K47" t="b">
        <v>0</v>
      </c>
      <c r="L47">
        <v>0</v>
      </c>
      <c r="M47" t="b">
        <v>0</v>
      </c>
      <c r="N47" t="s">
        <v>8276</v>
      </c>
      <c r="O47">
        <f t="shared" si="4"/>
        <v>0</v>
      </c>
      <c r="P47" s="5">
        <f t="shared" si="1"/>
        <v>0</v>
      </c>
      <c r="Q47" s="11" t="s">
        <v>8323</v>
      </c>
      <c r="R47" t="s">
        <v>8326</v>
      </c>
      <c r="S47" s="16">
        <f t="shared" si="2"/>
        <v>40340.801562499997</v>
      </c>
      <c r="T47" s="16">
        <f t="shared" si="3"/>
        <v>40386.207638888889</v>
      </c>
    </row>
    <row r="48" spans="1:20" ht="270" x14ac:dyDescent="0.25">
      <c r="A48">
        <v>909</v>
      </c>
      <c r="B48" s="9" t="s">
        <v>910</v>
      </c>
      <c r="C48" s="3" t="s">
        <v>5019</v>
      </c>
      <c r="D48" s="5">
        <v>16000</v>
      </c>
      <c r="E48" s="7">
        <v>520</v>
      </c>
      <c r="F48" t="s">
        <v>8220</v>
      </c>
      <c r="G48" t="s">
        <v>8223</v>
      </c>
      <c r="H48" t="s">
        <v>8245</v>
      </c>
      <c r="I48">
        <v>1343016000</v>
      </c>
      <c r="J48">
        <v>1340296440</v>
      </c>
      <c r="K48" t="b">
        <v>0</v>
      </c>
      <c r="L48">
        <v>8</v>
      </c>
      <c r="M48" t="b">
        <v>0</v>
      </c>
      <c r="N48" t="s">
        <v>8276</v>
      </c>
      <c r="O48">
        <f t="shared" si="4"/>
        <v>3</v>
      </c>
      <c r="P48" s="5">
        <f t="shared" si="1"/>
        <v>65</v>
      </c>
      <c r="Q48" s="11" t="s">
        <v>8323</v>
      </c>
      <c r="R48" t="s">
        <v>8326</v>
      </c>
      <c r="S48" s="16">
        <f t="shared" si="2"/>
        <v>41081.69027777778</v>
      </c>
      <c r="T48" s="16">
        <f t="shared" si="3"/>
        <v>41113.166666666664</v>
      </c>
    </row>
    <row r="49" spans="1:20" ht="285" x14ac:dyDescent="0.25">
      <c r="A49">
        <v>911</v>
      </c>
      <c r="B49" s="9" t="s">
        <v>912</v>
      </c>
      <c r="C49" s="3" t="s">
        <v>5021</v>
      </c>
      <c r="D49" s="5">
        <v>100000</v>
      </c>
      <c r="E49" s="7">
        <v>0</v>
      </c>
      <c r="F49" t="s">
        <v>8220</v>
      </c>
      <c r="G49" t="s">
        <v>8223</v>
      </c>
      <c r="H49" t="s">
        <v>8245</v>
      </c>
      <c r="I49">
        <v>1390522045</v>
      </c>
      <c r="J49">
        <v>1388707645</v>
      </c>
      <c r="K49" t="b">
        <v>0</v>
      </c>
      <c r="L49">
        <v>0</v>
      </c>
      <c r="M49" t="b">
        <v>0</v>
      </c>
      <c r="N49" t="s">
        <v>8276</v>
      </c>
      <c r="O49">
        <f t="shared" si="4"/>
        <v>0</v>
      </c>
      <c r="P49" s="5">
        <f t="shared" si="1"/>
        <v>0</v>
      </c>
      <c r="Q49" s="11" t="s">
        <v>8323</v>
      </c>
      <c r="R49" t="s">
        <v>8326</v>
      </c>
      <c r="S49" s="16">
        <f t="shared" si="2"/>
        <v>41642.005150462966</v>
      </c>
      <c r="T49" s="16">
        <f t="shared" si="3"/>
        <v>41663.005150462966</v>
      </c>
    </row>
    <row r="50" spans="1:20" ht="195" x14ac:dyDescent="0.25">
      <c r="A50">
        <v>912</v>
      </c>
      <c r="B50" s="9" t="s">
        <v>913</v>
      </c>
      <c r="C50" s="3" t="s">
        <v>5022</v>
      </c>
      <c r="D50" s="5">
        <v>3500</v>
      </c>
      <c r="E50" s="7">
        <v>30</v>
      </c>
      <c r="F50" t="s">
        <v>8220</v>
      </c>
      <c r="G50" t="s">
        <v>8223</v>
      </c>
      <c r="H50" t="s">
        <v>8245</v>
      </c>
      <c r="I50">
        <v>1355197047</v>
      </c>
      <c r="J50">
        <v>1350009447</v>
      </c>
      <c r="K50" t="b">
        <v>0</v>
      </c>
      <c r="L50">
        <v>2</v>
      </c>
      <c r="M50" t="b">
        <v>0</v>
      </c>
      <c r="N50" t="s">
        <v>8276</v>
      </c>
      <c r="O50">
        <f t="shared" si="4"/>
        <v>1</v>
      </c>
      <c r="P50" s="5">
        <f t="shared" si="1"/>
        <v>15</v>
      </c>
      <c r="Q50" s="11" t="s">
        <v>8323</v>
      </c>
      <c r="R50" t="s">
        <v>8326</v>
      </c>
      <c r="S50" s="16">
        <f t="shared" si="2"/>
        <v>41194.109340277777</v>
      </c>
      <c r="T50" s="16">
        <f t="shared" si="3"/>
        <v>41254.151006944441</v>
      </c>
    </row>
    <row r="51" spans="1:20" ht="285" x14ac:dyDescent="0.25">
      <c r="A51">
        <v>913</v>
      </c>
      <c r="B51" s="9" t="s">
        <v>914</v>
      </c>
      <c r="C51" s="3" t="s">
        <v>5023</v>
      </c>
      <c r="D51" s="5">
        <v>30000</v>
      </c>
      <c r="E51" s="7">
        <v>1982</v>
      </c>
      <c r="F51" t="s">
        <v>8220</v>
      </c>
      <c r="G51" t="s">
        <v>8223</v>
      </c>
      <c r="H51" t="s">
        <v>8245</v>
      </c>
      <c r="I51">
        <v>1336188019</v>
      </c>
      <c r="J51">
        <v>1333596019</v>
      </c>
      <c r="K51" t="b">
        <v>0</v>
      </c>
      <c r="L51">
        <v>24</v>
      </c>
      <c r="M51" t="b">
        <v>0</v>
      </c>
      <c r="N51" t="s">
        <v>8276</v>
      </c>
      <c r="O51">
        <f t="shared" si="4"/>
        <v>7</v>
      </c>
      <c r="P51" s="5">
        <f t="shared" si="1"/>
        <v>82.58</v>
      </c>
      <c r="Q51" s="11" t="s">
        <v>8323</v>
      </c>
      <c r="R51" t="s">
        <v>8326</v>
      </c>
      <c r="S51" s="16">
        <f t="shared" si="2"/>
        <v>41004.139108796298</v>
      </c>
      <c r="T51" s="16">
        <f t="shared" si="3"/>
        <v>41034.139108796298</v>
      </c>
    </row>
    <row r="52" spans="1:20" ht="225" x14ac:dyDescent="0.25">
      <c r="A52">
        <v>914</v>
      </c>
      <c r="B52" s="9" t="s">
        <v>915</v>
      </c>
      <c r="C52" s="3" t="s">
        <v>5024</v>
      </c>
      <c r="D52" s="5">
        <v>1500</v>
      </c>
      <c r="E52" s="7">
        <v>0</v>
      </c>
      <c r="F52" t="s">
        <v>8220</v>
      </c>
      <c r="G52" t="s">
        <v>8223</v>
      </c>
      <c r="H52" t="s">
        <v>8245</v>
      </c>
      <c r="I52">
        <v>1345918747</v>
      </c>
      <c r="J52">
        <v>1343326747</v>
      </c>
      <c r="K52" t="b">
        <v>0</v>
      </c>
      <c r="L52">
        <v>0</v>
      </c>
      <c r="M52" t="b">
        <v>0</v>
      </c>
      <c r="N52" t="s">
        <v>8276</v>
      </c>
      <c r="O52">
        <f t="shared" si="4"/>
        <v>0</v>
      </c>
      <c r="P52" s="5">
        <f t="shared" si="1"/>
        <v>0</v>
      </c>
      <c r="Q52" s="11" t="s">
        <v>8323</v>
      </c>
      <c r="R52" t="s">
        <v>8326</v>
      </c>
      <c r="S52" s="16">
        <f t="shared" si="2"/>
        <v>41116.763275462967</v>
      </c>
      <c r="T52" s="16">
        <f t="shared" si="3"/>
        <v>41146.763275462967</v>
      </c>
    </row>
    <row r="53" spans="1:20" ht="240" x14ac:dyDescent="0.25">
      <c r="A53">
        <v>915</v>
      </c>
      <c r="B53" s="9" t="s">
        <v>916</v>
      </c>
      <c r="C53" s="3" t="s">
        <v>5025</v>
      </c>
      <c r="D53" s="5">
        <v>6500</v>
      </c>
      <c r="E53" s="7">
        <v>375</v>
      </c>
      <c r="F53" t="s">
        <v>8220</v>
      </c>
      <c r="G53" t="s">
        <v>8223</v>
      </c>
      <c r="H53" t="s">
        <v>8245</v>
      </c>
      <c r="I53">
        <v>1330577940</v>
      </c>
      <c r="J53">
        <v>1327853914</v>
      </c>
      <c r="K53" t="b">
        <v>0</v>
      </c>
      <c r="L53">
        <v>9</v>
      </c>
      <c r="M53" t="b">
        <v>0</v>
      </c>
      <c r="N53" t="s">
        <v>8276</v>
      </c>
      <c r="O53">
        <f t="shared" si="4"/>
        <v>6</v>
      </c>
      <c r="P53" s="5">
        <f t="shared" si="1"/>
        <v>41.67</v>
      </c>
      <c r="Q53" s="11" t="s">
        <v>8323</v>
      </c>
      <c r="R53" t="s">
        <v>8326</v>
      </c>
      <c r="S53" s="16">
        <f t="shared" si="2"/>
        <v>40937.679560185185</v>
      </c>
      <c r="T53" s="16">
        <f t="shared" si="3"/>
        <v>40969.207638888889</v>
      </c>
    </row>
    <row r="54" spans="1:20" ht="240" x14ac:dyDescent="0.25">
      <c r="A54">
        <v>916</v>
      </c>
      <c r="B54" s="9" t="s">
        <v>917</v>
      </c>
      <c r="C54" s="3" t="s">
        <v>5026</v>
      </c>
      <c r="D54" s="5">
        <v>3300</v>
      </c>
      <c r="E54" s="7">
        <v>0</v>
      </c>
      <c r="F54" t="s">
        <v>8220</v>
      </c>
      <c r="G54" t="s">
        <v>8223</v>
      </c>
      <c r="H54" t="s">
        <v>8245</v>
      </c>
      <c r="I54">
        <v>1287723600</v>
      </c>
      <c r="J54">
        <v>1284409734</v>
      </c>
      <c r="K54" t="b">
        <v>0</v>
      </c>
      <c r="L54">
        <v>0</v>
      </c>
      <c r="M54" t="b">
        <v>0</v>
      </c>
      <c r="N54" t="s">
        <v>8276</v>
      </c>
      <c r="O54">
        <f t="shared" si="4"/>
        <v>0</v>
      </c>
      <c r="P54" s="5">
        <f t="shared" si="1"/>
        <v>0</v>
      </c>
      <c r="Q54" s="11" t="s">
        <v>8323</v>
      </c>
      <c r="R54" t="s">
        <v>8326</v>
      </c>
      <c r="S54" s="16">
        <f t="shared" si="2"/>
        <v>40434.853402777779</v>
      </c>
      <c r="T54" s="16">
        <f t="shared" si="3"/>
        <v>40473.208333333336</v>
      </c>
    </row>
    <row r="55" spans="1:20" ht="270" x14ac:dyDescent="0.25">
      <c r="A55">
        <v>917</v>
      </c>
      <c r="B55" s="9" t="s">
        <v>918</v>
      </c>
      <c r="C55" s="3" t="s">
        <v>5027</v>
      </c>
      <c r="D55" s="5">
        <v>5000</v>
      </c>
      <c r="E55" s="7">
        <v>30</v>
      </c>
      <c r="F55" t="s">
        <v>8220</v>
      </c>
      <c r="G55" t="s">
        <v>8223</v>
      </c>
      <c r="H55" t="s">
        <v>8245</v>
      </c>
      <c r="I55">
        <v>1405305000</v>
      </c>
      <c r="J55">
        <v>1402612730</v>
      </c>
      <c r="K55" t="b">
        <v>0</v>
      </c>
      <c r="L55">
        <v>1</v>
      </c>
      <c r="M55" t="b">
        <v>0</v>
      </c>
      <c r="N55" t="s">
        <v>8276</v>
      </c>
      <c r="O55">
        <f t="shared" si="4"/>
        <v>1</v>
      </c>
      <c r="P55" s="5">
        <f t="shared" si="1"/>
        <v>30</v>
      </c>
      <c r="Q55" s="11" t="s">
        <v>8323</v>
      </c>
      <c r="R55" t="s">
        <v>8326</v>
      </c>
      <c r="S55" s="16">
        <f t="shared" si="2"/>
        <v>41802.94363425926</v>
      </c>
      <c r="T55" s="16">
        <f t="shared" si="3"/>
        <v>41834.104166666664</v>
      </c>
    </row>
    <row r="56" spans="1:20" ht="75" x14ac:dyDescent="0.25">
      <c r="A56">
        <v>919</v>
      </c>
      <c r="B56" s="9" t="s">
        <v>920</v>
      </c>
      <c r="C56" s="3" t="s">
        <v>5029</v>
      </c>
      <c r="D56" s="5">
        <v>20000</v>
      </c>
      <c r="E56" s="7">
        <v>100</v>
      </c>
      <c r="F56" t="s">
        <v>8220</v>
      </c>
      <c r="G56" t="s">
        <v>8223</v>
      </c>
      <c r="H56" t="s">
        <v>8245</v>
      </c>
      <c r="I56">
        <v>1355930645</v>
      </c>
      <c r="J56">
        <v>1352906645</v>
      </c>
      <c r="K56" t="b">
        <v>0</v>
      </c>
      <c r="L56">
        <v>1</v>
      </c>
      <c r="M56" t="b">
        <v>0</v>
      </c>
      <c r="N56" t="s">
        <v>8276</v>
      </c>
      <c r="O56">
        <f t="shared" si="4"/>
        <v>1</v>
      </c>
      <c r="P56" s="5">
        <f t="shared" si="1"/>
        <v>100</v>
      </c>
      <c r="Q56" s="11" t="s">
        <v>8323</v>
      </c>
      <c r="R56" t="s">
        <v>8326</v>
      </c>
      <c r="S56" s="16">
        <f t="shared" si="2"/>
        <v>41227.641724537039</v>
      </c>
      <c r="T56" s="16">
        <f t="shared" si="3"/>
        <v>41262.641724537039</v>
      </c>
    </row>
    <row r="57" spans="1:20" ht="270" x14ac:dyDescent="0.25">
      <c r="A57">
        <v>920</v>
      </c>
      <c r="B57" s="9" t="s">
        <v>921</v>
      </c>
      <c r="C57" s="3" t="s">
        <v>5030</v>
      </c>
      <c r="D57" s="5">
        <v>5500</v>
      </c>
      <c r="E57" s="7">
        <v>0</v>
      </c>
      <c r="F57" t="s">
        <v>8220</v>
      </c>
      <c r="G57" t="s">
        <v>8223</v>
      </c>
      <c r="H57" t="s">
        <v>8245</v>
      </c>
      <c r="I57">
        <v>1384448822</v>
      </c>
      <c r="J57">
        <v>1381853222</v>
      </c>
      <c r="K57" t="b">
        <v>0</v>
      </c>
      <c r="L57">
        <v>0</v>
      </c>
      <c r="M57" t="b">
        <v>0</v>
      </c>
      <c r="N57" t="s">
        <v>8276</v>
      </c>
      <c r="O57">
        <f t="shared" si="4"/>
        <v>0</v>
      </c>
      <c r="P57" s="5">
        <f t="shared" si="1"/>
        <v>0</v>
      </c>
      <c r="Q57" s="11" t="s">
        <v>8323</v>
      </c>
      <c r="R57" t="s">
        <v>8326</v>
      </c>
      <c r="S57" s="16">
        <f t="shared" si="2"/>
        <v>41562.67155092593</v>
      </c>
      <c r="T57" s="16">
        <f t="shared" si="3"/>
        <v>41592.713217592594</v>
      </c>
    </row>
    <row r="58" spans="1:20" ht="315" x14ac:dyDescent="0.25">
      <c r="A58">
        <v>921</v>
      </c>
      <c r="B58" s="9" t="s">
        <v>922</v>
      </c>
      <c r="C58" s="3" t="s">
        <v>5031</v>
      </c>
      <c r="D58" s="5">
        <v>15000</v>
      </c>
      <c r="E58" s="7">
        <v>4635</v>
      </c>
      <c r="F58" t="s">
        <v>8220</v>
      </c>
      <c r="G58" t="s">
        <v>8223</v>
      </c>
      <c r="H58" t="s">
        <v>8245</v>
      </c>
      <c r="I58">
        <v>1323666376</v>
      </c>
      <c r="J58">
        <v>1320033976</v>
      </c>
      <c r="K58" t="b">
        <v>0</v>
      </c>
      <c r="L58">
        <v>20</v>
      </c>
      <c r="M58" t="b">
        <v>0</v>
      </c>
      <c r="N58" t="s">
        <v>8276</v>
      </c>
      <c r="O58">
        <f t="shared" si="4"/>
        <v>31</v>
      </c>
      <c r="P58" s="5">
        <f t="shared" si="1"/>
        <v>231.75</v>
      </c>
      <c r="Q58" s="11" t="s">
        <v>8323</v>
      </c>
      <c r="R58" t="s">
        <v>8326</v>
      </c>
      <c r="S58" s="16">
        <f t="shared" si="2"/>
        <v>40847.171018518515</v>
      </c>
      <c r="T58" s="16">
        <f t="shared" si="3"/>
        <v>40889.212685185186</v>
      </c>
    </row>
    <row r="59" spans="1:20" ht="240" x14ac:dyDescent="0.25">
      <c r="A59">
        <v>922</v>
      </c>
      <c r="B59" s="9" t="s">
        <v>923</v>
      </c>
      <c r="C59" s="3" t="s">
        <v>5032</v>
      </c>
      <c r="D59" s="5">
        <v>27000</v>
      </c>
      <c r="E59" s="7">
        <v>5680</v>
      </c>
      <c r="F59" t="s">
        <v>8220</v>
      </c>
      <c r="G59" t="s">
        <v>8223</v>
      </c>
      <c r="H59" t="s">
        <v>8245</v>
      </c>
      <c r="I59">
        <v>1412167393</v>
      </c>
      <c r="J59">
        <v>1409143393</v>
      </c>
      <c r="K59" t="b">
        <v>0</v>
      </c>
      <c r="L59">
        <v>30</v>
      </c>
      <c r="M59" t="b">
        <v>0</v>
      </c>
      <c r="N59" t="s">
        <v>8276</v>
      </c>
      <c r="O59">
        <f t="shared" si="4"/>
        <v>21</v>
      </c>
      <c r="P59" s="5">
        <f t="shared" si="1"/>
        <v>189.33</v>
      </c>
      <c r="Q59" s="11" t="s">
        <v>8323</v>
      </c>
      <c r="R59" t="s">
        <v>8326</v>
      </c>
      <c r="S59" s="16">
        <f t="shared" si="2"/>
        <v>41878.530011574076</v>
      </c>
      <c r="T59" s="16">
        <f t="shared" si="3"/>
        <v>41913.530011574076</v>
      </c>
    </row>
    <row r="60" spans="1:20" ht="285" x14ac:dyDescent="0.25">
      <c r="A60">
        <v>923</v>
      </c>
      <c r="B60" s="9" t="s">
        <v>924</v>
      </c>
      <c r="C60" s="3" t="s">
        <v>5033</v>
      </c>
      <c r="D60" s="5">
        <v>15000</v>
      </c>
      <c r="E60" s="7">
        <v>330</v>
      </c>
      <c r="F60" t="s">
        <v>8220</v>
      </c>
      <c r="G60" t="s">
        <v>8223</v>
      </c>
      <c r="H60" t="s">
        <v>8245</v>
      </c>
      <c r="I60">
        <v>1416614523</v>
      </c>
      <c r="J60">
        <v>1414018923</v>
      </c>
      <c r="K60" t="b">
        <v>0</v>
      </c>
      <c r="L60">
        <v>6</v>
      </c>
      <c r="M60" t="b">
        <v>0</v>
      </c>
      <c r="N60" t="s">
        <v>8276</v>
      </c>
      <c r="O60">
        <f t="shared" si="4"/>
        <v>2</v>
      </c>
      <c r="P60" s="5">
        <f t="shared" si="1"/>
        <v>55</v>
      </c>
      <c r="Q60" s="11" t="s">
        <v>8323</v>
      </c>
      <c r="R60" t="s">
        <v>8326</v>
      </c>
      <c r="S60" s="16">
        <f t="shared" si="2"/>
        <v>41934.959756944445</v>
      </c>
      <c r="T60" s="16">
        <f t="shared" si="3"/>
        <v>41965.001423611116</v>
      </c>
    </row>
    <row r="61" spans="1:20" ht="270" x14ac:dyDescent="0.25">
      <c r="A61">
        <v>924</v>
      </c>
      <c r="B61" s="9" t="s">
        <v>925</v>
      </c>
      <c r="C61" s="3" t="s">
        <v>5034</v>
      </c>
      <c r="D61" s="5">
        <v>3000</v>
      </c>
      <c r="E61" s="7">
        <v>327</v>
      </c>
      <c r="F61" t="s">
        <v>8220</v>
      </c>
      <c r="G61" t="s">
        <v>8223</v>
      </c>
      <c r="H61" t="s">
        <v>8245</v>
      </c>
      <c r="I61">
        <v>1360795069</v>
      </c>
      <c r="J61">
        <v>1358203069</v>
      </c>
      <c r="K61" t="b">
        <v>0</v>
      </c>
      <c r="L61">
        <v>15</v>
      </c>
      <c r="M61" t="b">
        <v>0</v>
      </c>
      <c r="N61" t="s">
        <v>8276</v>
      </c>
      <c r="O61">
        <f t="shared" si="4"/>
        <v>11</v>
      </c>
      <c r="P61" s="5">
        <f t="shared" si="1"/>
        <v>21.8</v>
      </c>
      <c r="Q61" s="11" t="s">
        <v>8323</v>
      </c>
      <c r="R61" t="s">
        <v>8326</v>
      </c>
      <c r="S61" s="16">
        <f t="shared" si="2"/>
        <v>41288.942928240744</v>
      </c>
      <c r="T61" s="16">
        <f t="shared" si="3"/>
        <v>41318.942928240744</v>
      </c>
    </row>
    <row r="62" spans="1:20" ht="255" x14ac:dyDescent="0.25">
      <c r="A62">
        <v>925</v>
      </c>
      <c r="B62" s="9" t="s">
        <v>926</v>
      </c>
      <c r="C62" s="3" t="s">
        <v>5035</v>
      </c>
      <c r="D62" s="5">
        <v>6000</v>
      </c>
      <c r="E62" s="7">
        <v>160</v>
      </c>
      <c r="F62" t="s">
        <v>8220</v>
      </c>
      <c r="G62" t="s">
        <v>8223</v>
      </c>
      <c r="H62" t="s">
        <v>8245</v>
      </c>
      <c r="I62">
        <v>1385590111</v>
      </c>
      <c r="J62">
        <v>1382994511</v>
      </c>
      <c r="K62" t="b">
        <v>0</v>
      </c>
      <c r="L62">
        <v>5</v>
      </c>
      <c r="M62" t="b">
        <v>0</v>
      </c>
      <c r="N62" t="s">
        <v>8276</v>
      </c>
      <c r="O62">
        <f t="shared" si="4"/>
        <v>3</v>
      </c>
      <c r="P62" s="5">
        <f t="shared" si="1"/>
        <v>32</v>
      </c>
      <c r="Q62" s="11" t="s">
        <v>8323</v>
      </c>
      <c r="R62" t="s">
        <v>8326</v>
      </c>
      <c r="S62" s="16">
        <f t="shared" si="2"/>
        <v>41575.880914351852</v>
      </c>
      <c r="T62" s="16">
        <f t="shared" si="3"/>
        <v>41605.922581018516</v>
      </c>
    </row>
    <row r="63" spans="1:20" ht="300" x14ac:dyDescent="0.25">
      <c r="A63">
        <v>926</v>
      </c>
      <c r="B63" s="9" t="s">
        <v>927</v>
      </c>
      <c r="C63" s="3" t="s">
        <v>5036</v>
      </c>
      <c r="D63" s="5">
        <v>7000</v>
      </c>
      <c r="E63" s="7">
        <v>0</v>
      </c>
      <c r="F63" t="s">
        <v>8220</v>
      </c>
      <c r="G63" t="s">
        <v>8223</v>
      </c>
      <c r="H63" t="s">
        <v>8245</v>
      </c>
      <c r="I63">
        <v>1278628800</v>
      </c>
      <c r="J63">
        <v>1276043330</v>
      </c>
      <c r="K63" t="b">
        <v>0</v>
      </c>
      <c r="L63">
        <v>0</v>
      </c>
      <c r="M63" t="b">
        <v>0</v>
      </c>
      <c r="N63" t="s">
        <v>8276</v>
      </c>
      <c r="O63">
        <f t="shared" si="4"/>
        <v>0</v>
      </c>
      <c r="P63" s="5">
        <f t="shared" si="1"/>
        <v>0</v>
      </c>
      <c r="Q63" s="11" t="s">
        <v>8323</v>
      </c>
      <c r="R63" t="s">
        <v>8326</v>
      </c>
      <c r="S63" s="16">
        <f t="shared" si="2"/>
        <v>40338.02002314815</v>
      </c>
      <c r="T63" s="16">
        <f t="shared" si="3"/>
        <v>40367.944444444445</v>
      </c>
    </row>
    <row r="64" spans="1:20" ht="135" x14ac:dyDescent="0.25">
      <c r="A64">
        <v>927</v>
      </c>
      <c r="B64" s="9" t="s">
        <v>928</v>
      </c>
      <c r="C64" s="3" t="s">
        <v>5037</v>
      </c>
      <c r="D64" s="5">
        <v>20000</v>
      </c>
      <c r="E64" s="7">
        <v>0</v>
      </c>
      <c r="F64" t="s">
        <v>8220</v>
      </c>
      <c r="G64" t="s">
        <v>8223</v>
      </c>
      <c r="H64" t="s">
        <v>8245</v>
      </c>
      <c r="I64">
        <v>1337024695</v>
      </c>
      <c r="J64">
        <v>1334432695</v>
      </c>
      <c r="K64" t="b">
        <v>0</v>
      </c>
      <c r="L64">
        <v>0</v>
      </c>
      <c r="M64" t="b">
        <v>0</v>
      </c>
      <c r="N64" t="s">
        <v>8276</v>
      </c>
      <c r="O64">
        <f t="shared" si="4"/>
        <v>0</v>
      </c>
      <c r="P64" s="5">
        <f t="shared" si="1"/>
        <v>0</v>
      </c>
      <c r="Q64" s="11" t="s">
        <v>8323</v>
      </c>
      <c r="R64" t="s">
        <v>8326</v>
      </c>
      <c r="S64" s="16">
        <f t="shared" si="2"/>
        <v>41013.822858796295</v>
      </c>
      <c r="T64" s="16">
        <f t="shared" si="3"/>
        <v>41043.822858796295</v>
      </c>
    </row>
    <row r="65" spans="1:20" ht="210" x14ac:dyDescent="0.25">
      <c r="A65">
        <v>928</v>
      </c>
      <c r="B65" s="9" t="s">
        <v>929</v>
      </c>
      <c r="C65" s="3" t="s">
        <v>5038</v>
      </c>
      <c r="D65" s="5">
        <v>14500</v>
      </c>
      <c r="E65" s="7">
        <v>1575</v>
      </c>
      <c r="F65" t="s">
        <v>8220</v>
      </c>
      <c r="G65" t="s">
        <v>8223</v>
      </c>
      <c r="H65" t="s">
        <v>8245</v>
      </c>
      <c r="I65">
        <v>1353196800</v>
      </c>
      <c r="J65">
        <v>1348864913</v>
      </c>
      <c r="K65" t="b">
        <v>0</v>
      </c>
      <c r="L65">
        <v>28</v>
      </c>
      <c r="M65" t="b">
        <v>0</v>
      </c>
      <c r="N65" t="s">
        <v>8276</v>
      </c>
      <c r="O65">
        <f t="shared" si="4"/>
        <v>11</v>
      </c>
      <c r="P65" s="5">
        <f t="shared" si="1"/>
        <v>56.25</v>
      </c>
      <c r="Q65" s="11" t="s">
        <v>8323</v>
      </c>
      <c r="R65" t="s">
        <v>8326</v>
      </c>
      <c r="S65" s="16">
        <f t="shared" si="2"/>
        <v>41180.86241898148</v>
      </c>
      <c r="T65" s="16">
        <f t="shared" si="3"/>
        <v>41231</v>
      </c>
    </row>
    <row r="66" spans="1:20" ht="270" x14ac:dyDescent="0.25">
      <c r="A66">
        <v>929</v>
      </c>
      <c r="B66" s="9" t="s">
        <v>930</v>
      </c>
      <c r="C66" s="3" t="s">
        <v>5039</v>
      </c>
      <c r="D66" s="5">
        <v>500</v>
      </c>
      <c r="E66" s="7">
        <v>0</v>
      </c>
      <c r="F66" t="s">
        <v>8220</v>
      </c>
      <c r="G66" t="s">
        <v>8223</v>
      </c>
      <c r="H66" t="s">
        <v>8245</v>
      </c>
      <c r="I66">
        <v>1333946569</v>
      </c>
      <c r="J66">
        <v>1331358169</v>
      </c>
      <c r="K66" t="b">
        <v>0</v>
      </c>
      <c r="L66">
        <v>0</v>
      </c>
      <c r="M66" t="b">
        <v>0</v>
      </c>
      <c r="N66" t="s">
        <v>8276</v>
      </c>
      <c r="O66">
        <f t="shared" ref="O66:O97" si="5">ROUND(E66/D66*100,0)</f>
        <v>0</v>
      </c>
      <c r="P66" s="5">
        <f t="shared" ref="P66:P111" si="6">IFERROR(ROUND(E66/L66,2),0)</f>
        <v>0</v>
      </c>
      <c r="Q66" s="11" t="s">
        <v>8323</v>
      </c>
      <c r="R66" t="s">
        <v>8326</v>
      </c>
      <c r="S66" s="16">
        <f t="shared" ref="S66:S111" si="7">(((J66/60)/60)/24)+DATE(1970,1,1)</f>
        <v>40978.238067129627</v>
      </c>
      <c r="T66" s="16">
        <f t="shared" ref="T66:T111" si="8">(((I66/60)/60)/24)+DATE(1970,1,1)</f>
        <v>41008.196400462963</v>
      </c>
    </row>
    <row r="67" spans="1:20" ht="300" x14ac:dyDescent="0.25">
      <c r="A67">
        <v>930</v>
      </c>
      <c r="B67" s="9" t="s">
        <v>931</v>
      </c>
      <c r="C67" s="3" t="s">
        <v>5040</v>
      </c>
      <c r="D67" s="5">
        <v>900</v>
      </c>
      <c r="E67" s="7">
        <v>345</v>
      </c>
      <c r="F67" t="s">
        <v>8220</v>
      </c>
      <c r="G67" t="s">
        <v>8223</v>
      </c>
      <c r="H67" t="s">
        <v>8245</v>
      </c>
      <c r="I67">
        <v>1277501520</v>
      </c>
      <c r="J67">
        <v>1273874306</v>
      </c>
      <c r="K67" t="b">
        <v>0</v>
      </c>
      <c r="L67">
        <v>5</v>
      </c>
      <c r="M67" t="b">
        <v>0</v>
      </c>
      <c r="N67" t="s">
        <v>8276</v>
      </c>
      <c r="O67">
        <f t="shared" si="5"/>
        <v>38</v>
      </c>
      <c r="P67" s="5">
        <f t="shared" si="6"/>
        <v>69</v>
      </c>
      <c r="Q67" s="11" t="s">
        <v>8323</v>
      </c>
      <c r="R67" t="s">
        <v>8326</v>
      </c>
      <c r="S67" s="16">
        <f t="shared" si="7"/>
        <v>40312.915578703702</v>
      </c>
      <c r="T67" s="16">
        <f t="shared" si="8"/>
        <v>40354.897222222222</v>
      </c>
    </row>
    <row r="68" spans="1:20" ht="165" x14ac:dyDescent="0.25">
      <c r="A68">
        <v>932</v>
      </c>
      <c r="B68" s="9" t="s">
        <v>933</v>
      </c>
      <c r="C68" s="3" t="s">
        <v>5042</v>
      </c>
      <c r="D68" s="5">
        <v>9500</v>
      </c>
      <c r="E68" s="7">
        <v>1381</v>
      </c>
      <c r="F68" t="s">
        <v>8220</v>
      </c>
      <c r="G68" t="s">
        <v>8223</v>
      </c>
      <c r="H68" t="s">
        <v>8245</v>
      </c>
      <c r="I68">
        <v>1363990545</v>
      </c>
      <c r="J68">
        <v>1360106145</v>
      </c>
      <c r="K68" t="b">
        <v>0</v>
      </c>
      <c r="L68">
        <v>30</v>
      </c>
      <c r="M68" t="b">
        <v>0</v>
      </c>
      <c r="N68" t="s">
        <v>8276</v>
      </c>
      <c r="O68">
        <f t="shared" si="5"/>
        <v>15</v>
      </c>
      <c r="P68" s="5">
        <f t="shared" si="6"/>
        <v>46.03</v>
      </c>
      <c r="Q68" s="11" t="s">
        <v>8323</v>
      </c>
      <c r="R68" t="s">
        <v>8326</v>
      </c>
      <c r="S68" s="16">
        <f t="shared" si="7"/>
        <v>41310.969270833331</v>
      </c>
      <c r="T68" s="16">
        <f t="shared" si="8"/>
        <v>41355.927604166667</v>
      </c>
    </row>
    <row r="69" spans="1:20" ht="270" x14ac:dyDescent="0.25">
      <c r="A69">
        <v>933</v>
      </c>
      <c r="B69" s="9" t="s">
        <v>934</v>
      </c>
      <c r="C69" s="3" t="s">
        <v>5043</v>
      </c>
      <c r="D69" s="5">
        <v>2000</v>
      </c>
      <c r="E69" s="7">
        <v>120</v>
      </c>
      <c r="F69" t="s">
        <v>8220</v>
      </c>
      <c r="G69" t="s">
        <v>8223</v>
      </c>
      <c r="H69" t="s">
        <v>8245</v>
      </c>
      <c r="I69">
        <v>1399867409</v>
      </c>
      <c r="J69">
        <v>1394683409</v>
      </c>
      <c r="K69" t="b">
        <v>0</v>
      </c>
      <c r="L69">
        <v>2</v>
      </c>
      <c r="M69" t="b">
        <v>0</v>
      </c>
      <c r="N69" t="s">
        <v>8276</v>
      </c>
      <c r="O69">
        <f t="shared" si="5"/>
        <v>6</v>
      </c>
      <c r="P69" s="5">
        <f t="shared" si="6"/>
        <v>60</v>
      </c>
      <c r="Q69" s="11" t="s">
        <v>8323</v>
      </c>
      <c r="R69" t="s">
        <v>8326</v>
      </c>
      <c r="S69" s="16">
        <f t="shared" si="7"/>
        <v>41711.169085648151</v>
      </c>
      <c r="T69" s="16">
        <f t="shared" si="8"/>
        <v>41771.169085648151</v>
      </c>
    </row>
    <row r="70" spans="1:20" ht="285" x14ac:dyDescent="0.25">
      <c r="A70">
        <v>935</v>
      </c>
      <c r="B70" s="9" t="s">
        <v>936</v>
      </c>
      <c r="C70" s="3" t="s">
        <v>5045</v>
      </c>
      <c r="D70" s="5">
        <v>3500</v>
      </c>
      <c r="E70" s="7">
        <v>50</v>
      </c>
      <c r="F70" t="s">
        <v>8220</v>
      </c>
      <c r="G70" t="s">
        <v>8223</v>
      </c>
      <c r="H70" t="s">
        <v>8245</v>
      </c>
      <c r="I70">
        <v>1454054429</v>
      </c>
      <c r="J70">
        <v>1451462429</v>
      </c>
      <c r="K70" t="b">
        <v>0</v>
      </c>
      <c r="L70">
        <v>2</v>
      </c>
      <c r="M70" t="b">
        <v>0</v>
      </c>
      <c r="N70" t="s">
        <v>8276</v>
      </c>
      <c r="O70">
        <f t="shared" si="5"/>
        <v>1</v>
      </c>
      <c r="P70" s="5">
        <f t="shared" si="6"/>
        <v>25</v>
      </c>
      <c r="Q70" s="11" t="s">
        <v>8323</v>
      </c>
      <c r="R70" t="s">
        <v>8326</v>
      </c>
      <c r="S70" s="16">
        <f t="shared" si="7"/>
        <v>42368.333668981482</v>
      </c>
      <c r="T70" s="16">
        <f t="shared" si="8"/>
        <v>42398.333668981482</v>
      </c>
    </row>
    <row r="71" spans="1:20" ht="195" x14ac:dyDescent="0.25">
      <c r="A71">
        <v>936</v>
      </c>
      <c r="B71" s="9" t="s">
        <v>937</v>
      </c>
      <c r="C71" s="3" t="s">
        <v>5046</v>
      </c>
      <c r="D71" s="5">
        <v>1400</v>
      </c>
      <c r="E71" s="7">
        <v>0</v>
      </c>
      <c r="F71" t="s">
        <v>8220</v>
      </c>
      <c r="G71" t="s">
        <v>8223</v>
      </c>
      <c r="H71" t="s">
        <v>8245</v>
      </c>
      <c r="I71">
        <v>1326916800</v>
      </c>
      <c r="J71">
        <v>1323131689</v>
      </c>
      <c r="K71" t="b">
        <v>0</v>
      </c>
      <c r="L71">
        <v>0</v>
      </c>
      <c r="M71" t="b">
        <v>0</v>
      </c>
      <c r="N71" t="s">
        <v>8276</v>
      </c>
      <c r="O71">
        <f t="shared" si="5"/>
        <v>0</v>
      </c>
      <c r="P71" s="5">
        <f t="shared" si="6"/>
        <v>0</v>
      </c>
      <c r="Q71" s="11" t="s">
        <v>8323</v>
      </c>
      <c r="R71" t="s">
        <v>8326</v>
      </c>
      <c r="S71" s="16">
        <f t="shared" si="7"/>
        <v>40883.024178240739</v>
      </c>
      <c r="T71" s="16">
        <f t="shared" si="8"/>
        <v>40926.833333333336</v>
      </c>
    </row>
    <row r="72" spans="1:20" ht="285" x14ac:dyDescent="0.25">
      <c r="A72">
        <v>937</v>
      </c>
      <c r="B72" s="9" t="s">
        <v>938</v>
      </c>
      <c r="C72" s="3" t="s">
        <v>5047</v>
      </c>
      <c r="D72" s="5">
        <v>3500</v>
      </c>
      <c r="E72" s="7">
        <v>40</v>
      </c>
      <c r="F72" t="s">
        <v>8220</v>
      </c>
      <c r="G72" t="s">
        <v>8223</v>
      </c>
      <c r="H72" t="s">
        <v>8245</v>
      </c>
      <c r="I72">
        <v>1383509357</v>
      </c>
      <c r="J72">
        <v>1380913757</v>
      </c>
      <c r="K72" t="b">
        <v>0</v>
      </c>
      <c r="L72">
        <v>2</v>
      </c>
      <c r="M72" t="b">
        <v>0</v>
      </c>
      <c r="N72" t="s">
        <v>8276</v>
      </c>
      <c r="O72">
        <f t="shared" si="5"/>
        <v>1</v>
      </c>
      <c r="P72" s="5">
        <f t="shared" si="6"/>
        <v>20</v>
      </c>
      <c r="Q72" s="11" t="s">
        <v>8323</v>
      </c>
      <c r="R72" t="s">
        <v>8326</v>
      </c>
      <c r="S72" s="16">
        <f t="shared" si="7"/>
        <v>41551.798113425924</v>
      </c>
      <c r="T72" s="16">
        <f t="shared" si="8"/>
        <v>41581.839780092596</v>
      </c>
    </row>
    <row r="73" spans="1:20" ht="210" x14ac:dyDescent="0.25">
      <c r="A73">
        <v>938</v>
      </c>
      <c r="B73" s="9" t="s">
        <v>939</v>
      </c>
      <c r="C73" s="3" t="s">
        <v>5048</v>
      </c>
      <c r="D73" s="5">
        <v>7000</v>
      </c>
      <c r="E73" s="7">
        <v>25</v>
      </c>
      <c r="F73" t="s">
        <v>8220</v>
      </c>
      <c r="G73" t="s">
        <v>8223</v>
      </c>
      <c r="H73" t="s">
        <v>8245</v>
      </c>
      <c r="I73">
        <v>1346585448</v>
      </c>
      <c r="J73">
        <v>1343993448</v>
      </c>
      <c r="K73" t="b">
        <v>0</v>
      </c>
      <c r="L73">
        <v>1</v>
      </c>
      <c r="M73" t="b">
        <v>0</v>
      </c>
      <c r="N73" t="s">
        <v>8276</v>
      </c>
      <c r="O73">
        <f t="shared" si="5"/>
        <v>0</v>
      </c>
      <c r="P73" s="5">
        <f t="shared" si="6"/>
        <v>25</v>
      </c>
      <c r="Q73" s="11" t="s">
        <v>8323</v>
      </c>
      <c r="R73" t="s">
        <v>8326</v>
      </c>
      <c r="S73" s="16">
        <f t="shared" si="7"/>
        <v>41124.479722222226</v>
      </c>
      <c r="T73" s="16">
        <f t="shared" si="8"/>
        <v>41154.479722222226</v>
      </c>
    </row>
    <row r="74" spans="1:20" ht="285" x14ac:dyDescent="0.25">
      <c r="A74">
        <v>939</v>
      </c>
      <c r="B74" s="9" t="s">
        <v>940</v>
      </c>
      <c r="C74" s="3" t="s">
        <v>5049</v>
      </c>
      <c r="D74" s="5">
        <v>2750</v>
      </c>
      <c r="E74" s="7">
        <v>40</v>
      </c>
      <c r="F74" t="s">
        <v>8220</v>
      </c>
      <c r="G74" t="s">
        <v>8223</v>
      </c>
      <c r="H74" t="s">
        <v>8245</v>
      </c>
      <c r="I74">
        <v>1372622280</v>
      </c>
      <c r="J74">
        <v>1369246738</v>
      </c>
      <c r="K74" t="b">
        <v>0</v>
      </c>
      <c r="L74">
        <v>2</v>
      </c>
      <c r="M74" t="b">
        <v>0</v>
      </c>
      <c r="N74" t="s">
        <v>8276</v>
      </c>
      <c r="O74">
        <f t="shared" si="5"/>
        <v>1</v>
      </c>
      <c r="P74" s="5">
        <f t="shared" si="6"/>
        <v>20</v>
      </c>
      <c r="Q74" s="11" t="s">
        <v>8323</v>
      </c>
      <c r="R74" t="s">
        <v>8326</v>
      </c>
      <c r="S74" s="16">
        <f t="shared" si="7"/>
        <v>41416.763171296298</v>
      </c>
      <c r="T74" s="16">
        <f t="shared" si="8"/>
        <v>41455.831944444442</v>
      </c>
    </row>
    <row r="75" spans="1:20" ht="285" x14ac:dyDescent="0.25">
      <c r="A75">
        <v>1701</v>
      </c>
      <c r="B75" s="9" t="s">
        <v>1702</v>
      </c>
      <c r="C75" s="3" t="s">
        <v>5811</v>
      </c>
      <c r="D75" s="5">
        <v>5050</v>
      </c>
      <c r="E75" s="7">
        <v>10</v>
      </c>
      <c r="F75" t="s">
        <v>8220</v>
      </c>
      <c r="G75" t="s">
        <v>8223</v>
      </c>
      <c r="H75" t="s">
        <v>8245</v>
      </c>
      <c r="I75">
        <v>1421337405</v>
      </c>
      <c r="J75">
        <v>1418745405</v>
      </c>
      <c r="K75" t="b">
        <v>0</v>
      </c>
      <c r="L75">
        <v>2</v>
      </c>
      <c r="M75" t="b">
        <v>0</v>
      </c>
      <c r="N75" t="s">
        <v>8291</v>
      </c>
      <c r="O75">
        <f t="shared" si="5"/>
        <v>0</v>
      </c>
      <c r="P75" s="5">
        <f t="shared" si="6"/>
        <v>5</v>
      </c>
      <c r="Q75" s="11" t="s">
        <v>8323</v>
      </c>
      <c r="R75" t="s">
        <v>8345</v>
      </c>
      <c r="S75" s="16">
        <f t="shared" si="7"/>
        <v>41989.664409722223</v>
      </c>
      <c r="T75" s="16">
        <f t="shared" si="8"/>
        <v>42019.664409722223</v>
      </c>
    </row>
    <row r="76" spans="1:20" ht="105" x14ac:dyDescent="0.25">
      <c r="A76">
        <v>1702</v>
      </c>
      <c r="B76" s="9" t="s">
        <v>1703</v>
      </c>
      <c r="C76" s="3" t="s">
        <v>5812</v>
      </c>
      <c r="D76" s="5">
        <v>16500</v>
      </c>
      <c r="E76" s="7">
        <v>1</v>
      </c>
      <c r="F76" t="s">
        <v>8220</v>
      </c>
      <c r="G76" t="s">
        <v>8223</v>
      </c>
      <c r="H76" t="s">
        <v>8245</v>
      </c>
      <c r="I76">
        <v>1427745150</v>
      </c>
      <c r="J76">
        <v>1425156750</v>
      </c>
      <c r="K76" t="b">
        <v>0</v>
      </c>
      <c r="L76">
        <v>1</v>
      </c>
      <c r="M76" t="b">
        <v>0</v>
      </c>
      <c r="N76" t="s">
        <v>8291</v>
      </c>
      <c r="O76">
        <f t="shared" si="5"/>
        <v>0</v>
      </c>
      <c r="P76" s="5">
        <f t="shared" si="6"/>
        <v>1</v>
      </c>
      <c r="Q76" s="11" t="s">
        <v>8323</v>
      </c>
      <c r="R76" t="s">
        <v>8345</v>
      </c>
      <c r="S76" s="16">
        <f t="shared" si="7"/>
        <v>42063.869791666672</v>
      </c>
      <c r="T76" s="16">
        <f t="shared" si="8"/>
        <v>42093.828125</v>
      </c>
    </row>
    <row r="77" spans="1:20" ht="255" x14ac:dyDescent="0.25">
      <c r="A77">
        <v>1703</v>
      </c>
      <c r="B77" s="9" t="s">
        <v>1704</v>
      </c>
      <c r="C77" s="3" t="s">
        <v>5813</v>
      </c>
      <c r="D77" s="5">
        <v>5000</v>
      </c>
      <c r="E77" s="7">
        <v>51</v>
      </c>
      <c r="F77" t="s">
        <v>8220</v>
      </c>
      <c r="G77" t="s">
        <v>8223</v>
      </c>
      <c r="H77" t="s">
        <v>8245</v>
      </c>
      <c r="I77">
        <v>1441003537</v>
      </c>
      <c r="J77">
        <v>1435819537</v>
      </c>
      <c r="K77" t="b">
        <v>0</v>
      </c>
      <c r="L77">
        <v>2</v>
      </c>
      <c r="M77" t="b">
        <v>0</v>
      </c>
      <c r="N77" t="s">
        <v>8291</v>
      </c>
      <c r="O77">
        <f t="shared" si="5"/>
        <v>1</v>
      </c>
      <c r="P77" s="5">
        <f t="shared" si="6"/>
        <v>25.5</v>
      </c>
      <c r="Q77" s="11" t="s">
        <v>8323</v>
      </c>
      <c r="R77" t="s">
        <v>8345</v>
      </c>
      <c r="S77" s="16">
        <f t="shared" si="7"/>
        <v>42187.281678240746</v>
      </c>
      <c r="T77" s="16">
        <f t="shared" si="8"/>
        <v>42247.281678240746</v>
      </c>
    </row>
    <row r="78" spans="1:20" ht="195" x14ac:dyDescent="0.25">
      <c r="A78">
        <v>1704</v>
      </c>
      <c r="B78" s="9" t="s">
        <v>1705</v>
      </c>
      <c r="C78" s="3" t="s">
        <v>5814</v>
      </c>
      <c r="D78" s="5">
        <v>2000</v>
      </c>
      <c r="E78" s="7">
        <v>1302</v>
      </c>
      <c r="F78" t="s">
        <v>8220</v>
      </c>
      <c r="G78" t="s">
        <v>8223</v>
      </c>
      <c r="H78" t="s">
        <v>8245</v>
      </c>
      <c r="I78">
        <v>1424056873</v>
      </c>
      <c r="J78">
        <v>1421464873</v>
      </c>
      <c r="K78" t="b">
        <v>0</v>
      </c>
      <c r="L78">
        <v>11</v>
      </c>
      <c r="M78" t="b">
        <v>0</v>
      </c>
      <c r="N78" t="s">
        <v>8291</v>
      </c>
      <c r="O78">
        <f t="shared" si="5"/>
        <v>65</v>
      </c>
      <c r="P78" s="5">
        <f t="shared" si="6"/>
        <v>118.36</v>
      </c>
      <c r="Q78" s="11" t="s">
        <v>8323</v>
      </c>
      <c r="R78" t="s">
        <v>8345</v>
      </c>
      <c r="S78" s="16">
        <f t="shared" si="7"/>
        <v>42021.139733796299</v>
      </c>
      <c r="T78" s="16">
        <f t="shared" si="8"/>
        <v>42051.139733796299</v>
      </c>
    </row>
    <row r="79" spans="1:20" ht="240" x14ac:dyDescent="0.25">
      <c r="A79">
        <v>1705</v>
      </c>
      <c r="B79" s="9" t="s">
        <v>1706</v>
      </c>
      <c r="C79" s="3" t="s">
        <v>5815</v>
      </c>
      <c r="D79" s="5">
        <v>2000</v>
      </c>
      <c r="E79" s="7">
        <v>0</v>
      </c>
      <c r="F79" t="s">
        <v>8220</v>
      </c>
      <c r="G79" t="s">
        <v>8223</v>
      </c>
      <c r="H79" t="s">
        <v>8245</v>
      </c>
      <c r="I79">
        <v>1441814400</v>
      </c>
      <c r="J79">
        <v>1440807846</v>
      </c>
      <c r="K79" t="b">
        <v>0</v>
      </c>
      <c r="L79">
        <v>0</v>
      </c>
      <c r="M79" t="b">
        <v>0</v>
      </c>
      <c r="N79" t="s">
        <v>8291</v>
      </c>
      <c r="O79">
        <f t="shared" si="5"/>
        <v>0</v>
      </c>
      <c r="P79" s="5">
        <f t="shared" si="6"/>
        <v>0</v>
      </c>
      <c r="Q79" s="11" t="s">
        <v>8323</v>
      </c>
      <c r="R79" t="s">
        <v>8345</v>
      </c>
      <c r="S79" s="16">
        <f t="shared" si="7"/>
        <v>42245.016736111109</v>
      </c>
      <c r="T79" s="16">
        <f t="shared" si="8"/>
        <v>42256.666666666672</v>
      </c>
    </row>
    <row r="80" spans="1:20" ht="285" x14ac:dyDescent="0.25">
      <c r="A80">
        <v>1707</v>
      </c>
      <c r="B80" s="9" t="s">
        <v>1708</v>
      </c>
      <c r="C80" s="3" t="s">
        <v>5817</v>
      </c>
      <c r="D80" s="5">
        <v>5000</v>
      </c>
      <c r="E80" s="7">
        <v>487</v>
      </c>
      <c r="F80" t="s">
        <v>8220</v>
      </c>
      <c r="G80" t="s">
        <v>8223</v>
      </c>
      <c r="H80" t="s">
        <v>8245</v>
      </c>
      <c r="I80">
        <v>1459181895</v>
      </c>
      <c r="J80">
        <v>1456593495</v>
      </c>
      <c r="K80" t="b">
        <v>0</v>
      </c>
      <c r="L80">
        <v>9</v>
      </c>
      <c r="M80" t="b">
        <v>0</v>
      </c>
      <c r="N80" t="s">
        <v>8291</v>
      </c>
      <c r="O80">
        <f t="shared" si="5"/>
        <v>10</v>
      </c>
      <c r="P80" s="5">
        <f t="shared" si="6"/>
        <v>54.11</v>
      </c>
      <c r="Q80" s="11" t="s">
        <v>8323</v>
      </c>
      <c r="R80" t="s">
        <v>8345</v>
      </c>
      <c r="S80" s="16">
        <f t="shared" si="7"/>
        <v>42427.721006944441</v>
      </c>
      <c r="T80" s="16">
        <f t="shared" si="8"/>
        <v>42457.679340277777</v>
      </c>
    </row>
    <row r="81" spans="1:20" ht="285" x14ac:dyDescent="0.25">
      <c r="A81">
        <v>1708</v>
      </c>
      <c r="B81" s="9" t="s">
        <v>1709</v>
      </c>
      <c r="C81" s="3" t="s">
        <v>5818</v>
      </c>
      <c r="D81" s="5">
        <v>7000</v>
      </c>
      <c r="E81" s="7">
        <v>0</v>
      </c>
      <c r="F81" t="s">
        <v>8220</v>
      </c>
      <c r="G81" t="s">
        <v>8223</v>
      </c>
      <c r="H81" t="s">
        <v>8245</v>
      </c>
      <c r="I81">
        <v>1462135706</v>
      </c>
      <c r="J81">
        <v>1458679706</v>
      </c>
      <c r="K81" t="b">
        <v>0</v>
      </c>
      <c r="L81">
        <v>0</v>
      </c>
      <c r="M81" t="b">
        <v>0</v>
      </c>
      <c r="N81" t="s">
        <v>8291</v>
      </c>
      <c r="O81">
        <f t="shared" si="5"/>
        <v>0</v>
      </c>
      <c r="P81" s="5">
        <f t="shared" si="6"/>
        <v>0</v>
      </c>
      <c r="Q81" s="11" t="s">
        <v>8323</v>
      </c>
      <c r="R81" t="s">
        <v>8345</v>
      </c>
      <c r="S81" s="16">
        <f t="shared" si="7"/>
        <v>42451.866967592592</v>
      </c>
      <c r="T81" s="16">
        <f t="shared" si="8"/>
        <v>42491.866967592592</v>
      </c>
    </row>
    <row r="82" spans="1:20" ht="225" x14ac:dyDescent="0.25">
      <c r="A82">
        <v>1709</v>
      </c>
      <c r="B82" s="9" t="s">
        <v>1710</v>
      </c>
      <c r="C82" s="3" t="s">
        <v>5819</v>
      </c>
      <c r="D82" s="5">
        <v>1750</v>
      </c>
      <c r="E82" s="7">
        <v>85</v>
      </c>
      <c r="F82" t="s">
        <v>8220</v>
      </c>
      <c r="G82" t="s">
        <v>8223</v>
      </c>
      <c r="H82" t="s">
        <v>8245</v>
      </c>
      <c r="I82">
        <v>1409513940</v>
      </c>
      <c r="J82">
        <v>1405949514</v>
      </c>
      <c r="K82" t="b">
        <v>0</v>
      </c>
      <c r="L82">
        <v>4</v>
      </c>
      <c r="M82" t="b">
        <v>0</v>
      </c>
      <c r="N82" t="s">
        <v>8291</v>
      </c>
      <c r="O82">
        <f t="shared" si="5"/>
        <v>5</v>
      </c>
      <c r="P82" s="5">
        <f t="shared" si="6"/>
        <v>21.25</v>
      </c>
      <c r="Q82" s="11" t="s">
        <v>8323</v>
      </c>
      <c r="R82" t="s">
        <v>8345</v>
      </c>
      <c r="S82" s="16">
        <f t="shared" si="7"/>
        <v>41841.56381944444</v>
      </c>
      <c r="T82" s="16">
        <f t="shared" si="8"/>
        <v>41882.818749999999</v>
      </c>
    </row>
    <row r="83" spans="1:20" ht="255" x14ac:dyDescent="0.25">
      <c r="A83">
        <v>1711</v>
      </c>
      <c r="B83" s="9" t="s">
        <v>1712</v>
      </c>
      <c r="C83" s="3" t="s">
        <v>5821</v>
      </c>
      <c r="D83" s="5">
        <v>10000</v>
      </c>
      <c r="E83" s="7">
        <v>1050</v>
      </c>
      <c r="F83" t="s">
        <v>8220</v>
      </c>
      <c r="G83" t="s">
        <v>8223</v>
      </c>
      <c r="H83" t="s">
        <v>8245</v>
      </c>
      <c r="I83">
        <v>1409585434</v>
      </c>
      <c r="J83">
        <v>1406907034</v>
      </c>
      <c r="K83" t="b">
        <v>0</v>
      </c>
      <c r="L83">
        <v>2</v>
      </c>
      <c r="M83" t="b">
        <v>0</v>
      </c>
      <c r="N83" t="s">
        <v>8291</v>
      </c>
      <c r="O83">
        <f t="shared" si="5"/>
        <v>11</v>
      </c>
      <c r="P83" s="5">
        <f t="shared" si="6"/>
        <v>525</v>
      </c>
      <c r="Q83" s="11" t="s">
        <v>8323</v>
      </c>
      <c r="R83" t="s">
        <v>8345</v>
      </c>
      <c r="S83" s="16">
        <f t="shared" si="7"/>
        <v>41852.646226851852</v>
      </c>
      <c r="T83" s="16">
        <f t="shared" si="8"/>
        <v>41883.646226851852</v>
      </c>
    </row>
    <row r="84" spans="1:20" ht="285" x14ac:dyDescent="0.25">
      <c r="A84">
        <v>1712</v>
      </c>
      <c r="B84" s="9" t="s">
        <v>1713</v>
      </c>
      <c r="C84" s="3" t="s">
        <v>5822</v>
      </c>
      <c r="D84" s="5">
        <v>5000</v>
      </c>
      <c r="E84" s="7">
        <v>0</v>
      </c>
      <c r="F84" t="s">
        <v>8220</v>
      </c>
      <c r="G84" t="s">
        <v>8223</v>
      </c>
      <c r="H84" t="s">
        <v>8245</v>
      </c>
      <c r="I84">
        <v>1435701353</v>
      </c>
      <c r="J84">
        <v>1430517353</v>
      </c>
      <c r="K84" t="b">
        <v>0</v>
      </c>
      <c r="L84">
        <v>0</v>
      </c>
      <c r="M84" t="b">
        <v>0</v>
      </c>
      <c r="N84" t="s">
        <v>8291</v>
      </c>
      <c r="O84">
        <f t="shared" si="5"/>
        <v>0</v>
      </c>
      <c r="P84" s="5">
        <f t="shared" si="6"/>
        <v>0</v>
      </c>
      <c r="Q84" s="11" t="s">
        <v>8323</v>
      </c>
      <c r="R84" t="s">
        <v>8345</v>
      </c>
      <c r="S84" s="16">
        <f t="shared" si="7"/>
        <v>42125.913807870369</v>
      </c>
      <c r="T84" s="16">
        <f t="shared" si="8"/>
        <v>42185.913807870369</v>
      </c>
    </row>
    <row r="85" spans="1:20" ht="300" x14ac:dyDescent="0.25">
      <c r="A85">
        <v>1713</v>
      </c>
      <c r="B85" s="9" t="s">
        <v>1714</v>
      </c>
      <c r="C85" s="3" t="s">
        <v>5823</v>
      </c>
      <c r="D85" s="5">
        <v>3000</v>
      </c>
      <c r="E85" s="7">
        <v>50</v>
      </c>
      <c r="F85" t="s">
        <v>8220</v>
      </c>
      <c r="G85" t="s">
        <v>8223</v>
      </c>
      <c r="H85" t="s">
        <v>8245</v>
      </c>
      <c r="I85">
        <v>1412536412</v>
      </c>
      <c r="J85">
        <v>1409944412</v>
      </c>
      <c r="K85" t="b">
        <v>0</v>
      </c>
      <c r="L85">
        <v>1</v>
      </c>
      <c r="M85" t="b">
        <v>0</v>
      </c>
      <c r="N85" t="s">
        <v>8291</v>
      </c>
      <c r="O85">
        <f t="shared" si="5"/>
        <v>2</v>
      </c>
      <c r="P85" s="5">
        <f t="shared" si="6"/>
        <v>50</v>
      </c>
      <c r="Q85" s="11" t="s">
        <v>8323</v>
      </c>
      <c r="R85" t="s">
        <v>8345</v>
      </c>
      <c r="S85" s="16">
        <f t="shared" si="7"/>
        <v>41887.801064814819</v>
      </c>
      <c r="T85" s="16">
        <f t="shared" si="8"/>
        <v>41917.801064814819</v>
      </c>
    </row>
    <row r="86" spans="1:20" ht="285" x14ac:dyDescent="0.25">
      <c r="A86">
        <v>1714</v>
      </c>
      <c r="B86" s="9" t="s">
        <v>1715</v>
      </c>
      <c r="C86" s="3" t="s">
        <v>5824</v>
      </c>
      <c r="D86" s="5">
        <v>25000</v>
      </c>
      <c r="E86" s="7">
        <v>1967</v>
      </c>
      <c r="F86" t="s">
        <v>8220</v>
      </c>
      <c r="G86" t="s">
        <v>8223</v>
      </c>
      <c r="H86" t="s">
        <v>8245</v>
      </c>
      <c r="I86">
        <v>1430517761</v>
      </c>
      <c r="J86">
        <v>1427925761</v>
      </c>
      <c r="K86" t="b">
        <v>0</v>
      </c>
      <c r="L86">
        <v>17</v>
      </c>
      <c r="M86" t="b">
        <v>0</v>
      </c>
      <c r="N86" t="s">
        <v>8291</v>
      </c>
      <c r="O86">
        <f t="shared" si="5"/>
        <v>8</v>
      </c>
      <c r="P86" s="5">
        <f t="shared" si="6"/>
        <v>115.71</v>
      </c>
      <c r="Q86" s="11" t="s">
        <v>8323</v>
      </c>
      <c r="R86" t="s">
        <v>8345</v>
      </c>
      <c r="S86" s="16">
        <f t="shared" si="7"/>
        <v>42095.918530092589</v>
      </c>
      <c r="T86" s="16">
        <f t="shared" si="8"/>
        <v>42125.918530092589</v>
      </c>
    </row>
    <row r="87" spans="1:20" ht="255" x14ac:dyDescent="0.25">
      <c r="A87">
        <v>1715</v>
      </c>
      <c r="B87" s="9" t="s">
        <v>1716</v>
      </c>
      <c r="C87" s="3" t="s">
        <v>5825</v>
      </c>
      <c r="D87" s="5">
        <v>5000</v>
      </c>
      <c r="E87" s="7">
        <v>11</v>
      </c>
      <c r="F87" t="s">
        <v>8220</v>
      </c>
      <c r="G87" t="s">
        <v>8223</v>
      </c>
      <c r="H87" t="s">
        <v>8245</v>
      </c>
      <c r="I87">
        <v>1427772120</v>
      </c>
      <c r="J87">
        <v>1425186785</v>
      </c>
      <c r="K87" t="b">
        <v>0</v>
      </c>
      <c r="L87">
        <v>2</v>
      </c>
      <c r="M87" t="b">
        <v>0</v>
      </c>
      <c r="N87" t="s">
        <v>8291</v>
      </c>
      <c r="O87">
        <f t="shared" si="5"/>
        <v>0</v>
      </c>
      <c r="P87" s="5">
        <f t="shared" si="6"/>
        <v>5.5</v>
      </c>
      <c r="Q87" s="11" t="s">
        <v>8323</v>
      </c>
      <c r="R87" t="s">
        <v>8345</v>
      </c>
      <c r="S87" s="16">
        <f t="shared" si="7"/>
        <v>42064.217418981483</v>
      </c>
      <c r="T87" s="16">
        <f t="shared" si="8"/>
        <v>42094.140277777777</v>
      </c>
    </row>
    <row r="88" spans="1:20" ht="300" x14ac:dyDescent="0.25">
      <c r="A88">
        <v>1716</v>
      </c>
      <c r="B88" s="9" t="s">
        <v>1717</v>
      </c>
      <c r="C88" s="3" t="s">
        <v>5826</v>
      </c>
      <c r="D88" s="5">
        <v>2000</v>
      </c>
      <c r="E88" s="7">
        <v>150</v>
      </c>
      <c r="F88" t="s">
        <v>8220</v>
      </c>
      <c r="G88" t="s">
        <v>8223</v>
      </c>
      <c r="H88" t="s">
        <v>8245</v>
      </c>
      <c r="I88">
        <v>1481295099</v>
      </c>
      <c r="J88">
        <v>1477835499</v>
      </c>
      <c r="K88" t="b">
        <v>0</v>
      </c>
      <c r="L88">
        <v>3</v>
      </c>
      <c r="M88" t="b">
        <v>0</v>
      </c>
      <c r="N88" t="s">
        <v>8291</v>
      </c>
      <c r="O88">
        <f t="shared" si="5"/>
        <v>8</v>
      </c>
      <c r="P88" s="5">
        <f t="shared" si="6"/>
        <v>50</v>
      </c>
      <c r="Q88" s="11" t="s">
        <v>8323</v>
      </c>
      <c r="R88" t="s">
        <v>8345</v>
      </c>
      <c r="S88" s="16">
        <f t="shared" si="7"/>
        <v>42673.577534722222</v>
      </c>
      <c r="T88" s="16">
        <f t="shared" si="8"/>
        <v>42713.619201388887</v>
      </c>
    </row>
    <row r="89" spans="1:20" ht="210" x14ac:dyDescent="0.25">
      <c r="A89">
        <v>1717</v>
      </c>
      <c r="B89" s="9" t="s">
        <v>1718</v>
      </c>
      <c r="C89" s="3" t="s">
        <v>5827</v>
      </c>
      <c r="D89" s="5">
        <v>3265</v>
      </c>
      <c r="E89" s="7">
        <v>1395</v>
      </c>
      <c r="F89" t="s">
        <v>8220</v>
      </c>
      <c r="G89" t="s">
        <v>8223</v>
      </c>
      <c r="H89" t="s">
        <v>8245</v>
      </c>
      <c r="I89">
        <v>1461211200</v>
      </c>
      <c r="J89">
        <v>1459467238</v>
      </c>
      <c r="K89" t="b">
        <v>0</v>
      </c>
      <c r="L89">
        <v>41</v>
      </c>
      <c r="M89" t="b">
        <v>0</v>
      </c>
      <c r="N89" t="s">
        <v>8291</v>
      </c>
      <c r="O89">
        <f t="shared" si="5"/>
        <v>43</v>
      </c>
      <c r="P89" s="5">
        <f t="shared" si="6"/>
        <v>34.020000000000003</v>
      </c>
      <c r="Q89" s="11" t="s">
        <v>8323</v>
      </c>
      <c r="R89" t="s">
        <v>8345</v>
      </c>
      <c r="S89" s="16">
        <f t="shared" si="7"/>
        <v>42460.98192129629</v>
      </c>
      <c r="T89" s="16">
        <f t="shared" si="8"/>
        <v>42481.166666666672</v>
      </c>
    </row>
    <row r="90" spans="1:20" ht="60" x14ac:dyDescent="0.25">
      <c r="A90">
        <v>1718</v>
      </c>
      <c r="B90" s="9" t="s">
        <v>1719</v>
      </c>
      <c r="C90" s="3" t="s">
        <v>5828</v>
      </c>
      <c r="D90" s="5">
        <v>35000</v>
      </c>
      <c r="E90" s="7">
        <v>75</v>
      </c>
      <c r="F90" t="s">
        <v>8220</v>
      </c>
      <c r="G90" t="s">
        <v>8223</v>
      </c>
      <c r="H90" t="s">
        <v>8245</v>
      </c>
      <c r="I90">
        <v>1463201940</v>
      </c>
      <c r="J90">
        <v>1459435149</v>
      </c>
      <c r="K90" t="b">
        <v>0</v>
      </c>
      <c r="L90">
        <v>2</v>
      </c>
      <c r="M90" t="b">
        <v>0</v>
      </c>
      <c r="N90" t="s">
        <v>8291</v>
      </c>
      <c r="O90">
        <f t="shared" si="5"/>
        <v>0</v>
      </c>
      <c r="P90" s="5">
        <f t="shared" si="6"/>
        <v>37.5</v>
      </c>
      <c r="Q90" s="11" t="s">
        <v>8323</v>
      </c>
      <c r="R90" t="s">
        <v>8345</v>
      </c>
      <c r="S90" s="16">
        <f t="shared" si="7"/>
        <v>42460.610520833332</v>
      </c>
      <c r="T90" s="16">
        <f t="shared" si="8"/>
        <v>42504.207638888889</v>
      </c>
    </row>
    <row r="91" spans="1:20" ht="270" x14ac:dyDescent="0.25">
      <c r="A91">
        <v>1719</v>
      </c>
      <c r="B91" s="9" t="s">
        <v>1720</v>
      </c>
      <c r="C91" s="3" t="s">
        <v>5829</v>
      </c>
      <c r="D91" s="5">
        <v>4000</v>
      </c>
      <c r="E91" s="7">
        <v>35</v>
      </c>
      <c r="F91" t="s">
        <v>8220</v>
      </c>
      <c r="G91" t="s">
        <v>8223</v>
      </c>
      <c r="H91" t="s">
        <v>8245</v>
      </c>
      <c r="I91">
        <v>1410958191</v>
      </c>
      <c r="J91">
        <v>1408366191</v>
      </c>
      <c r="K91" t="b">
        <v>0</v>
      </c>
      <c r="L91">
        <v>3</v>
      </c>
      <c r="M91" t="b">
        <v>0</v>
      </c>
      <c r="N91" t="s">
        <v>8291</v>
      </c>
      <c r="O91">
        <f t="shared" si="5"/>
        <v>1</v>
      </c>
      <c r="P91" s="5">
        <f t="shared" si="6"/>
        <v>11.67</v>
      </c>
      <c r="Q91" s="11" t="s">
        <v>8323</v>
      </c>
      <c r="R91" t="s">
        <v>8345</v>
      </c>
      <c r="S91" s="16">
        <f t="shared" si="7"/>
        <v>41869.534618055557</v>
      </c>
      <c r="T91" s="16">
        <f t="shared" si="8"/>
        <v>41899.534618055557</v>
      </c>
    </row>
    <row r="92" spans="1:20" ht="270" x14ac:dyDescent="0.25">
      <c r="A92">
        <v>1720</v>
      </c>
      <c r="B92" s="9" t="s">
        <v>1721</v>
      </c>
      <c r="C92" s="3" t="s">
        <v>5830</v>
      </c>
      <c r="D92" s="5">
        <v>4000</v>
      </c>
      <c r="E92" s="7">
        <v>225</v>
      </c>
      <c r="F92" t="s">
        <v>8220</v>
      </c>
      <c r="G92" t="s">
        <v>8223</v>
      </c>
      <c r="H92" t="s">
        <v>8245</v>
      </c>
      <c r="I92">
        <v>1415562471</v>
      </c>
      <c r="J92">
        <v>1412966871</v>
      </c>
      <c r="K92" t="b">
        <v>0</v>
      </c>
      <c r="L92">
        <v>8</v>
      </c>
      <c r="M92" t="b">
        <v>0</v>
      </c>
      <c r="N92" t="s">
        <v>8291</v>
      </c>
      <c r="O92">
        <f t="shared" si="5"/>
        <v>6</v>
      </c>
      <c r="P92" s="5">
        <f t="shared" si="6"/>
        <v>28.13</v>
      </c>
      <c r="Q92" s="11" t="s">
        <v>8323</v>
      </c>
      <c r="R92" t="s">
        <v>8345</v>
      </c>
      <c r="S92" s="16">
        <f t="shared" si="7"/>
        <v>41922.783229166671</v>
      </c>
      <c r="T92" s="16">
        <f t="shared" si="8"/>
        <v>41952.824895833335</v>
      </c>
    </row>
    <row r="93" spans="1:20" ht="255" x14ac:dyDescent="0.25">
      <c r="A93">
        <v>1721</v>
      </c>
      <c r="B93" s="9" t="s">
        <v>1722</v>
      </c>
      <c r="C93" s="3" t="s">
        <v>5831</v>
      </c>
      <c r="D93" s="5">
        <v>5000</v>
      </c>
      <c r="E93" s="7">
        <v>0</v>
      </c>
      <c r="F93" t="s">
        <v>8220</v>
      </c>
      <c r="G93" t="s">
        <v>8223</v>
      </c>
      <c r="H93" t="s">
        <v>8245</v>
      </c>
      <c r="I93">
        <v>1449831863</v>
      </c>
      <c r="J93">
        <v>1447239863</v>
      </c>
      <c r="K93" t="b">
        <v>0</v>
      </c>
      <c r="L93">
        <v>0</v>
      </c>
      <c r="M93" t="b">
        <v>0</v>
      </c>
      <c r="N93" t="s">
        <v>8291</v>
      </c>
      <c r="O93">
        <f t="shared" si="5"/>
        <v>0</v>
      </c>
      <c r="P93" s="5">
        <f t="shared" si="6"/>
        <v>0</v>
      </c>
      <c r="Q93" s="11" t="s">
        <v>8323</v>
      </c>
      <c r="R93" t="s">
        <v>8345</v>
      </c>
      <c r="S93" s="16">
        <f t="shared" si="7"/>
        <v>42319.461377314816</v>
      </c>
      <c r="T93" s="16">
        <f t="shared" si="8"/>
        <v>42349.461377314816</v>
      </c>
    </row>
    <row r="94" spans="1:20" ht="240" x14ac:dyDescent="0.25">
      <c r="A94">
        <v>1722</v>
      </c>
      <c r="B94" s="9" t="s">
        <v>1723</v>
      </c>
      <c r="C94" s="3" t="s">
        <v>5832</v>
      </c>
      <c r="D94" s="5">
        <v>2880</v>
      </c>
      <c r="E94" s="7">
        <v>1</v>
      </c>
      <c r="F94" t="s">
        <v>8220</v>
      </c>
      <c r="G94" t="s">
        <v>8223</v>
      </c>
      <c r="H94" t="s">
        <v>8245</v>
      </c>
      <c r="I94">
        <v>1459642200</v>
      </c>
      <c r="J94">
        <v>1456441429</v>
      </c>
      <c r="K94" t="b">
        <v>0</v>
      </c>
      <c r="L94">
        <v>1</v>
      </c>
      <c r="M94" t="b">
        <v>0</v>
      </c>
      <c r="N94" t="s">
        <v>8291</v>
      </c>
      <c r="O94">
        <f t="shared" si="5"/>
        <v>0</v>
      </c>
      <c r="P94" s="5">
        <f t="shared" si="6"/>
        <v>1</v>
      </c>
      <c r="Q94" s="11" t="s">
        <v>8323</v>
      </c>
      <c r="R94" t="s">
        <v>8345</v>
      </c>
      <c r="S94" s="16">
        <f t="shared" si="7"/>
        <v>42425.960983796293</v>
      </c>
      <c r="T94" s="16">
        <f t="shared" si="8"/>
        <v>42463.006944444445</v>
      </c>
    </row>
    <row r="95" spans="1:20" ht="270" x14ac:dyDescent="0.25">
      <c r="A95">
        <v>1723</v>
      </c>
      <c r="B95" s="9" t="s">
        <v>1724</v>
      </c>
      <c r="C95" s="3" t="s">
        <v>5833</v>
      </c>
      <c r="D95" s="5">
        <v>10000</v>
      </c>
      <c r="E95" s="7">
        <v>650</v>
      </c>
      <c r="F95" t="s">
        <v>8220</v>
      </c>
      <c r="G95" t="s">
        <v>8223</v>
      </c>
      <c r="H95" t="s">
        <v>8245</v>
      </c>
      <c r="I95">
        <v>1435730400</v>
      </c>
      <c r="J95">
        <v>1430855315</v>
      </c>
      <c r="K95" t="b">
        <v>0</v>
      </c>
      <c r="L95">
        <v>3</v>
      </c>
      <c r="M95" t="b">
        <v>0</v>
      </c>
      <c r="N95" t="s">
        <v>8291</v>
      </c>
      <c r="O95">
        <f t="shared" si="5"/>
        <v>7</v>
      </c>
      <c r="P95" s="5">
        <f t="shared" si="6"/>
        <v>216.67</v>
      </c>
      <c r="Q95" s="11" t="s">
        <v>8323</v>
      </c>
      <c r="R95" t="s">
        <v>8345</v>
      </c>
      <c r="S95" s="16">
        <f t="shared" si="7"/>
        <v>42129.82540509259</v>
      </c>
      <c r="T95" s="16">
        <f t="shared" si="8"/>
        <v>42186.25</v>
      </c>
    </row>
    <row r="96" spans="1:20" ht="300" x14ac:dyDescent="0.25">
      <c r="A96">
        <v>1724</v>
      </c>
      <c r="B96" s="9" t="s">
        <v>1725</v>
      </c>
      <c r="C96" s="3" t="s">
        <v>5834</v>
      </c>
      <c r="D96" s="5">
        <v>6000</v>
      </c>
      <c r="E96" s="7">
        <v>35</v>
      </c>
      <c r="F96" t="s">
        <v>8220</v>
      </c>
      <c r="G96" t="s">
        <v>8223</v>
      </c>
      <c r="H96" t="s">
        <v>8245</v>
      </c>
      <c r="I96">
        <v>1414707762</v>
      </c>
      <c r="J96">
        <v>1412115762</v>
      </c>
      <c r="K96" t="b">
        <v>0</v>
      </c>
      <c r="L96">
        <v>4</v>
      </c>
      <c r="M96" t="b">
        <v>0</v>
      </c>
      <c r="N96" t="s">
        <v>8291</v>
      </c>
      <c r="O96">
        <f t="shared" si="5"/>
        <v>1</v>
      </c>
      <c r="P96" s="5">
        <f t="shared" si="6"/>
        <v>8.75</v>
      </c>
      <c r="Q96" s="11" t="s">
        <v>8323</v>
      </c>
      <c r="R96" t="s">
        <v>8345</v>
      </c>
      <c r="S96" s="16">
        <f t="shared" si="7"/>
        <v>41912.932430555556</v>
      </c>
      <c r="T96" s="16">
        <f t="shared" si="8"/>
        <v>41942.932430555556</v>
      </c>
    </row>
    <row r="97" spans="1:20" ht="285" x14ac:dyDescent="0.25">
      <c r="A97">
        <v>1725</v>
      </c>
      <c r="B97" s="9" t="s">
        <v>1726</v>
      </c>
      <c r="C97" s="3" t="s">
        <v>5835</v>
      </c>
      <c r="D97" s="5">
        <v>5500</v>
      </c>
      <c r="E97" s="7">
        <v>560</v>
      </c>
      <c r="F97" t="s">
        <v>8220</v>
      </c>
      <c r="G97" t="s">
        <v>8223</v>
      </c>
      <c r="H97" t="s">
        <v>8245</v>
      </c>
      <c r="I97">
        <v>1408922049</v>
      </c>
      <c r="J97">
        <v>1406330049</v>
      </c>
      <c r="K97" t="b">
        <v>0</v>
      </c>
      <c r="L97">
        <v>9</v>
      </c>
      <c r="M97" t="b">
        <v>0</v>
      </c>
      <c r="N97" t="s">
        <v>8291</v>
      </c>
      <c r="O97">
        <f t="shared" si="5"/>
        <v>10</v>
      </c>
      <c r="P97" s="5">
        <f t="shared" si="6"/>
        <v>62.22</v>
      </c>
      <c r="Q97" s="11" t="s">
        <v>8323</v>
      </c>
      <c r="R97" t="s">
        <v>8345</v>
      </c>
      <c r="S97" s="16">
        <f t="shared" si="7"/>
        <v>41845.968159722222</v>
      </c>
      <c r="T97" s="16">
        <f t="shared" si="8"/>
        <v>41875.968159722222</v>
      </c>
    </row>
    <row r="98" spans="1:20" ht="165" x14ac:dyDescent="0.25">
      <c r="A98">
        <v>1726</v>
      </c>
      <c r="B98" s="9" t="s">
        <v>1727</v>
      </c>
      <c r="C98" s="3" t="s">
        <v>5836</v>
      </c>
      <c r="D98" s="5">
        <v>6500</v>
      </c>
      <c r="E98" s="7">
        <v>2196</v>
      </c>
      <c r="F98" t="s">
        <v>8220</v>
      </c>
      <c r="G98" t="s">
        <v>8223</v>
      </c>
      <c r="H98" t="s">
        <v>8245</v>
      </c>
      <c r="I98">
        <v>1403906664</v>
      </c>
      <c r="J98">
        <v>1401401064</v>
      </c>
      <c r="K98" t="b">
        <v>0</v>
      </c>
      <c r="L98">
        <v>16</v>
      </c>
      <c r="M98" t="b">
        <v>0</v>
      </c>
      <c r="N98" t="s">
        <v>8291</v>
      </c>
      <c r="O98">
        <f t="shared" ref="O98:O111" si="9">ROUND(E98/D98*100,0)</f>
        <v>34</v>
      </c>
      <c r="P98" s="5">
        <f t="shared" si="6"/>
        <v>137.25</v>
      </c>
      <c r="Q98" s="11" t="s">
        <v>8323</v>
      </c>
      <c r="R98" t="s">
        <v>8345</v>
      </c>
      <c r="S98" s="16">
        <f t="shared" si="7"/>
        <v>41788.919722222221</v>
      </c>
      <c r="T98" s="16">
        <f t="shared" si="8"/>
        <v>41817.919722222221</v>
      </c>
    </row>
    <row r="99" spans="1:20" ht="240" x14ac:dyDescent="0.25">
      <c r="A99">
        <v>1728</v>
      </c>
      <c r="B99" s="9" t="s">
        <v>1729</v>
      </c>
      <c r="C99" s="3" t="s">
        <v>5838</v>
      </c>
      <c r="D99" s="5">
        <v>1250</v>
      </c>
      <c r="E99" s="7">
        <v>855</v>
      </c>
      <c r="F99" t="s">
        <v>8220</v>
      </c>
      <c r="G99" t="s">
        <v>8223</v>
      </c>
      <c r="H99" t="s">
        <v>8245</v>
      </c>
      <c r="I99">
        <v>1445439674</v>
      </c>
      <c r="J99">
        <v>1442847674</v>
      </c>
      <c r="K99" t="b">
        <v>0</v>
      </c>
      <c r="L99">
        <v>7</v>
      </c>
      <c r="M99" t="b">
        <v>0</v>
      </c>
      <c r="N99" t="s">
        <v>8291</v>
      </c>
      <c r="O99">
        <f t="shared" si="9"/>
        <v>68</v>
      </c>
      <c r="P99" s="5">
        <f t="shared" si="6"/>
        <v>122.14</v>
      </c>
      <c r="Q99" s="11" t="s">
        <v>8323</v>
      </c>
      <c r="R99" t="s">
        <v>8345</v>
      </c>
      <c r="S99" s="16">
        <f t="shared" si="7"/>
        <v>42268.625856481478</v>
      </c>
      <c r="T99" s="16">
        <f t="shared" si="8"/>
        <v>42298.625856481478</v>
      </c>
    </row>
    <row r="100" spans="1:20" ht="270" x14ac:dyDescent="0.25">
      <c r="A100">
        <v>1729</v>
      </c>
      <c r="B100" s="9" t="s">
        <v>1730</v>
      </c>
      <c r="C100" s="3" t="s">
        <v>5839</v>
      </c>
      <c r="D100" s="5">
        <v>10000</v>
      </c>
      <c r="E100" s="7">
        <v>0</v>
      </c>
      <c r="F100" t="s">
        <v>8220</v>
      </c>
      <c r="G100" t="s">
        <v>8223</v>
      </c>
      <c r="H100" t="s">
        <v>8245</v>
      </c>
      <c r="I100">
        <v>1465521306</v>
      </c>
      <c r="J100">
        <v>1460337306</v>
      </c>
      <c r="K100" t="b">
        <v>0</v>
      </c>
      <c r="L100">
        <v>0</v>
      </c>
      <c r="M100" t="b">
        <v>0</v>
      </c>
      <c r="N100" t="s">
        <v>8291</v>
      </c>
      <c r="O100">
        <f t="shared" si="9"/>
        <v>0</v>
      </c>
      <c r="P100" s="5">
        <f t="shared" si="6"/>
        <v>0</v>
      </c>
      <c r="Q100" s="11" t="s">
        <v>8323</v>
      </c>
      <c r="R100" t="s">
        <v>8345</v>
      </c>
      <c r="S100" s="16">
        <f t="shared" si="7"/>
        <v>42471.052152777775</v>
      </c>
      <c r="T100" s="16">
        <f t="shared" si="8"/>
        <v>42531.052152777775</v>
      </c>
    </row>
    <row r="101" spans="1:20" ht="270" x14ac:dyDescent="0.25">
      <c r="A101">
        <v>1730</v>
      </c>
      <c r="B101" s="9" t="s">
        <v>1731</v>
      </c>
      <c r="C101" s="3" t="s">
        <v>5840</v>
      </c>
      <c r="D101" s="5">
        <v>3000</v>
      </c>
      <c r="E101" s="7">
        <v>0</v>
      </c>
      <c r="F101" t="s">
        <v>8220</v>
      </c>
      <c r="G101" t="s">
        <v>8223</v>
      </c>
      <c r="H101" t="s">
        <v>8245</v>
      </c>
      <c r="I101">
        <v>1445738783</v>
      </c>
      <c r="J101">
        <v>1443146783</v>
      </c>
      <c r="K101" t="b">
        <v>0</v>
      </c>
      <c r="L101">
        <v>0</v>
      </c>
      <c r="M101" t="b">
        <v>0</v>
      </c>
      <c r="N101" t="s">
        <v>8291</v>
      </c>
      <c r="O101">
        <f t="shared" si="9"/>
        <v>0</v>
      </c>
      <c r="P101" s="5">
        <f t="shared" si="6"/>
        <v>0</v>
      </c>
      <c r="Q101" s="11" t="s">
        <v>8323</v>
      </c>
      <c r="R101" t="s">
        <v>8345</v>
      </c>
      <c r="S101" s="16">
        <f t="shared" si="7"/>
        <v>42272.087766203709</v>
      </c>
      <c r="T101" s="16">
        <f t="shared" si="8"/>
        <v>42302.087766203709</v>
      </c>
    </row>
    <row r="102" spans="1:20" ht="150" x14ac:dyDescent="0.25">
      <c r="A102">
        <v>1731</v>
      </c>
      <c r="B102" s="9" t="s">
        <v>1732</v>
      </c>
      <c r="C102" s="3" t="s">
        <v>5841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1434034800</v>
      </c>
      <c r="J102">
        <v>1432849552</v>
      </c>
      <c r="K102" t="b">
        <v>0</v>
      </c>
      <c r="L102">
        <v>0</v>
      </c>
      <c r="M102" t="b">
        <v>0</v>
      </c>
      <c r="N102" t="s">
        <v>8291</v>
      </c>
      <c r="O102">
        <f t="shared" si="9"/>
        <v>0</v>
      </c>
      <c r="P102" s="5">
        <f t="shared" si="6"/>
        <v>0</v>
      </c>
      <c r="Q102" s="11" t="s">
        <v>8323</v>
      </c>
      <c r="R102" t="s">
        <v>8345</v>
      </c>
      <c r="S102" s="16">
        <f t="shared" si="7"/>
        <v>42152.906851851847</v>
      </c>
      <c r="T102" s="16">
        <f t="shared" si="8"/>
        <v>42166.625</v>
      </c>
    </row>
    <row r="103" spans="1:20" ht="315" x14ac:dyDescent="0.25">
      <c r="A103">
        <v>1732</v>
      </c>
      <c r="B103" s="9" t="s">
        <v>1733</v>
      </c>
      <c r="C103" s="3" t="s">
        <v>5842</v>
      </c>
      <c r="D103" s="5">
        <v>4000</v>
      </c>
      <c r="E103" s="7">
        <v>0</v>
      </c>
      <c r="F103" t="s">
        <v>8220</v>
      </c>
      <c r="G103" t="s">
        <v>8223</v>
      </c>
      <c r="H103" t="s">
        <v>8245</v>
      </c>
      <c r="I103">
        <v>1452920400</v>
      </c>
      <c r="J103">
        <v>1447777481</v>
      </c>
      <c r="K103" t="b">
        <v>0</v>
      </c>
      <c r="L103">
        <v>0</v>
      </c>
      <c r="M103" t="b">
        <v>0</v>
      </c>
      <c r="N103" t="s">
        <v>8291</v>
      </c>
      <c r="O103">
        <f t="shared" si="9"/>
        <v>0</v>
      </c>
      <c r="P103" s="5">
        <f t="shared" si="6"/>
        <v>0</v>
      </c>
      <c r="Q103" s="11" t="s">
        <v>8323</v>
      </c>
      <c r="R103" t="s">
        <v>8345</v>
      </c>
      <c r="S103" s="16">
        <f t="shared" si="7"/>
        <v>42325.683807870373</v>
      </c>
      <c r="T103" s="16">
        <f t="shared" si="8"/>
        <v>42385.208333333328</v>
      </c>
    </row>
    <row r="104" spans="1:20" ht="255" x14ac:dyDescent="0.25">
      <c r="A104">
        <v>1733</v>
      </c>
      <c r="B104" s="9" t="s">
        <v>1734</v>
      </c>
      <c r="C104" s="3" t="s">
        <v>5843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1473802200</v>
      </c>
      <c r="J104">
        <v>1472746374</v>
      </c>
      <c r="K104" t="b">
        <v>0</v>
      </c>
      <c r="L104">
        <v>0</v>
      </c>
      <c r="M104" t="b">
        <v>0</v>
      </c>
      <c r="N104" t="s">
        <v>8291</v>
      </c>
      <c r="O104">
        <f t="shared" si="9"/>
        <v>0</v>
      </c>
      <c r="P104" s="5">
        <f t="shared" si="6"/>
        <v>0</v>
      </c>
      <c r="Q104" s="11" t="s">
        <v>8323</v>
      </c>
      <c r="R104" t="s">
        <v>8345</v>
      </c>
      <c r="S104" s="16">
        <f t="shared" si="7"/>
        <v>42614.675625000003</v>
      </c>
      <c r="T104" s="16">
        <f t="shared" si="8"/>
        <v>42626.895833333328</v>
      </c>
    </row>
    <row r="105" spans="1:20" ht="240" x14ac:dyDescent="0.25">
      <c r="A105">
        <v>1734</v>
      </c>
      <c r="B105" s="9" t="s">
        <v>1735</v>
      </c>
      <c r="C105" s="3" t="s">
        <v>5844</v>
      </c>
      <c r="D105" s="5">
        <v>4500</v>
      </c>
      <c r="E105" s="7">
        <v>1</v>
      </c>
      <c r="F105" t="s">
        <v>8220</v>
      </c>
      <c r="G105" t="s">
        <v>8223</v>
      </c>
      <c r="H105" t="s">
        <v>8245</v>
      </c>
      <c r="I105">
        <v>1431046356</v>
      </c>
      <c r="J105">
        <v>1428454356</v>
      </c>
      <c r="K105" t="b">
        <v>0</v>
      </c>
      <c r="L105">
        <v>1</v>
      </c>
      <c r="M105" t="b">
        <v>0</v>
      </c>
      <c r="N105" t="s">
        <v>8291</v>
      </c>
      <c r="O105">
        <f t="shared" si="9"/>
        <v>0</v>
      </c>
      <c r="P105" s="5">
        <f t="shared" si="6"/>
        <v>1</v>
      </c>
      <c r="Q105" s="11" t="s">
        <v>8323</v>
      </c>
      <c r="R105" t="s">
        <v>8345</v>
      </c>
      <c r="S105" s="16">
        <f t="shared" si="7"/>
        <v>42102.036527777775</v>
      </c>
      <c r="T105" s="16">
        <f t="shared" si="8"/>
        <v>42132.036527777775</v>
      </c>
    </row>
    <row r="106" spans="1:20" ht="225" x14ac:dyDescent="0.25">
      <c r="A106">
        <v>1735</v>
      </c>
      <c r="B106" s="9" t="s">
        <v>1736</v>
      </c>
      <c r="C106" s="3" t="s">
        <v>5845</v>
      </c>
      <c r="D106" s="5">
        <v>1000</v>
      </c>
      <c r="E106" s="7">
        <v>110</v>
      </c>
      <c r="F106" t="s">
        <v>8220</v>
      </c>
      <c r="G106" t="s">
        <v>8223</v>
      </c>
      <c r="H106" t="s">
        <v>8245</v>
      </c>
      <c r="I106">
        <v>1470598345</v>
      </c>
      <c r="J106">
        <v>1468006345</v>
      </c>
      <c r="K106" t="b">
        <v>0</v>
      </c>
      <c r="L106">
        <v>2</v>
      </c>
      <c r="M106" t="b">
        <v>0</v>
      </c>
      <c r="N106" t="s">
        <v>8291</v>
      </c>
      <c r="O106">
        <f t="shared" si="9"/>
        <v>11</v>
      </c>
      <c r="P106" s="5">
        <f t="shared" si="6"/>
        <v>55</v>
      </c>
      <c r="Q106" s="11" t="s">
        <v>8323</v>
      </c>
      <c r="R106" t="s">
        <v>8345</v>
      </c>
      <c r="S106" s="16">
        <f t="shared" si="7"/>
        <v>42559.814178240747</v>
      </c>
      <c r="T106" s="16">
        <f t="shared" si="8"/>
        <v>42589.814178240747</v>
      </c>
    </row>
    <row r="107" spans="1:20" ht="165" x14ac:dyDescent="0.25">
      <c r="A107">
        <v>1736</v>
      </c>
      <c r="B107" s="9" t="s">
        <v>1737</v>
      </c>
      <c r="C107" s="3" t="s">
        <v>5846</v>
      </c>
      <c r="D107" s="5">
        <v>3000</v>
      </c>
      <c r="E107" s="7">
        <v>22</v>
      </c>
      <c r="F107" t="s">
        <v>8220</v>
      </c>
      <c r="G107" t="s">
        <v>8223</v>
      </c>
      <c r="H107" t="s">
        <v>8245</v>
      </c>
      <c r="I107">
        <v>1447018833</v>
      </c>
      <c r="J107">
        <v>1444423233</v>
      </c>
      <c r="K107" t="b">
        <v>0</v>
      </c>
      <c r="L107">
        <v>1</v>
      </c>
      <c r="M107" t="b">
        <v>0</v>
      </c>
      <c r="N107" t="s">
        <v>8291</v>
      </c>
      <c r="O107">
        <f t="shared" si="9"/>
        <v>1</v>
      </c>
      <c r="P107" s="5">
        <f t="shared" si="6"/>
        <v>22</v>
      </c>
      <c r="Q107" s="11" t="s">
        <v>8323</v>
      </c>
      <c r="R107" t="s">
        <v>8345</v>
      </c>
      <c r="S107" s="16">
        <f t="shared" si="7"/>
        <v>42286.861493055556</v>
      </c>
      <c r="T107" s="16">
        <f t="shared" si="8"/>
        <v>42316.90315972222</v>
      </c>
    </row>
    <row r="108" spans="1:20" ht="270" x14ac:dyDescent="0.25">
      <c r="A108">
        <v>1737</v>
      </c>
      <c r="B108" s="9" t="s">
        <v>1738</v>
      </c>
      <c r="C108" s="3" t="s">
        <v>5847</v>
      </c>
      <c r="D108" s="5">
        <v>4000</v>
      </c>
      <c r="E108" s="7">
        <v>850</v>
      </c>
      <c r="F108" t="s">
        <v>8220</v>
      </c>
      <c r="G108" t="s">
        <v>8223</v>
      </c>
      <c r="H108" t="s">
        <v>8245</v>
      </c>
      <c r="I108">
        <v>1437432392</v>
      </c>
      <c r="J108">
        <v>1434840392</v>
      </c>
      <c r="K108" t="b">
        <v>0</v>
      </c>
      <c r="L108">
        <v>15</v>
      </c>
      <c r="M108" t="b">
        <v>0</v>
      </c>
      <c r="N108" t="s">
        <v>8291</v>
      </c>
      <c r="O108">
        <f t="shared" si="9"/>
        <v>21</v>
      </c>
      <c r="P108" s="5">
        <f t="shared" si="6"/>
        <v>56.67</v>
      </c>
      <c r="Q108" s="11" t="s">
        <v>8323</v>
      </c>
      <c r="R108" t="s">
        <v>8345</v>
      </c>
      <c r="S108" s="16">
        <f t="shared" si="7"/>
        <v>42175.948981481488</v>
      </c>
      <c r="T108" s="16">
        <f t="shared" si="8"/>
        <v>42205.948981481488</v>
      </c>
    </row>
    <row r="109" spans="1:20" ht="180" x14ac:dyDescent="0.25">
      <c r="A109">
        <v>1738</v>
      </c>
      <c r="B109" s="9" t="s">
        <v>1739</v>
      </c>
      <c r="C109" s="3" t="s">
        <v>5848</v>
      </c>
      <c r="D109" s="5">
        <v>5000</v>
      </c>
      <c r="E109" s="7">
        <v>20</v>
      </c>
      <c r="F109" t="s">
        <v>8220</v>
      </c>
      <c r="G109" t="s">
        <v>8223</v>
      </c>
      <c r="H109" t="s">
        <v>8245</v>
      </c>
      <c r="I109">
        <v>1412283542</v>
      </c>
      <c r="J109">
        <v>1409691542</v>
      </c>
      <c r="K109" t="b">
        <v>0</v>
      </c>
      <c r="L109">
        <v>1</v>
      </c>
      <c r="M109" t="b">
        <v>0</v>
      </c>
      <c r="N109" t="s">
        <v>8291</v>
      </c>
      <c r="O109">
        <f t="shared" si="9"/>
        <v>0</v>
      </c>
      <c r="P109" s="5">
        <f t="shared" si="6"/>
        <v>20</v>
      </c>
      <c r="Q109" s="11" t="s">
        <v>8323</v>
      </c>
      <c r="R109" t="s">
        <v>8345</v>
      </c>
      <c r="S109" s="16">
        <f t="shared" si="7"/>
        <v>41884.874328703707</v>
      </c>
      <c r="T109" s="16">
        <f t="shared" si="8"/>
        <v>41914.874328703707</v>
      </c>
    </row>
    <row r="110" spans="1:20" ht="240" x14ac:dyDescent="0.25">
      <c r="A110">
        <v>1739</v>
      </c>
      <c r="B110" s="9" t="s">
        <v>1740</v>
      </c>
      <c r="C110" s="3" t="s">
        <v>5849</v>
      </c>
      <c r="D110" s="5">
        <v>1000</v>
      </c>
      <c r="E110" s="7">
        <v>1</v>
      </c>
      <c r="F110" t="s">
        <v>8220</v>
      </c>
      <c r="G110" t="s">
        <v>8223</v>
      </c>
      <c r="H110" t="s">
        <v>8245</v>
      </c>
      <c r="I110">
        <v>1462391932</v>
      </c>
      <c r="J110">
        <v>1457297932</v>
      </c>
      <c r="K110" t="b">
        <v>0</v>
      </c>
      <c r="L110">
        <v>1</v>
      </c>
      <c r="M110" t="b">
        <v>0</v>
      </c>
      <c r="N110" t="s">
        <v>8291</v>
      </c>
      <c r="O110">
        <f t="shared" si="9"/>
        <v>0</v>
      </c>
      <c r="P110" s="5">
        <f t="shared" si="6"/>
        <v>1</v>
      </c>
      <c r="Q110" s="11" t="s">
        <v>8323</v>
      </c>
      <c r="R110" t="s">
        <v>8345</v>
      </c>
      <c r="S110" s="16">
        <f t="shared" si="7"/>
        <v>42435.874212962968</v>
      </c>
      <c r="T110" s="16">
        <f t="shared" si="8"/>
        <v>42494.832546296297</v>
      </c>
    </row>
    <row r="111" spans="1:20" ht="285" x14ac:dyDescent="0.25">
      <c r="A111">
        <v>1740</v>
      </c>
      <c r="B111" s="9" t="s">
        <v>1741</v>
      </c>
      <c r="C111" s="3" t="s">
        <v>5850</v>
      </c>
      <c r="D111" s="5">
        <v>3000</v>
      </c>
      <c r="E111" s="7">
        <v>0</v>
      </c>
      <c r="F111" t="s">
        <v>8220</v>
      </c>
      <c r="G111" t="s">
        <v>8223</v>
      </c>
      <c r="H111" t="s">
        <v>8245</v>
      </c>
      <c r="I111">
        <v>1437075422</v>
      </c>
      <c r="J111">
        <v>1434483422</v>
      </c>
      <c r="K111" t="b">
        <v>0</v>
      </c>
      <c r="L111">
        <v>0</v>
      </c>
      <c r="M111" t="b">
        <v>0</v>
      </c>
      <c r="N111" t="s">
        <v>8291</v>
      </c>
      <c r="O111">
        <f t="shared" si="9"/>
        <v>0</v>
      </c>
      <c r="P111" s="5">
        <f t="shared" si="6"/>
        <v>0</v>
      </c>
      <c r="Q111" s="11" t="s">
        <v>8323</v>
      </c>
      <c r="R111" t="s">
        <v>8345</v>
      </c>
      <c r="S111" s="16">
        <f t="shared" si="7"/>
        <v>42171.817384259266</v>
      </c>
      <c r="T111" s="16">
        <f t="shared" si="8"/>
        <v>42201.817384259266</v>
      </c>
    </row>
  </sheetData>
  <conditionalFormatting sqref="F1:F111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2:O111 O1:P1 R1: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C10D-68D6-4576-A1F1-6AB62B1345AC}">
  <dimension ref="A1:T159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9.5703125" bestFit="1" customWidth="1"/>
    <col min="16" max="16" width="18.5703125" bestFit="1" customWidth="1"/>
    <col min="17" max="17" width="15" bestFit="1" customWidth="1"/>
    <col min="18" max="18" width="16.85546875" bestFit="1" customWidth="1"/>
    <col min="19" max="20" width="24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70" x14ac:dyDescent="0.2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f t="shared" ref="O2:O33" si="0">ROUND(E2/D2*100,0)</f>
        <v>119</v>
      </c>
      <c r="P2" s="5">
        <f t="shared" ref="P2:P65" si="1">IFERROR(ROUND(E2/L2,2),0)</f>
        <v>151.32</v>
      </c>
      <c r="Q2" s="11" t="s">
        <v>8317</v>
      </c>
      <c r="R2" t="s">
        <v>8319</v>
      </c>
      <c r="S2" s="16">
        <f t="shared" ref="S2:S65" si="2">(((J2/60)/60)/24)+DATE(1970,1,1)</f>
        <v>42199.57</v>
      </c>
      <c r="T2" s="16">
        <f t="shared" ref="T2:T65" si="3">(((I2/60)/60)/24)+DATE(1970,1,1)</f>
        <v>42229.57</v>
      </c>
    </row>
    <row r="3" spans="1:20" ht="210" x14ac:dyDescent="0.2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f t="shared" si="0"/>
        <v>106</v>
      </c>
      <c r="P3" s="5">
        <f t="shared" si="1"/>
        <v>174.03</v>
      </c>
      <c r="Q3" s="11" t="s">
        <v>8317</v>
      </c>
      <c r="R3" t="s">
        <v>8319</v>
      </c>
      <c r="S3" s="16">
        <f t="shared" si="2"/>
        <v>42100.642071759255</v>
      </c>
      <c r="T3" s="16">
        <f t="shared" si="3"/>
        <v>42155.642071759255</v>
      </c>
    </row>
    <row r="4" spans="1:20" ht="285" x14ac:dyDescent="0.2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f t="shared" si="0"/>
        <v>300</v>
      </c>
      <c r="P4" s="5">
        <f t="shared" si="1"/>
        <v>73.489999999999995</v>
      </c>
      <c r="Q4" s="11" t="s">
        <v>8317</v>
      </c>
      <c r="R4" t="s">
        <v>8319</v>
      </c>
      <c r="S4" s="16">
        <f t="shared" si="2"/>
        <v>41898.665960648148</v>
      </c>
      <c r="T4" s="16">
        <f t="shared" si="3"/>
        <v>41941.041666666664</v>
      </c>
    </row>
    <row r="5" spans="1:20" ht="150" x14ac:dyDescent="0.2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f t="shared" si="0"/>
        <v>279</v>
      </c>
      <c r="P5" s="5">
        <f t="shared" si="1"/>
        <v>23.52</v>
      </c>
      <c r="Q5" s="11" t="s">
        <v>8317</v>
      </c>
      <c r="R5" t="s">
        <v>8319</v>
      </c>
      <c r="S5" s="16">
        <f t="shared" si="2"/>
        <v>42564.026319444441</v>
      </c>
      <c r="T5" s="16">
        <f t="shared" si="3"/>
        <v>42594.026319444441</v>
      </c>
    </row>
    <row r="6" spans="1:20" ht="270" x14ac:dyDescent="0.2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f t="shared" si="0"/>
        <v>132</v>
      </c>
      <c r="P6" s="5">
        <f t="shared" si="1"/>
        <v>39.07</v>
      </c>
      <c r="Q6" s="11" t="s">
        <v>8317</v>
      </c>
      <c r="R6" t="s">
        <v>8319</v>
      </c>
      <c r="S6" s="16">
        <f t="shared" si="2"/>
        <v>41832.852627314816</v>
      </c>
      <c r="T6" s="16">
        <f t="shared" si="3"/>
        <v>41862.852627314816</v>
      </c>
    </row>
    <row r="7" spans="1:20" ht="120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 t="shared" si="0"/>
        <v>127</v>
      </c>
      <c r="P7" s="5">
        <f t="shared" si="1"/>
        <v>1644</v>
      </c>
      <c r="Q7" s="11" t="s">
        <v>8317</v>
      </c>
      <c r="R7" t="s">
        <v>8319</v>
      </c>
      <c r="S7" s="16">
        <f t="shared" si="2"/>
        <v>41891.693379629629</v>
      </c>
      <c r="T7" s="16">
        <f t="shared" si="3"/>
        <v>41926.693379629629</v>
      </c>
    </row>
    <row r="8" spans="1:20" ht="300" x14ac:dyDescent="0.2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f t="shared" si="0"/>
        <v>140</v>
      </c>
      <c r="P8" s="5">
        <f t="shared" si="1"/>
        <v>42.67</v>
      </c>
      <c r="Q8" s="11" t="s">
        <v>8317</v>
      </c>
      <c r="R8" t="s">
        <v>8319</v>
      </c>
      <c r="S8" s="16">
        <f t="shared" si="2"/>
        <v>41877.912187499998</v>
      </c>
      <c r="T8" s="16">
        <f t="shared" si="3"/>
        <v>41898.912187499998</v>
      </c>
    </row>
    <row r="9" spans="1:20" ht="270" x14ac:dyDescent="0.2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f t="shared" si="0"/>
        <v>112</v>
      </c>
      <c r="P9" s="5">
        <f t="shared" si="1"/>
        <v>35.130000000000003</v>
      </c>
      <c r="Q9" s="11" t="s">
        <v>8317</v>
      </c>
      <c r="R9" t="s">
        <v>8319</v>
      </c>
      <c r="S9" s="16">
        <f t="shared" si="2"/>
        <v>41932.036851851852</v>
      </c>
      <c r="T9" s="16">
        <f t="shared" si="3"/>
        <v>41992.078518518523</v>
      </c>
    </row>
    <row r="10" spans="1:20" ht="255" x14ac:dyDescent="0.2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f t="shared" si="0"/>
        <v>101</v>
      </c>
      <c r="P10" s="5">
        <f t="shared" si="1"/>
        <v>239.35</v>
      </c>
      <c r="Q10" s="11" t="s">
        <v>8317</v>
      </c>
      <c r="R10" t="s">
        <v>8319</v>
      </c>
      <c r="S10" s="16">
        <f t="shared" si="2"/>
        <v>41956.017488425925</v>
      </c>
      <c r="T10" s="16">
        <f t="shared" si="3"/>
        <v>41986.017488425925</v>
      </c>
    </row>
    <row r="11" spans="1:20" ht="330" x14ac:dyDescent="0.2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f t="shared" si="0"/>
        <v>100</v>
      </c>
      <c r="P11" s="5">
        <f t="shared" si="1"/>
        <v>107.64</v>
      </c>
      <c r="Q11" s="11" t="s">
        <v>8317</v>
      </c>
      <c r="R11" t="s">
        <v>8319</v>
      </c>
      <c r="S11" s="16">
        <f t="shared" si="2"/>
        <v>42675.690393518518</v>
      </c>
      <c r="T11" s="16">
        <f t="shared" si="3"/>
        <v>42705.732060185182</v>
      </c>
    </row>
    <row r="12" spans="1:20" ht="285" x14ac:dyDescent="0.2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f t="shared" si="0"/>
        <v>141</v>
      </c>
      <c r="P12" s="5">
        <f t="shared" si="1"/>
        <v>95.83</v>
      </c>
      <c r="Q12" s="11" t="s">
        <v>8317</v>
      </c>
      <c r="R12" t="s">
        <v>8319</v>
      </c>
      <c r="S12" s="16">
        <f t="shared" si="2"/>
        <v>42199.618518518517</v>
      </c>
      <c r="T12" s="16">
        <f t="shared" si="3"/>
        <v>42236.618518518517</v>
      </c>
    </row>
    <row r="13" spans="1:20" ht="270" x14ac:dyDescent="0.2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f t="shared" si="0"/>
        <v>267</v>
      </c>
      <c r="P13" s="5">
        <f t="shared" si="1"/>
        <v>31.66</v>
      </c>
      <c r="Q13" s="11" t="s">
        <v>8317</v>
      </c>
      <c r="R13" t="s">
        <v>8319</v>
      </c>
      <c r="S13" s="16">
        <f t="shared" si="2"/>
        <v>42163.957326388889</v>
      </c>
      <c r="T13" s="16">
        <f t="shared" si="3"/>
        <v>42193.957326388889</v>
      </c>
    </row>
    <row r="14" spans="1:20" ht="240" x14ac:dyDescent="0.2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f t="shared" si="0"/>
        <v>147</v>
      </c>
      <c r="P14" s="5">
        <f t="shared" si="1"/>
        <v>42.89</v>
      </c>
      <c r="Q14" s="11" t="s">
        <v>8317</v>
      </c>
      <c r="R14" t="s">
        <v>8319</v>
      </c>
      <c r="S14" s="16">
        <f t="shared" si="2"/>
        <v>42045.957314814819</v>
      </c>
      <c r="T14" s="16">
        <f t="shared" si="3"/>
        <v>42075.915648148148</v>
      </c>
    </row>
    <row r="15" spans="1:20" ht="270" x14ac:dyDescent="0.2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f t="shared" si="0"/>
        <v>214</v>
      </c>
      <c r="P15" s="5">
        <f t="shared" si="1"/>
        <v>122.74</v>
      </c>
      <c r="Q15" s="11" t="s">
        <v>8317</v>
      </c>
      <c r="R15" t="s">
        <v>8319</v>
      </c>
      <c r="S15" s="16">
        <f t="shared" si="2"/>
        <v>42417.804618055554</v>
      </c>
      <c r="T15" s="16">
        <f t="shared" si="3"/>
        <v>42477.762951388882</v>
      </c>
    </row>
    <row r="16" spans="1:20" ht="315" x14ac:dyDescent="0.2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f t="shared" si="0"/>
        <v>126</v>
      </c>
      <c r="P16" s="5">
        <f t="shared" si="1"/>
        <v>190.45</v>
      </c>
      <c r="Q16" s="11" t="s">
        <v>8317</v>
      </c>
      <c r="R16" t="s">
        <v>8319</v>
      </c>
      <c r="S16" s="16">
        <f t="shared" si="2"/>
        <v>42331.84574074074</v>
      </c>
      <c r="T16" s="16">
        <f t="shared" si="3"/>
        <v>42361.84574074074</v>
      </c>
    </row>
    <row r="17" spans="1:20" ht="285" x14ac:dyDescent="0.2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f t="shared" si="0"/>
        <v>104</v>
      </c>
      <c r="P17" s="5">
        <f t="shared" si="1"/>
        <v>109.34</v>
      </c>
      <c r="Q17" s="11" t="s">
        <v>8317</v>
      </c>
      <c r="R17" t="s">
        <v>8319</v>
      </c>
      <c r="S17" s="16">
        <f t="shared" si="2"/>
        <v>42179.160752314812</v>
      </c>
      <c r="T17" s="16">
        <f t="shared" si="3"/>
        <v>42211.75</v>
      </c>
    </row>
    <row r="18" spans="1:20" ht="75" x14ac:dyDescent="0.2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f t="shared" si="0"/>
        <v>101</v>
      </c>
      <c r="P18" s="5">
        <f t="shared" si="1"/>
        <v>143.66999999999999</v>
      </c>
      <c r="Q18" s="11" t="s">
        <v>8317</v>
      </c>
      <c r="R18" t="s">
        <v>8319</v>
      </c>
      <c r="S18" s="16">
        <f t="shared" si="2"/>
        <v>42209.593692129631</v>
      </c>
      <c r="T18" s="16">
        <f t="shared" si="3"/>
        <v>42239.593692129631</v>
      </c>
    </row>
    <row r="19" spans="1:20" ht="315" x14ac:dyDescent="0.25">
      <c r="A19">
        <v>1941</v>
      </c>
      <c r="B19" s="9" t="s">
        <v>1942</v>
      </c>
      <c r="C19" s="3" t="s">
        <v>6051</v>
      </c>
      <c r="D19" s="5">
        <v>250000</v>
      </c>
      <c r="E19" s="7">
        <v>315295.89</v>
      </c>
      <c r="F19" t="s">
        <v>8218</v>
      </c>
      <c r="G19" t="s">
        <v>8223</v>
      </c>
      <c r="H19" t="s">
        <v>8245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8293</v>
      </c>
      <c r="O19">
        <f t="shared" si="0"/>
        <v>126</v>
      </c>
      <c r="P19" s="5">
        <f t="shared" si="1"/>
        <v>64.569999999999993</v>
      </c>
      <c r="Q19" s="11" t="s">
        <v>8317</v>
      </c>
      <c r="R19" t="s">
        <v>8347</v>
      </c>
      <c r="S19" s="16">
        <f t="shared" si="2"/>
        <v>41744.290868055556</v>
      </c>
      <c r="T19" s="16">
        <f t="shared" si="3"/>
        <v>41774.290868055556</v>
      </c>
    </row>
    <row r="20" spans="1:20" ht="270" x14ac:dyDescent="0.25">
      <c r="A20">
        <v>1942</v>
      </c>
      <c r="B20" s="9" t="s">
        <v>1943</v>
      </c>
      <c r="C20" s="3" t="s">
        <v>6052</v>
      </c>
      <c r="D20" s="5">
        <v>6000</v>
      </c>
      <c r="E20" s="7">
        <v>8306.42</v>
      </c>
      <c r="F20" t="s">
        <v>8218</v>
      </c>
      <c r="G20" t="s">
        <v>8223</v>
      </c>
      <c r="H20" t="s">
        <v>8245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8293</v>
      </c>
      <c r="O20">
        <f t="shared" si="0"/>
        <v>138</v>
      </c>
      <c r="P20" s="5">
        <f t="shared" si="1"/>
        <v>87.44</v>
      </c>
      <c r="Q20" s="11" t="s">
        <v>8317</v>
      </c>
      <c r="R20" t="s">
        <v>8347</v>
      </c>
      <c r="S20" s="16">
        <f t="shared" si="2"/>
        <v>40638.828009259261</v>
      </c>
      <c r="T20" s="16">
        <f t="shared" si="3"/>
        <v>40728.828009259261</v>
      </c>
    </row>
    <row r="21" spans="1:20" ht="255" x14ac:dyDescent="0.25">
      <c r="A21">
        <v>1943</v>
      </c>
      <c r="B21" s="9" t="s">
        <v>1944</v>
      </c>
      <c r="C21" s="3" t="s">
        <v>6053</v>
      </c>
      <c r="D21" s="5">
        <v>10000</v>
      </c>
      <c r="E21" s="7">
        <v>170525</v>
      </c>
      <c r="F21" t="s">
        <v>8218</v>
      </c>
      <c r="G21" t="s">
        <v>8223</v>
      </c>
      <c r="H21" t="s">
        <v>8245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8293</v>
      </c>
      <c r="O21">
        <f t="shared" si="0"/>
        <v>1705</v>
      </c>
      <c r="P21" s="5">
        <f t="shared" si="1"/>
        <v>68.819999999999993</v>
      </c>
      <c r="Q21" s="11" t="s">
        <v>8317</v>
      </c>
      <c r="R21" t="s">
        <v>8347</v>
      </c>
      <c r="S21" s="16">
        <f t="shared" si="2"/>
        <v>42548.269861111112</v>
      </c>
      <c r="T21" s="16">
        <f t="shared" si="3"/>
        <v>42593.269861111112</v>
      </c>
    </row>
    <row r="22" spans="1:20" ht="285" x14ac:dyDescent="0.25">
      <c r="A22">
        <v>1944</v>
      </c>
      <c r="B22" s="9" t="s">
        <v>1945</v>
      </c>
      <c r="C22" s="3" t="s">
        <v>6054</v>
      </c>
      <c r="D22" s="5">
        <v>40000</v>
      </c>
      <c r="E22" s="7">
        <v>315222.2</v>
      </c>
      <c r="F22" t="s">
        <v>8218</v>
      </c>
      <c r="G22" t="s">
        <v>8223</v>
      </c>
      <c r="H22" t="s">
        <v>8245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8293</v>
      </c>
      <c r="O22">
        <f t="shared" si="0"/>
        <v>788</v>
      </c>
      <c r="P22" s="5">
        <f t="shared" si="1"/>
        <v>176.2</v>
      </c>
      <c r="Q22" s="11" t="s">
        <v>8317</v>
      </c>
      <c r="R22" t="s">
        <v>8347</v>
      </c>
      <c r="S22" s="16">
        <f t="shared" si="2"/>
        <v>41730.584374999999</v>
      </c>
      <c r="T22" s="16">
        <f t="shared" si="3"/>
        <v>41760.584374999999</v>
      </c>
    </row>
    <row r="23" spans="1:20" ht="270" x14ac:dyDescent="0.25">
      <c r="A23">
        <v>1946</v>
      </c>
      <c r="B23" s="9" t="s">
        <v>1947</v>
      </c>
      <c r="C23" s="3" t="s">
        <v>6056</v>
      </c>
      <c r="D23" s="5">
        <v>7500</v>
      </c>
      <c r="E23" s="7">
        <v>11231</v>
      </c>
      <c r="F23" t="s">
        <v>8218</v>
      </c>
      <c r="G23" t="s">
        <v>8223</v>
      </c>
      <c r="H23" t="s">
        <v>8245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8293</v>
      </c>
      <c r="O23">
        <f t="shared" si="0"/>
        <v>150</v>
      </c>
      <c r="P23" s="5">
        <f t="shared" si="1"/>
        <v>160.44</v>
      </c>
      <c r="Q23" s="11" t="s">
        <v>8317</v>
      </c>
      <c r="R23" t="s">
        <v>8347</v>
      </c>
      <c r="S23" s="16">
        <f t="shared" si="2"/>
        <v>41689.150011574071</v>
      </c>
      <c r="T23" s="16">
        <f t="shared" si="3"/>
        <v>41749.108344907407</v>
      </c>
    </row>
    <row r="24" spans="1:20" ht="315" x14ac:dyDescent="0.25">
      <c r="A24">
        <v>1947</v>
      </c>
      <c r="B24" s="9" t="s">
        <v>1948</v>
      </c>
      <c r="C24" s="3" t="s">
        <v>6057</v>
      </c>
      <c r="D24" s="5">
        <v>800</v>
      </c>
      <c r="E24" s="7">
        <v>805.07</v>
      </c>
      <c r="F24" t="s">
        <v>8218</v>
      </c>
      <c r="G24" t="s">
        <v>8223</v>
      </c>
      <c r="H24" t="s">
        <v>8245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8293</v>
      </c>
      <c r="O24">
        <f t="shared" si="0"/>
        <v>101</v>
      </c>
      <c r="P24" s="5">
        <f t="shared" si="1"/>
        <v>35</v>
      </c>
      <c r="Q24" s="11" t="s">
        <v>8317</v>
      </c>
      <c r="R24" t="s">
        <v>8347</v>
      </c>
      <c r="S24" s="16">
        <f t="shared" si="2"/>
        <v>40102.918055555558</v>
      </c>
      <c r="T24" s="16">
        <f t="shared" si="3"/>
        <v>40140.249305555553</v>
      </c>
    </row>
    <row r="25" spans="1:20" ht="150" x14ac:dyDescent="0.25">
      <c r="A25">
        <v>1948</v>
      </c>
      <c r="B25" s="9" t="s">
        <v>1949</v>
      </c>
      <c r="C25" s="3" t="s">
        <v>6058</v>
      </c>
      <c r="D25" s="5">
        <v>100000</v>
      </c>
      <c r="E25" s="7">
        <v>800211</v>
      </c>
      <c r="F25" t="s">
        <v>8218</v>
      </c>
      <c r="G25" t="s">
        <v>8223</v>
      </c>
      <c r="H25" t="s">
        <v>8245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8293</v>
      </c>
      <c r="O25">
        <f t="shared" si="0"/>
        <v>800</v>
      </c>
      <c r="P25" s="5">
        <f t="shared" si="1"/>
        <v>188.51</v>
      </c>
      <c r="Q25" s="11" t="s">
        <v>8317</v>
      </c>
      <c r="R25" t="s">
        <v>8347</v>
      </c>
      <c r="S25" s="16">
        <f t="shared" si="2"/>
        <v>42473.604270833333</v>
      </c>
      <c r="T25" s="16">
        <f t="shared" si="3"/>
        <v>42527.709722222222</v>
      </c>
    </row>
    <row r="26" spans="1:20" ht="240" x14ac:dyDescent="0.25">
      <c r="A26">
        <v>1950</v>
      </c>
      <c r="B26" s="9" t="s">
        <v>1951</v>
      </c>
      <c r="C26" s="3" t="s">
        <v>6060</v>
      </c>
      <c r="D26" s="5">
        <v>48000</v>
      </c>
      <c r="E26" s="7">
        <v>96248.960000000006</v>
      </c>
      <c r="F26" t="s">
        <v>8218</v>
      </c>
      <c r="G26" t="s">
        <v>8223</v>
      </c>
      <c r="H26" t="s">
        <v>8245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8293</v>
      </c>
      <c r="O26">
        <f t="shared" si="0"/>
        <v>201</v>
      </c>
      <c r="P26" s="5">
        <f t="shared" si="1"/>
        <v>51.31</v>
      </c>
      <c r="Q26" s="11" t="s">
        <v>8317</v>
      </c>
      <c r="R26" t="s">
        <v>8347</v>
      </c>
      <c r="S26" s="16">
        <f t="shared" si="2"/>
        <v>40624.181400462963</v>
      </c>
      <c r="T26" s="16">
        <f t="shared" si="3"/>
        <v>40655.181400462963</v>
      </c>
    </row>
    <row r="27" spans="1:20" ht="300" x14ac:dyDescent="0.25">
      <c r="A27">
        <v>1951</v>
      </c>
      <c r="B27" s="9" t="s">
        <v>1952</v>
      </c>
      <c r="C27" s="3" t="s">
        <v>6061</v>
      </c>
      <c r="D27" s="5">
        <v>50000</v>
      </c>
      <c r="E27" s="7">
        <v>106222</v>
      </c>
      <c r="F27" t="s">
        <v>8218</v>
      </c>
      <c r="G27" t="s">
        <v>8223</v>
      </c>
      <c r="H27" t="s">
        <v>8245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8293</v>
      </c>
      <c r="O27">
        <f t="shared" si="0"/>
        <v>212</v>
      </c>
      <c r="P27" s="5">
        <f t="shared" si="1"/>
        <v>127.36</v>
      </c>
      <c r="Q27" s="11" t="s">
        <v>8317</v>
      </c>
      <c r="R27" t="s">
        <v>8347</v>
      </c>
      <c r="S27" s="16">
        <f t="shared" si="2"/>
        <v>42651.420567129629</v>
      </c>
      <c r="T27" s="16">
        <f t="shared" si="3"/>
        <v>42681.462233796294</v>
      </c>
    </row>
    <row r="28" spans="1:20" ht="225" x14ac:dyDescent="0.25">
      <c r="A28">
        <v>1953</v>
      </c>
      <c r="B28" s="9" t="s">
        <v>1954</v>
      </c>
      <c r="C28" s="3" t="s">
        <v>6063</v>
      </c>
      <c r="D28" s="5">
        <v>15000</v>
      </c>
      <c r="E28" s="7">
        <v>33892</v>
      </c>
      <c r="F28" t="s">
        <v>8218</v>
      </c>
      <c r="G28" t="s">
        <v>8223</v>
      </c>
      <c r="H28" t="s">
        <v>8245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8293</v>
      </c>
      <c r="O28">
        <f t="shared" si="0"/>
        <v>226</v>
      </c>
      <c r="P28" s="5">
        <f t="shared" si="1"/>
        <v>230.56</v>
      </c>
      <c r="Q28" s="11" t="s">
        <v>8317</v>
      </c>
      <c r="R28" t="s">
        <v>8347</v>
      </c>
      <c r="S28" s="16">
        <f t="shared" si="2"/>
        <v>40941.199826388889</v>
      </c>
      <c r="T28" s="16">
        <f t="shared" si="3"/>
        <v>40970.125</v>
      </c>
    </row>
    <row r="29" spans="1:20" ht="120" x14ac:dyDescent="0.25">
      <c r="A29">
        <v>1954</v>
      </c>
      <c r="B29" s="9" t="s">
        <v>1955</v>
      </c>
      <c r="C29" s="3" t="s">
        <v>6064</v>
      </c>
      <c r="D29" s="5">
        <v>50000</v>
      </c>
      <c r="E29" s="7">
        <v>349474</v>
      </c>
      <c r="F29" t="s">
        <v>8218</v>
      </c>
      <c r="G29" t="s">
        <v>8223</v>
      </c>
      <c r="H29" t="s">
        <v>8245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8293</v>
      </c>
      <c r="O29">
        <f t="shared" si="0"/>
        <v>699</v>
      </c>
      <c r="P29" s="5">
        <f t="shared" si="1"/>
        <v>842.11</v>
      </c>
      <c r="Q29" s="11" t="s">
        <v>8317</v>
      </c>
      <c r="R29" t="s">
        <v>8347</v>
      </c>
      <c r="S29" s="16">
        <f t="shared" si="2"/>
        <v>42394.580740740741</v>
      </c>
      <c r="T29" s="16">
        <f t="shared" si="3"/>
        <v>42441.208333333328</v>
      </c>
    </row>
    <row r="30" spans="1:20" ht="300" x14ac:dyDescent="0.25">
      <c r="A30">
        <v>1955</v>
      </c>
      <c r="B30" s="9" t="s">
        <v>1956</v>
      </c>
      <c r="C30" s="3" t="s">
        <v>6065</v>
      </c>
      <c r="D30" s="5">
        <v>42000</v>
      </c>
      <c r="E30" s="7">
        <v>167410.01999999999</v>
      </c>
      <c r="F30" t="s">
        <v>8218</v>
      </c>
      <c r="G30" t="s">
        <v>8223</v>
      </c>
      <c r="H30" t="s">
        <v>8245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8293</v>
      </c>
      <c r="O30">
        <f t="shared" si="0"/>
        <v>399</v>
      </c>
      <c r="P30" s="5">
        <f t="shared" si="1"/>
        <v>577.28</v>
      </c>
      <c r="Q30" s="11" t="s">
        <v>8317</v>
      </c>
      <c r="R30" t="s">
        <v>8347</v>
      </c>
      <c r="S30" s="16">
        <f t="shared" si="2"/>
        <v>41020.271770833337</v>
      </c>
      <c r="T30" s="16">
        <f t="shared" si="3"/>
        <v>41052.791666666664</v>
      </c>
    </row>
    <row r="31" spans="1:20" ht="300" x14ac:dyDescent="0.25">
      <c r="A31">
        <v>1956</v>
      </c>
      <c r="B31" s="9" t="s">
        <v>1957</v>
      </c>
      <c r="C31" s="3" t="s">
        <v>6066</v>
      </c>
      <c r="D31" s="5">
        <v>60000</v>
      </c>
      <c r="E31" s="7">
        <v>176420</v>
      </c>
      <c r="F31" t="s">
        <v>8218</v>
      </c>
      <c r="G31" t="s">
        <v>8223</v>
      </c>
      <c r="H31" t="s">
        <v>8245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8293</v>
      </c>
      <c r="O31">
        <f t="shared" si="0"/>
        <v>294</v>
      </c>
      <c r="P31" s="5">
        <f t="shared" si="1"/>
        <v>483.34</v>
      </c>
      <c r="Q31" s="11" t="s">
        <v>8317</v>
      </c>
      <c r="R31" t="s">
        <v>8347</v>
      </c>
      <c r="S31" s="16">
        <f t="shared" si="2"/>
        <v>42067.923668981486</v>
      </c>
      <c r="T31" s="16">
        <f t="shared" si="3"/>
        <v>42112.882002314815</v>
      </c>
    </row>
    <row r="32" spans="1:20" ht="150" x14ac:dyDescent="0.25">
      <c r="A32">
        <v>1957</v>
      </c>
      <c r="B32" s="9" t="s">
        <v>1958</v>
      </c>
      <c r="C32" s="3" t="s">
        <v>6067</v>
      </c>
      <c r="D32" s="5">
        <v>30000</v>
      </c>
      <c r="E32" s="7">
        <v>50251.41</v>
      </c>
      <c r="F32" t="s">
        <v>8218</v>
      </c>
      <c r="G32" t="s">
        <v>8223</v>
      </c>
      <c r="H32" t="s">
        <v>8245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8293</v>
      </c>
      <c r="O32">
        <f t="shared" si="0"/>
        <v>168</v>
      </c>
      <c r="P32" s="5">
        <f t="shared" si="1"/>
        <v>76.14</v>
      </c>
      <c r="Q32" s="11" t="s">
        <v>8317</v>
      </c>
      <c r="R32" t="s">
        <v>8347</v>
      </c>
      <c r="S32" s="16">
        <f t="shared" si="2"/>
        <v>41179.098530092589</v>
      </c>
      <c r="T32" s="16">
        <f t="shared" si="3"/>
        <v>41209.098530092589</v>
      </c>
    </row>
    <row r="33" spans="1:20" ht="285" x14ac:dyDescent="0.25">
      <c r="A33">
        <v>1958</v>
      </c>
      <c r="B33" s="9" t="s">
        <v>1959</v>
      </c>
      <c r="C33" s="3" t="s">
        <v>6068</v>
      </c>
      <c r="D33" s="5">
        <v>7000</v>
      </c>
      <c r="E33" s="7">
        <v>100490.02</v>
      </c>
      <c r="F33" t="s">
        <v>8218</v>
      </c>
      <c r="G33" t="s">
        <v>8223</v>
      </c>
      <c r="H33" t="s">
        <v>8245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8293</v>
      </c>
      <c r="O33">
        <f t="shared" si="0"/>
        <v>1436</v>
      </c>
      <c r="P33" s="5">
        <f t="shared" si="1"/>
        <v>74.11</v>
      </c>
      <c r="Q33" s="11" t="s">
        <v>8317</v>
      </c>
      <c r="R33" t="s">
        <v>8347</v>
      </c>
      <c r="S33" s="16">
        <f t="shared" si="2"/>
        <v>41326.987974537034</v>
      </c>
      <c r="T33" s="16">
        <f t="shared" si="3"/>
        <v>41356.94630787037</v>
      </c>
    </row>
    <row r="34" spans="1:20" ht="300" x14ac:dyDescent="0.25">
      <c r="A34">
        <v>1959</v>
      </c>
      <c r="B34" s="9" t="s">
        <v>1960</v>
      </c>
      <c r="C34" s="3" t="s">
        <v>6069</v>
      </c>
      <c r="D34" s="5">
        <v>10000</v>
      </c>
      <c r="E34" s="7">
        <v>15673.44</v>
      </c>
      <c r="F34" t="s">
        <v>8218</v>
      </c>
      <c r="G34" t="s">
        <v>8223</v>
      </c>
      <c r="H34" t="s">
        <v>8245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8293</v>
      </c>
      <c r="O34">
        <f t="shared" ref="O34:O65" si="4">ROUND(E34/D34*100,0)</f>
        <v>157</v>
      </c>
      <c r="P34" s="5">
        <f t="shared" si="1"/>
        <v>36.97</v>
      </c>
      <c r="Q34" s="11" t="s">
        <v>8317</v>
      </c>
      <c r="R34" t="s">
        <v>8347</v>
      </c>
      <c r="S34" s="16">
        <f t="shared" si="2"/>
        <v>41871.845601851855</v>
      </c>
      <c r="T34" s="16">
        <f t="shared" si="3"/>
        <v>41913</v>
      </c>
    </row>
    <row r="35" spans="1:20" ht="240" x14ac:dyDescent="0.25">
      <c r="A35">
        <v>1961</v>
      </c>
      <c r="B35" s="9" t="s">
        <v>1962</v>
      </c>
      <c r="C35" s="3" t="s">
        <v>6071</v>
      </c>
      <c r="D35" s="5">
        <v>10000</v>
      </c>
      <c r="E35" s="7">
        <v>110538.12</v>
      </c>
      <c r="F35" t="s">
        <v>8218</v>
      </c>
      <c r="G35" t="s">
        <v>8223</v>
      </c>
      <c r="H35" t="s">
        <v>8245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8293</v>
      </c>
      <c r="O35">
        <f t="shared" si="4"/>
        <v>1105</v>
      </c>
      <c r="P35" s="5">
        <f t="shared" si="1"/>
        <v>67.69</v>
      </c>
      <c r="Q35" s="11" t="s">
        <v>8317</v>
      </c>
      <c r="R35" t="s">
        <v>8347</v>
      </c>
      <c r="S35" s="16">
        <f t="shared" si="2"/>
        <v>41148.194641203707</v>
      </c>
      <c r="T35" s="16">
        <f t="shared" si="3"/>
        <v>41188.165972222225</v>
      </c>
    </row>
    <row r="36" spans="1:20" ht="300" x14ac:dyDescent="0.25">
      <c r="A36">
        <v>1962</v>
      </c>
      <c r="B36" s="9" t="s">
        <v>1963</v>
      </c>
      <c r="C36" s="3" t="s">
        <v>6072</v>
      </c>
      <c r="D36" s="5">
        <v>10000</v>
      </c>
      <c r="E36" s="7">
        <v>19292.5</v>
      </c>
      <c r="F36" t="s">
        <v>8218</v>
      </c>
      <c r="G36" t="s">
        <v>8223</v>
      </c>
      <c r="H36" t="s">
        <v>8245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8293</v>
      </c>
      <c r="O36">
        <f t="shared" si="4"/>
        <v>193</v>
      </c>
      <c r="P36" s="5">
        <f t="shared" si="1"/>
        <v>63.05</v>
      </c>
      <c r="Q36" s="11" t="s">
        <v>8317</v>
      </c>
      <c r="R36" t="s">
        <v>8347</v>
      </c>
      <c r="S36" s="16">
        <f t="shared" si="2"/>
        <v>41742.780509259261</v>
      </c>
      <c r="T36" s="16">
        <f t="shared" si="3"/>
        <v>41772.780509259261</v>
      </c>
    </row>
    <row r="37" spans="1:20" ht="255" x14ac:dyDescent="0.25">
      <c r="A37">
        <v>1965</v>
      </c>
      <c r="B37" s="9" t="s">
        <v>1966</v>
      </c>
      <c r="C37" s="3" t="s">
        <v>6075</v>
      </c>
      <c r="D37" s="5">
        <v>5000</v>
      </c>
      <c r="E37" s="7">
        <v>13114</v>
      </c>
      <c r="F37" t="s">
        <v>8218</v>
      </c>
      <c r="G37" t="s">
        <v>8223</v>
      </c>
      <c r="H37" t="s">
        <v>8245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8293</v>
      </c>
      <c r="O37">
        <f t="shared" si="4"/>
        <v>262</v>
      </c>
      <c r="P37" s="5">
        <f t="shared" si="1"/>
        <v>127.32</v>
      </c>
      <c r="Q37" s="11" t="s">
        <v>8317</v>
      </c>
      <c r="R37" t="s">
        <v>8347</v>
      </c>
      <c r="S37" s="16">
        <f t="shared" si="2"/>
        <v>40898.089236111111</v>
      </c>
      <c r="T37" s="16">
        <f t="shared" si="3"/>
        <v>40920.041666666664</v>
      </c>
    </row>
    <row r="38" spans="1:20" ht="270" x14ac:dyDescent="0.25">
      <c r="A38">
        <v>1966</v>
      </c>
      <c r="B38" s="9" t="s">
        <v>1967</v>
      </c>
      <c r="C38" s="3" t="s">
        <v>6076</v>
      </c>
      <c r="D38" s="5">
        <v>100000</v>
      </c>
      <c r="E38" s="7">
        <v>206743.09</v>
      </c>
      <c r="F38" t="s">
        <v>8218</v>
      </c>
      <c r="G38" t="s">
        <v>8223</v>
      </c>
      <c r="H38" t="s">
        <v>8245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8293</v>
      </c>
      <c r="O38">
        <f t="shared" si="4"/>
        <v>207</v>
      </c>
      <c r="P38" s="5">
        <f t="shared" si="1"/>
        <v>136.63999999999999</v>
      </c>
      <c r="Q38" s="11" t="s">
        <v>8317</v>
      </c>
      <c r="R38" t="s">
        <v>8347</v>
      </c>
      <c r="S38" s="16">
        <f t="shared" si="2"/>
        <v>41835.540486111109</v>
      </c>
      <c r="T38" s="16">
        <f t="shared" si="3"/>
        <v>41865.540486111109</v>
      </c>
    </row>
    <row r="39" spans="1:20" ht="270" x14ac:dyDescent="0.25">
      <c r="A39">
        <v>1967</v>
      </c>
      <c r="B39" s="9" t="s">
        <v>1968</v>
      </c>
      <c r="C39" s="3" t="s">
        <v>6077</v>
      </c>
      <c r="D39" s="5">
        <v>20000</v>
      </c>
      <c r="E39" s="7">
        <v>74026</v>
      </c>
      <c r="F39" t="s">
        <v>8218</v>
      </c>
      <c r="G39" t="s">
        <v>8223</v>
      </c>
      <c r="H39" t="s">
        <v>8245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8293</v>
      </c>
      <c r="O39">
        <f t="shared" si="4"/>
        <v>370</v>
      </c>
      <c r="P39" s="5">
        <f t="shared" si="1"/>
        <v>182.78</v>
      </c>
      <c r="Q39" s="11" t="s">
        <v>8317</v>
      </c>
      <c r="R39" t="s">
        <v>8347</v>
      </c>
      <c r="S39" s="16">
        <f t="shared" si="2"/>
        <v>41730.663530092592</v>
      </c>
      <c r="T39" s="16">
        <f t="shared" si="3"/>
        <v>41760.663530092592</v>
      </c>
    </row>
    <row r="40" spans="1:20" ht="165" x14ac:dyDescent="0.25">
      <c r="A40">
        <v>1968</v>
      </c>
      <c r="B40" s="9" t="s">
        <v>1969</v>
      </c>
      <c r="C40" s="3" t="s">
        <v>6078</v>
      </c>
      <c r="D40" s="5">
        <v>50000</v>
      </c>
      <c r="E40" s="7">
        <v>142483</v>
      </c>
      <c r="F40" t="s">
        <v>8218</v>
      </c>
      <c r="G40" t="s">
        <v>8223</v>
      </c>
      <c r="H40" t="s">
        <v>8245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8293</v>
      </c>
      <c r="O40">
        <f t="shared" si="4"/>
        <v>285</v>
      </c>
      <c r="P40" s="5">
        <f t="shared" si="1"/>
        <v>279.38</v>
      </c>
      <c r="Q40" s="11" t="s">
        <v>8317</v>
      </c>
      <c r="R40" t="s">
        <v>8347</v>
      </c>
      <c r="S40" s="16">
        <f t="shared" si="2"/>
        <v>42676.586979166663</v>
      </c>
      <c r="T40" s="16">
        <f t="shared" si="3"/>
        <v>42707.628645833334</v>
      </c>
    </row>
    <row r="41" spans="1:20" ht="210" x14ac:dyDescent="0.25">
      <c r="A41">
        <v>1970</v>
      </c>
      <c r="B41" s="9" t="s">
        <v>1971</v>
      </c>
      <c r="C41" s="3" t="s">
        <v>6080</v>
      </c>
      <c r="D41" s="5">
        <v>5000</v>
      </c>
      <c r="E41" s="7">
        <v>56590</v>
      </c>
      <c r="F41" t="s">
        <v>8218</v>
      </c>
      <c r="G41" t="s">
        <v>8223</v>
      </c>
      <c r="H41" t="s">
        <v>8245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8293</v>
      </c>
      <c r="O41">
        <f t="shared" si="4"/>
        <v>1132</v>
      </c>
      <c r="P41" s="5">
        <f t="shared" si="1"/>
        <v>80.73</v>
      </c>
      <c r="Q41" s="11" t="s">
        <v>8317</v>
      </c>
      <c r="R41" t="s">
        <v>8347</v>
      </c>
      <c r="S41" s="16">
        <f t="shared" si="2"/>
        <v>41324.193298611113</v>
      </c>
      <c r="T41" s="16">
        <f t="shared" si="3"/>
        <v>41384.151631944449</v>
      </c>
    </row>
    <row r="42" spans="1:20" ht="285" x14ac:dyDescent="0.25">
      <c r="A42">
        <v>1971</v>
      </c>
      <c r="B42" s="9" t="s">
        <v>1972</v>
      </c>
      <c r="C42" s="3" t="s">
        <v>6081</v>
      </c>
      <c r="D42" s="5">
        <v>400000</v>
      </c>
      <c r="E42" s="7">
        <v>1052110.8700000001</v>
      </c>
      <c r="F42" t="s">
        <v>8218</v>
      </c>
      <c r="G42" t="s">
        <v>8223</v>
      </c>
      <c r="H42" t="s">
        <v>8245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8293</v>
      </c>
      <c r="O42">
        <f t="shared" si="4"/>
        <v>263</v>
      </c>
      <c r="P42" s="5">
        <f t="shared" si="1"/>
        <v>272.36</v>
      </c>
      <c r="Q42" s="11" t="s">
        <v>8317</v>
      </c>
      <c r="R42" t="s">
        <v>8347</v>
      </c>
      <c r="S42" s="16">
        <f t="shared" si="2"/>
        <v>41561.500706018516</v>
      </c>
      <c r="T42" s="16">
        <f t="shared" si="3"/>
        <v>41593.166666666664</v>
      </c>
    </row>
    <row r="43" spans="1:20" ht="270" x14ac:dyDescent="0.25">
      <c r="A43">
        <v>1972</v>
      </c>
      <c r="B43" s="9" t="s">
        <v>1973</v>
      </c>
      <c r="C43" s="3" t="s">
        <v>6082</v>
      </c>
      <c r="D43" s="5">
        <v>2500</v>
      </c>
      <c r="E43" s="7">
        <v>16862</v>
      </c>
      <c r="F43" t="s">
        <v>8218</v>
      </c>
      <c r="G43" t="s">
        <v>8223</v>
      </c>
      <c r="H43" t="s">
        <v>8245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8293</v>
      </c>
      <c r="O43">
        <f t="shared" si="4"/>
        <v>674</v>
      </c>
      <c r="P43" s="5">
        <f t="shared" si="1"/>
        <v>70.849999999999994</v>
      </c>
      <c r="Q43" s="11" t="s">
        <v>8317</v>
      </c>
      <c r="R43" t="s">
        <v>8347</v>
      </c>
      <c r="S43" s="16">
        <f t="shared" si="2"/>
        <v>41201.012083333335</v>
      </c>
      <c r="T43" s="16">
        <f t="shared" si="3"/>
        <v>41231.053749999999</v>
      </c>
    </row>
    <row r="44" spans="1:20" ht="270" x14ac:dyDescent="0.25">
      <c r="A44">
        <v>1973</v>
      </c>
      <c r="B44" s="9" t="s">
        <v>1974</v>
      </c>
      <c r="C44" s="3" t="s">
        <v>6083</v>
      </c>
      <c r="D44" s="5">
        <v>198000</v>
      </c>
      <c r="E44" s="7">
        <v>508525.01</v>
      </c>
      <c r="F44" t="s">
        <v>8218</v>
      </c>
      <c r="G44" t="s">
        <v>8223</v>
      </c>
      <c r="H44" t="s">
        <v>8245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8293</v>
      </c>
      <c r="O44">
        <f t="shared" si="4"/>
        <v>257</v>
      </c>
      <c r="P44" s="5">
        <f t="shared" si="1"/>
        <v>247.94</v>
      </c>
      <c r="Q44" s="11" t="s">
        <v>8317</v>
      </c>
      <c r="R44" t="s">
        <v>8347</v>
      </c>
      <c r="S44" s="16">
        <f t="shared" si="2"/>
        <v>42549.722962962958</v>
      </c>
      <c r="T44" s="16">
        <f t="shared" si="3"/>
        <v>42588.291666666672</v>
      </c>
    </row>
    <row r="45" spans="1:20" ht="180" x14ac:dyDescent="0.25">
      <c r="A45">
        <v>1975</v>
      </c>
      <c r="B45" s="9" t="s">
        <v>1976</v>
      </c>
      <c r="C45" s="3" t="s">
        <v>6085</v>
      </c>
      <c r="D45" s="5">
        <v>16000</v>
      </c>
      <c r="E45" s="7">
        <v>33393.339999999997</v>
      </c>
      <c r="F45" t="s">
        <v>8218</v>
      </c>
      <c r="G45" t="s">
        <v>8223</v>
      </c>
      <c r="H45" t="s">
        <v>8245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8293</v>
      </c>
      <c r="O45">
        <f t="shared" si="4"/>
        <v>209</v>
      </c>
      <c r="P45" s="5">
        <f t="shared" si="1"/>
        <v>131.99</v>
      </c>
      <c r="Q45" s="11" t="s">
        <v>8317</v>
      </c>
      <c r="R45" t="s">
        <v>8347</v>
      </c>
      <c r="S45" s="16">
        <f t="shared" si="2"/>
        <v>41313.755219907405</v>
      </c>
      <c r="T45" s="16">
        <f t="shared" si="3"/>
        <v>41343.755219907405</v>
      </c>
    </row>
    <row r="46" spans="1:20" ht="240" x14ac:dyDescent="0.25">
      <c r="A46">
        <v>1977</v>
      </c>
      <c r="B46" s="9" t="s">
        <v>1978</v>
      </c>
      <c r="C46" s="3" t="s">
        <v>6087</v>
      </c>
      <c r="D46" s="5">
        <v>50000</v>
      </c>
      <c r="E46" s="7">
        <v>201165</v>
      </c>
      <c r="F46" t="s">
        <v>8218</v>
      </c>
      <c r="G46" t="s">
        <v>8223</v>
      </c>
      <c r="H46" t="s">
        <v>8245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8293</v>
      </c>
      <c r="O46">
        <f t="shared" si="4"/>
        <v>402</v>
      </c>
      <c r="P46" s="5">
        <f t="shared" si="1"/>
        <v>245.02</v>
      </c>
      <c r="Q46" s="11" t="s">
        <v>8317</v>
      </c>
      <c r="R46" t="s">
        <v>8347</v>
      </c>
      <c r="S46" s="16">
        <f t="shared" si="2"/>
        <v>42311.216898148152</v>
      </c>
      <c r="T46" s="16">
        <f t="shared" si="3"/>
        <v>42357.332638888889</v>
      </c>
    </row>
    <row r="47" spans="1:20" ht="285" x14ac:dyDescent="0.25">
      <c r="A47">
        <v>1978</v>
      </c>
      <c r="B47" s="9" t="s">
        <v>1979</v>
      </c>
      <c r="C47" s="3" t="s">
        <v>6088</v>
      </c>
      <c r="D47" s="5">
        <v>50000</v>
      </c>
      <c r="E47" s="7">
        <v>513422.57</v>
      </c>
      <c r="F47" t="s">
        <v>8218</v>
      </c>
      <c r="G47" t="s">
        <v>8223</v>
      </c>
      <c r="H47" t="s">
        <v>8245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8293</v>
      </c>
      <c r="O47">
        <f t="shared" si="4"/>
        <v>1027</v>
      </c>
      <c r="P47" s="5">
        <f t="shared" si="1"/>
        <v>1323.25</v>
      </c>
      <c r="Q47" s="11" t="s">
        <v>8317</v>
      </c>
      <c r="R47" t="s">
        <v>8347</v>
      </c>
      <c r="S47" s="16">
        <f t="shared" si="2"/>
        <v>41039.225601851853</v>
      </c>
      <c r="T47" s="16">
        <f t="shared" si="3"/>
        <v>41072.291666666664</v>
      </c>
    </row>
    <row r="48" spans="1:20" ht="195" x14ac:dyDescent="0.25">
      <c r="A48">
        <v>1979</v>
      </c>
      <c r="B48" s="9" t="s">
        <v>1980</v>
      </c>
      <c r="C48" s="3" t="s">
        <v>6089</v>
      </c>
      <c r="D48" s="5">
        <v>200000</v>
      </c>
      <c r="E48" s="7">
        <v>229802.31</v>
      </c>
      <c r="F48" t="s">
        <v>8218</v>
      </c>
      <c r="G48" t="s">
        <v>8223</v>
      </c>
      <c r="H48" t="s">
        <v>8245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8293</v>
      </c>
      <c r="O48">
        <f t="shared" si="4"/>
        <v>115</v>
      </c>
      <c r="P48" s="5">
        <f t="shared" si="1"/>
        <v>282.66000000000003</v>
      </c>
      <c r="Q48" s="11" t="s">
        <v>8317</v>
      </c>
      <c r="R48" t="s">
        <v>8347</v>
      </c>
      <c r="S48" s="16">
        <f t="shared" si="2"/>
        <v>42290.460023148145</v>
      </c>
      <c r="T48" s="16">
        <f t="shared" si="3"/>
        <v>42327.207638888889</v>
      </c>
    </row>
    <row r="49" spans="1:20" ht="225" x14ac:dyDescent="0.25">
      <c r="A49">
        <v>2002</v>
      </c>
      <c r="B49" s="9" t="s">
        <v>2003</v>
      </c>
      <c r="C49" s="3" t="s">
        <v>6112</v>
      </c>
      <c r="D49" s="5">
        <v>50000</v>
      </c>
      <c r="E49" s="7">
        <v>108397.11</v>
      </c>
      <c r="F49" t="s">
        <v>8218</v>
      </c>
      <c r="G49" t="s">
        <v>8223</v>
      </c>
      <c r="H49" t="s">
        <v>8245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8293</v>
      </c>
      <c r="O49">
        <f t="shared" si="4"/>
        <v>217</v>
      </c>
      <c r="P49" s="5">
        <f t="shared" si="1"/>
        <v>78.83</v>
      </c>
      <c r="Q49" s="11" t="s">
        <v>8317</v>
      </c>
      <c r="R49" t="s">
        <v>8347</v>
      </c>
      <c r="S49" s="16">
        <f t="shared" si="2"/>
        <v>42728.71230324074</v>
      </c>
      <c r="T49" s="16">
        <f t="shared" si="3"/>
        <v>42758.71230324074</v>
      </c>
    </row>
    <row r="50" spans="1:20" ht="315" x14ac:dyDescent="0.25">
      <c r="A50">
        <v>2003</v>
      </c>
      <c r="B50" s="9" t="s">
        <v>2004</v>
      </c>
      <c r="C50" s="3" t="s">
        <v>6113</v>
      </c>
      <c r="D50" s="5">
        <v>500</v>
      </c>
      <c r="E50" s="7">
        <v>1560</v>
      </c>
      <c r="F50" t="s">
        <v>8218</v>
      </c>
      <c r="G50" t="s">
        <v>8223</v>
      </c>
      <c r="H50" t="s">
        <v>8245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8293</v>
      </c>
      <c r="O50">
        <f t="shared" si="4"/>
        <v>312</v>
      </c>
      <c r="P50" s="5">
        <f t="shared" si="1"/>
        <v>91.76</v>
      </c>
      <c r="Q50" s="11" t="s">
        <v>8317</v>
      </c>
      <c r="R50" t="s">
        <v>8347</v>
      </c>
      <c r="S50" s="16">
        <f t="shared" si="2"/>
        <v>40347.125601851854</v>
      </c>
      <c r="T50" s="16">
        <f t="shared" si="3"/>
        <v>40361.958333333336</v>
      </c>
    </row>
    <row r="51" spans="1:20" ht="255" x14ac:dyDescent="0.25">
      <c r="A51">
        <v>2004</v>
      </c>
      <c r="B51" s="9" t="s">
        <v>2005</v>
      </c>
      <c r="C51" s="3" t="s">
        <v>6114</v>
      </c>
      <c r="D51" s="5">
        <v>50000</v>
      </c>
      <c r="E51" s="7">
        <v>117210.24000000001</v>
      </c>
      <c r="F51" t="s">
        <v>8218</v>
      </c>
      <c r="G51" t="s">
        <v>8223</v>
      </c>
      <c r="H51" t="s">
        <v>8245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8293</v>
      </c>
      <c r="O51">
        <f t="shared" si="4"/>
        <v>234</v>
      </c>
      <c r="P51" s="5">
        <f t="shared" si="1"/>
        <v>331.1</v>
      </c>
      <c r="Q51" s="11" t="s">
        <v>8317</v>
      </c>
      <c r="R51" t="s">
        <v>8347</v>
      </c>
      <c r="S51" s="16">
        <f t="shared" si="2"/>
        <v>41800.604895833334</v>
      </c>
      <c r="T51" s="16">
        <f t="shared" si="3"/>
        <v>41830.604895833334</v>
      </c>
    </row>
    <row r="52" spans="1:20" ht="270" x14ac:dyDescent="0.25">
      <c r="A52">
        <v>2005</v>
      </c>
      <c r="B52" s="9" t="s">
        <v>2006</v>
      </c>
      <c r="C52" s="3" t="s">
        <v>6115</v>
      </c>
      <c r="D52" s="5">
        <v>30000</v>
      </c>
      <c r="E52" s="7">
        <v>37104.03</v>
      </c>
      <c r="F52" t="s">
        <v>8218</v>
      </c>
      <c r="G52" t="s">
        <v>8223</v>
      </c>
      <c r="H52" t="s">
        <v>8245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8293</v>
      </c>
      <c r="O52">
        <f t="shared" si="4"/>
        <v>124</v>
      </c>
      <c r="P52" s="5">
        <f t="shared" si="1"/>
        <v>194.26</v>
      </c>
      <c r="Q52" s="11" t="s">
        <v>8317</v>
      </c>
      <c r="R52" t="s">
        <v>8347</v>
      </c>
      <c r="S52" s="16">
        <f t="shared" si="2"/>
        <v>41535.812708333331</v>
      </c>
      <c r="T52" s="16">
        <f t="shared" si="3"/>
        <v>41563.165972222225</v>
      </c>
    </row>
    <row r="53" spans="1:20" ht="270" x14ac:dyDescent="0.25">
      <c r="A53">
        <v>2006</v>
      </c>
      <c r="B53" s="9" t="s">
        <v>2007</v>
      </c>
      <c r="C53" s="3" t="s">
        <v>6116</v>
      </c>
      <c r="D53" s="5">
        <v>50000</v>
      </c>
      <c r="E53" s="7">
        <v>123920</v>
      </c>
      <c r="F53" t="s">
        <v>8218</v>
      </c>
      <c r="G53" t="s">
        <v>8223</v>
      </c>
      <c r="H53" t="s">
        <v>8245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8293</v>
      </c>
      <c r="O53">
        <f t="shared" si="4"/>
        <v>248</v>
      </c>
      <c r="P53" s="5">
        <f t="shared" si="1"/>
        <v>408.98</v>
      </c>
      <c r="Q53" s="11" t="s">
        <v>8317</v>
      </c>
      <c r="R53" t="s">
        <v>8347</v>
      </c>
      <c r="S53" s="16">
        <f t="shared" si="2"/>
        <v>41941.500520833331</v>
      </c>
      <c r="T53" s="16">
        <f t="shared" si="3"/>
        <v>41976.542187500003</v>
      </c>
    </row>
    <row r="54" spans="1:20" ht="330" x14ac:dyDescent="0.25">
      <c r="A54">
        <v>2007</v>
      </c>
      <c r="B54" s="9" t="s">
        <v>2008</v>
      </c>
      <c r="C54" s="3" t="s">
        <v>6117</v>
      </c>
      <c r="D54" s="5">
        <v>10000</v>
      </c>
      <c r="E54" s="7">
        <v>11570.92</v>
      </c>
      <c r="F54" t="s">
        <v>8218</v>
      </c>
      <c r="G54" t="s">
        <v>8223</v>
      </c>
      <c r="H54" t="s">
        <v>8245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8293</v>
      </c>
      <c r="O54">
        <f t="shared" si="4"/>
        <v>116</v>
      </c>
      <c r="P54" s="5">
        <f t="shared" si="1"/>
        <v>84.46</v>
      </c>
      <c r="Q54" s="11" t="s">
        <v>8317</v>
      </c>
      <c r="R54" t="s">
        <v>8347</v>
      </c>
      <c r="S54" s="16">
        <f t="shared" si="2"/>
        <v>40347.837800925925</v>
      </c>
      <c r="T54" s="16">
        <f t="shared" si="3"/>
        <v>40414.166666666664</v>
      </c>
    </row>
    <row r="55" spans="1:20" ht="270" x14ac:dyDescent="0.25">
      <c r="A55">
        <v>2008</v>
      </c>
      <c r="B55" s="9" t="s">
        <v>2009</v>
      </c>
      <c r="C55" s="3" t="s">
        <v>6118</v>
      </c>
      <c r="D55" s="5">
        <v>1570.79</v>
      </c>
      <c r="E55" s="7">
        <v>1839</v>
      </c>
      <c r="F55" t="s">
        <v>8218</v>
      </c>
      <c r="G55" t="s">
        <v>8223</v>
      </c>
      <c r="H55" t="s">
        <v>8245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8293</v>
      </c>
      <c r="O55">
        <f t="shared" si="4"/>
        <v>117</v>
      </c>
      <c r="P55" s="5">
        <f t="shared" si="1"/>
        <v>44.85</v>
      </c>
      <c r="Q55" s="11" t="s">
        <v>8317</v>
      </c>
      <c r="R55" t="s">
        <v>8347</v>
      </c>
      <c r="S55" s="16">
        <f t="shared" si="2"/>
        <v>40761.604421296295</v>
      </c>
      <c r="T55" s="16">
        <f t="shared" si="3"/>
        <v>40805.604421296295</v>
      </c>
    </row>
    <row r="56" spans="1:20" ht="150" x14ac:dyDescent="0.25">
      <c r="A56">
        <v>2010</v>
      </c>
      <c r="B56" s="9" t="s">
        <v>2011</v>
      </c>
      <c r="C56" s="3" t="s">
        <v>6120</v>
      </c>
      <c r="D56" s="5">
        <v>30000</v>
      </c>
      <c r="E56" s="7">
        <v>96015.9</v>
      </c>
      <c r="F56" t="s">
        <v>8218</v>
      </c>
      <c r="G56" t="s">
        <v>8223</v>
      </c>
      <c r="H56" t="s">
        <v>8245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8293</v>
      </c>
      <c r="O56">
        <f t="shared" si="4"/>
        <v>320</v>
      </c>
      <c r="P56" s="5">
        <f t="shared" si="1"/>
        <v>55.28</v>
      </c>
      <c r="Q56" s="11" t="s">
        <v>8317</v>
      </c>
      <c r="R56" t="s">
        <v>8347</v>
      </c>
      <c r="S56" s="16">
        <f t="shared" si="2"/>
        <v>42570.996423611112</v>
      </c>
      <c r="T56" s="16">
        <f t="shared" si="3"/>
        <v>42600.996423611112</v>
      </c>
    </row>
    <row r="57" spans="1:20" ht="285" x14ac:dyDescent="0.25">
      <c r="A57">
        <v>2012</v>
      </c>
      <c r="B57" s="9" t="s">
        <v>2013</v>
      </c>
      <c r="C57" s="3" t="s">
        <v>6122</v>
      </c>
      <c r="D57" s="5">
        <v>5000</v>
      </c>
      <c r="E57" s="7">
        <v>11745</v>
      </c>
      <c r="F57" t="s">
        <v>8218</v>
      </c>
      <c r="G57" t="s">
        <v>8223</v>
      </c>
      <c r="H57" t="s">
        <v>8245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8293</v>
      </c>
      <c r="O57">
        <f t="shared" si="4"/>
        <v>235</v>
      </c>
      <c r="P57" s="5">
        <f t="shared" si="1"/>
        <v>64.180000000000007</v>
      </c>
      <c r="Q57" s="11" t="s">
        <v>8317</v>
      </c>
      <c r="R57" t="s">
        <v>8347</v>
      </c>
      <c r="S57" s="16">
        <f t="shared" si="2"/>
        <v>42010.822233796294</v>
      </c>
      <c r="T57" s="16">
        <f t="shared" si="3"/>
        <v>42040.822233796294</v>
      </c>
    </row>
    <row r="58" spans="1:20" ht="255" x14ac:dyDescent="0.25">
      <c r="A58">
        <v>2013</v>
      </c>
      <c r="B58" s="9" t="s">
        <v>2014</v>
      </c>
      <c r="C58" s="3" t="s">
        <v>6123</v>
      </c>
      <c r="D58" s="5">
        <v>160000</v>
      </c>
      <c r="E58" s="7">
        <v>791862</v>
      </c>
      <c r="F58" t="s">
        <v>8218</v>
      </c>
      <c r="G58" t="s">
        <v>8223</v>
      </c>
      <c r="H58" t="s">
        <v>8245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8293</v>
      </c>
      <c r="O58">
        <f t="shared" si="4"/>
        <v>495</v>
      </c>
      <c r="P58" s="5">
        <f t="shared" si="1"/>
        <v>173.58</v>
      </c>
      <c r="Q58" s="11" t="s">
        <v>8317</v>
      </c>
      <c r="R58" t="s">
        <v>8347</v>
      </c>
      <c r="S58" s="16">
        <f t="shared" si="2"/>
        <v>42499.960810185185</v>
      </c>
      <c r="T58" s="16">
        <f t="shared" si="3"/>
        <v>42559.960810185185</v>
      </c>
    </row>
    <row r="59" spans="1:20" ht="240" x14ac:dyDescent="0.25">
      <c r="A59">
        <v>2014</v>
      </c>
      <c r="B59" s="9" t="s">
        <v>2015</v>
      </c>
      <c r="C59" s="3" t="s">
        <v>6124</v>
      </c>
      <c r="D59" s="5">
        <v>30000</v>
      </c>
      <c r="E59" s="7">
        <v>2344134.67</v>
      </c>
      <c r="F59" t="s">
        <v>8218</v>
      </c>
      <c r="G59" t="s">
        <v>8223</v>
      </c>
      <c r="H59" t="s">
        <v>8245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8293</v>
      </c>
      <c r="O59">
        <f t="shared" si="4"/>
        <v>7814</v>
      </c>
      <c r="P59" s="5">
        <f t="shared" si="1"/>
        <v>88.6</v>
      </c>
      <c r="Q59" s="11" t="s">
        <v>8317</v>
      </c>
      <c r="R59" t="s">
        <v>8347</v>
      </c>
      <c r="S59" s="16">
        <f t="shared" si="2"/>
        <v>41324.214571759258</v>
      </c>
      <c r="T59" s="16">
        <f t="shared" si="3"/>
        <v>41358.172905092593</v>
      </c>
    </row>
    <row r="60" spans="1:20" ht="240" x14ac:dyDescent="0.25">
      <c r="A60">
        <v>2015</v>
      </c>
      <c r="B60" s="9" t="s">
        <v>2016</v>
      </c>
      <c r="C60" s="3" t="s">
        <v>6125</v>
      </c>
      <c r="D60" s="5">
        <v>7200</v>
      </c>
      <c r="E60" s="7">
        <v>8136.01</v>
      </c>
      <c r="F60" t="s">
        <v>8218</v>
      </c>
      <c r="G60" t="s">
        <v>8223</v>
      </c>
      <c r="H60" t="s">
        <v>8245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8293</v>
      </c>
      <c r="O60">
        <f t="shared" si="4"/>
        <v>113</v>
      </c>
      <c r="P60" s="5">
        <f t="shared" si="1"/>
        <v>50.22</v>
      </c>
      <c r="Q60" s="11" t="s">
        <v>8317</v>
      </c>
      <c r="R60" t="s">
        <v>8347</v>
      </c>
      <c r="S60" s="16">
        <f t="shared" si="2"/>
        <v>40765.876886574071</v>
      </c>
      <c r="T60" s="16">
        <f t="shared" si="3"/>
        <v>40795.876886574071</v>
      </c>
    </row>
    <row r="61" spans="1:20" ht="150" x14ac:dyDescent="0.25">
      <c r="A61">
        <v>2016</v>
      </c>
      <c r="B61" s="9" t="s">
        <v>2017</v>
      </c>
      <c r="C61" s="3" t="s">
        <v>6126</v>
      </c>
      <c r="D61" s="5">
        <v>10000</v>
      </c>
      <c r="E61" s="7">
        <v>92154.22</v>
      </c>
      <c r="F61" t="s">
        <v>8218</v>
      </c>
      <c r="G61" t="s">
        <v>8223</v>
      </c>
      <c r="H61" t="s">
        <v>8245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8293</v>
      </c>
      <c r="O61">
        <f t="shared" si="4"/>
        <v>922</v>
      </c>
      <c r="P61" s="5">
        <f t="shared" si="1"/>
        <v>192.39</v>
      </c>
      <c r="Q61" s="11" t="s">
        <v>8317</v>
      </c>
      <c r="R61" t="s">
        <v>8347</v>
      </c>
      <c r="S61" s="16">
        <f t="shared" si="2"/>
        <v>41312.88077546296</v>
      </c>
      <c r="T61" s="16">
        <f t="shared" si="3"/>
        <v>41342.88077546296</v>
      </c>
    </row>
    <row r="62" spans="1:20" ht="270" x14ac:dyDescent="0.25">
      <c r="A62">
        <v>2017</v>
      </c>
      <c r="B62" s="9" t="s">
        <v>2018</v>
      </c>
      <c r="C62" s="3" t="s">
        <v>6127</v>
      </c>
      <c r="D62" s="5">
        <v>25000</v>
      </c>
      <c r="E62" s="7">
        <v>31275.599999999999</v>
      </c>
      <c r="F62" t="s">
        <v>8218</v>
      </c>
      <c r="G62" t="s">
        <v>8223</v>
      </c>
      <c r="H62" t="s">
        <v>8245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8293</v>
      </c>
      <c r="O62">
        <f t="shared" si="4"/>
        <v>125</v>
      </c>
      <c r="P62" s="5">
        <f t="shared" si="1"/>
        <v>73.42</v>
      </c>
      <c r="Q62" s="11" t="s">
        <v>8317</v>
      </c>
      <c r="R62" t="s">
        <v>8347</v>
      </c>
      <c r="S62" s="16">
        <f t="shared" si="2"/>
        <v>40961.057349537034</v>
      </c>
      <c r="T62" s="16">
        <f t="shared" si="3"/>
        <v>40992.166666666664</v>
      </c>
    </row>
    <row r="63" spans="1:20" ht="270" x14ac:dyDescent="0.25">
      <c r="A63">
        <v>2019</v>
      </c>
      <c r="B63" s="9" t="s">
        <v>2020</v>
      </c>
      <c r="C63" s="3" t="s">
        <v>6129</v>
      </c>
      <c r="D63" s="5">
        <v>40000</v>
      </c>
      <c r="E63" s="7">
        <v>193963.9</v>
      </c>
      <c r="F63" t="s">
        <v>8218</v>
      </c>
      <c r="G63" t="s">
        <v>8223</v>
      </c>
      <c r="H63" t="s">
        <v>8245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8293</v>
      </c>
      <c r="O63">
        <f t="shared" si="4"/>
        <v>485</v>
      </c>
      <c r="P63" s="5">
        <f t="shared" si="1"/>
        <v>108.97</v>
      </c>
      <c r="Q63" s="11" t="s">
        <v>8317</v>
      </c>
      <c r="R63" t="s">
        <v>8347</v>
      </c>
      <c r="S63" s="16">
        <f t="shared" si="2"/>
        <v>42605.70857638889</v>
      </c>
      <c r="T63" s="16">
        <f t="shared" si="3"/>
        <v>42635.70857638889</v>
      </c>
    </row>
    <row r="64" spans="1:20" ht="270" x14ac:dyDescent="0.25">
      <c r="A64">
        <v>2020</v>
      </c>
      <c r="B64" s="9" t="s">
        <v>2021</v>
      </c>
      <c r="C64" s="3" t="s">
        <v>6130</v>
      </c>
      <c r="D64" s="5">
        <v>1500</v>
      </c>
      <c r="E64" s="7">
        <v>2885</v>
      </c>
      <c r="F64" t="s">
        <v>8218</v>
      </c>
      <c r="G64" t="s">
        <v>8223</v>
      </c>
      <c r="H64" t="s">
        <v>8245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8293</v>
      </c>
      <c r="O64">
        <f t="shared" si="4"/>
        <v>192</v>
      </c>
      <c r="P64" s="5">
        <f t="shared" si="1"/>
        <v>23.65</v>
      </c>
      <c r="Q64" s="11" t="s">
        <v>8317</v>
      </c>
      <c r="R64" t="s">
        <v>8347</v>
      </c>
      <c r="S64" s="16">
        <f t="shared" si="2"/>
        <v>41737.097499999996</v>
      </c>
      <c r="T64" s="16">
        <f t="shared" si="3"/>
        <v>41773.961111111108</v>
      </c>
    </row>
    <row r="65" spans="1:20" ht="285" x14ac:dyDescent="0.25">
      <c r="A65">
        <v>2021</v>
      </c>
      <c r="B65" s="9" t="s">
        <v>2022</v>
      </c>
      <c r="C65" s="3" t="s">
        <v>6131</v>
      </c>
      <c r="D65" s="5">
        <v>5000</v>
      </c>
      <c r="E65" s="7">
        <v>14055</v>
      </c>
      <c r="F65" t="s">
        <v>8218</v>
      </c>
      <c r="G65" t="s">
        <v>8223</v>
      </c>
      <c r="H65" t="s">
        <v>8245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8293</v>
      </c>
      <c r="O65">
        <f t="shared" si="4"/>
        <v>281</v>
      </c>
      <c r="P65" s="5">
        <f t="shared" si="1"/>
        <v>147.94999999999999</v>
      </c>
      <c r="Q65" s="11" t="s">
        <v>8317</v>
      </c>
      <c r="R65" t="s">
        <v>8347</v>
      </c>
      <c r="S65" s="16">
        <f t="shared" si="2"/>
        <v>41861.070567129631</v>
      </c>
      <c r="T65" s="16">
        <f t="shared" si="3"/>
        <v>41906.070567129631</v>
      </c>
    </row>
    <row r="66" spans="1:20" ht="255" x14ac:dyDescent="0.25">
      <c r="A66">
        <v>2022</v>
      </c>
      <c r="B66" s="9" t="s">
        <v>2023</v>
      </c>
      <c r="C66" s="3" t="s">
        <v>6132</v>
      </c>
      <c r="D66" s="5">
        <v>100000</v>
      </c>
      <c r="E66" s="7">
        <v>125137</v>
      </c>
      <c r="F66" t="s">
        <v>8218</v>
      </c>
      <c r="G66" t="s">
        <v>8223</v>
      </c>
      <c r="H66" t="s">
        <v>8245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8293</v>
      </c>
      <c r="O66">
        <f t="shared" ref="O66:O97" si="5">ROUND(E66/D66*100,0)</f>
        <v>125</v>
      </c>
      <c r="P66" s="5">
        <f t="shared" ref="P66:P129" si="6">IFERROR(ROUND(E66/L66,2),0)</f>
        <v>385.04</v>
      </c>
      <c r="Q66" s="11" t="s">
        <v>8317</v>
      </c>
      <c r="R66" t="s">
        <v>8347</v>
      </c>
      <c r="S66" s="16">
        <f t="shared" ref="S66:S129" si="7">(((J66/60)/60)/24)+DATE(1970,1,1)</f>
        <v>42502.569120370375</v>
      </c>
      <c r="T66" s="16">
        <f t="shared" ref="T66:T129" si="8">(((I66/60)/60)/24)+DATE(1970,1,1)</f>
        <v>42532.569120370375</v>
      </c>
    </row>
    <row r="67" spans="1:20" ht="300" x14ac:dyDescent="0.25">
      <c r="A67">
        <v>2023</v>
      </c>
      <c r="B67" s="9" t="s">
        <v>2024</v>
      </c>
      <c r="C67" s="3" t="s">
        <v>6133</v>
      </c>
      <c r="D67" s="5">
        <v>100000</v>
      </c>
      <c r="E67" s="7">
        <v>161459</v>
      </c>
      <c r="F67" t="s">
        <v>8218</v>
      </c>
      <c r="G67" t="s">
        <v>8223</v>
      </c>
      <c r="H67" t="s">
        <v>8245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8293</v>
      </c>
      <c r="O67">
        <f t="shared" si="5"/>
        <v>161</v>
      </c>
      <c r="P67" s="5">
        <f t="shared" si="6"/>
        <v>457.39</v>
      </c>
      <c r="Q67" s="11" t="s">
        <v>8317</v>
      </c>
      <c r="R67" t="s">
        <v>8347</v>
      </c>
      <c r="S67" s="16">
        <f t="shared" si="7"/>
        <v>42136.420752314814</v>
      </c>
      <c r="T67" s="16">
        <f t="shared" si="8"/>
        <v>42166.420752314814</v>
      </c>
    </row>
    <row r="68" spans="1:20" ht="270" x14ac:dyDescent="0.25">
      <c r="A68">
        <v>2024</v>
      </c>
      <c r="B68" s="9" t="s">
        <v>2025</v>
      </c>
      <c r="C68" s="3" t="s">
        <v>6134</v>
      </c>
      <c r="D68" s="5">
        <v>4000</v>
      </c>
      <c r="E68" s="7">
        <v>23414</v>
      </c>
      <c r="F68" t="s">
        <v>8218</v>
      </c>
      <c r="G68" t="s">
        <v>8223</v>
      </c>
      <c r="H68" t="s">
        <v>8245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8293</v>
      </c>
      <c r="O68">
        <f t="shared" si="5"/>
        <v>585</v>
      </c>
      <c r="P68" s="5">
        <f t="shared" si="6"/>
        <v>222.99</v>
      </c>
      <c r="Q68" s="11" t="s">
        <v>8317</v>
      </c>
      <c r="R68" t="s">
        <v>8347</v>
      </c>
      <c r="S68" s="16">
        <f t="shared" si="7"/>
        <v>41099.966944444444</v>
      </c>
      <c r="T68" s="16">
        <f t="shared" si="8"/>
        <v>41134.125</v>
      </c>
    </row>
    <row r="69" spans="1:20" ht="135" x14ac:dyDescent="0.25">
      <c r="A69">
        <v>2026</v>
      </c>
      <c r="B69" s="9" t="s">
        <v>2027</v>
      </c>
      <c r="C69" s="3" t="s">
        <v>6136</v>
      </c>
      <c r="D69" s="5">
        <v>25000</v>
      </c>
      <c r="E69" s="7">
        <v>33370.769999999997</v>
      </c>
      <c r="F69" t="s">
        <v>8218</v>
      </c>
      <c r="G69" t="s">
        <v>8223</v>
      </c>
      <c r="H69" t="s">
        <v>8245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8293</v>
      </c>
      <c r="O69">
        <f t="shared" si="5"/>
        <v>133</v>
      </c>
      <c r="P69" s="5">
        <f t="shared" si="6"/>
        <v>73.5</v>
      </c>
      <c r="Q69" s="11" t="s">
        <v>8317</v>
      </c>
      <c r="R69" t="s">
        <v>8347</v>
      </c>
      <c r="S69" s="16">
        <f t="shared" si="7"/>
        <v>41704.735937500001</v>
      </c>
      <c r="T69" s="16">
        <f t="shared" si="8"/>
        <v>41750.165972222225</v>
      </c>
    </row>
    <row r="70" spans="1:20" ht="255" x14ac:dyDescent="0.25">
      <c r="A70">
        <v>2027</v>
      </c>
      <c r="B70" s="9" t="s">
        <v>2028</v>
      </c>
      <c r="C70" s="3" t="s">
        <v>6137</v>
      </c>
      <c r="D70" s="5">
        <v>100000</v>
      </c>
      <c r="E70" s="7">
        <v>120249</v>
      </c>
      <c r="F70" t="s">
        <v>8218</v>
      </c>
      <c r="G70" t="s">
        <v>8223</v>
      </c>
      <c r="H70" t="s">
        <v>8245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8293</v>
      </c>
      <c r="O70">
        <f t="shared" si="5"/>
        <v>120</v>
      </c>
      <c r="P70" s="5">
        <f t="shared" si="6"/>
        <v>223.1</v>
      </c>
      <c r="Q70" s="11" t="s">
        <v>8317</v>
      </c>
      <c r="R70" t="s">
        <v>8347</v>
      </c>
      <c r="S70" s="16">
        <f t="shared" si="7"/>
        <v>42048.813877314817</v>
      </c>
      <c r="T70" s="16">
        <f t="shared" si="8"/>
        <v>42093.772210648152</v>
      </c>
    </row>
    <row r="71" spans="1:20" ht="135" x14ac:dyDescent="0.25">
      <c r="A71">
        <v>2028</v>
      </c>
      <c r="B71" s="9" t="s">
        <v>2029</v>
      </c>
      <c r="C71" s="3" t="s">
        <v>6138</v>
      </c>
      <c r="D71" s="5">
        <v>3000</v>
      </c>
      <c r="E71" s="7">
        <v>3785</v>
      </c>
      <c r="F71" t="s">
        <v>8218</v>
      </c>
      <c r="G71" t="s">
        <v>8223</v>
      </c>
      <c r="H71" t="s">
        <v>8245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8293</v>
      </c>
      <c r="O71">
        <f t="shared" si="5"/>
        <v>126</v>
      </c>
      <c r="P71" s="5">
        <f t="shared" si="6"/>
        <v>47.91</v>
      </c>
      <c r="Q71" s="11" t="s">
        <v>8317</v>
      </c>
      <c r="R71" t="s">
        <v>8347</v>
      </c>
      <c r="S71" s="16">
        <f t="shared" si="7"/>
        <v>40215.919050925928</v>
      </c>
      <c r="T71" s="16">
        <f t="shared" si="8"/>
        <v>40252.913194444445</v>
      </c>
    </row>
    <row r="72" spans="1:20" ht="195" x14ac:dyDescent="0.25">
      <c r="A72">
        <v>2029</v>
      </c>
      <c r="B72" s="9" t="s">
        <v>2030</v>
      </c>
      <c r="C72" s="3" t="s">
        <v>6139</v>
      </c>
      <c r="D72" s="5">
        <v>2500</v>
      </c>
      <c r="E72" s="7">
        <v>9030</v>
      </c>
      <c r="F72" t="s">
        <v>8218</v>
      </c>
      <c r="G72" t="s">
        <v>8223</v>
      </c>
      <c r="H72" t="s">
        <v>8245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8293</v>
      </c>
      <c r="O72">
        <f t="shared" si="5"/>
        <v>361</v>
      </c>
      <c r="P72" s="5">
        <f t="shared" si="6"/>
        <v>96.06</v>
      </c>
      <c r="Q72" s="11" t="s">
        <v>8317</v>
      </c>
      <c r="R72" t="s">
        <v>8347</v>
      </c>
      <c r="S72" s="16">
        <f t="shared" si="7"/>
        <v>41848.021770833337</v>
      </c>
      <c r="T72" s="16">
        <f t="shared" si="8"/>
        <v>41878.021770833337</v>
      </c>
    </row>
    <row r="73" spans="1:20" ht="300" x14ac:dyDescent="0.25">
      <c r="A73">
        <v>2032</v>
      </c>
      <c r="B73" s="9" t="s">
        <v>2033</v>
      </c>
      <c r="C73" s="3" t="s">
        <v>6142</v>
      </c>
      <c r="D73" s="5">
        <v>25000</v>
      </c>
      <c r="E73" s="7">
        <v>76047</v>
      </c>
      <c r="F73" t="s">
        <v>8218</v>
      </c>
      <c r="G73" t="s">
        <v>8223</v>
      </c>
      <c r="H73" t="s">
        <v>8245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8293</v>
      </c>
      <c r="O73">
        <f t="shared" si="5"/>
        <v>304</v>
      </c>
      <c r="P73" s="5">
        <f t="shared" si="6"/>
        <v>143.21</v>
      </c>
      <c r="Q73" s="11" t="s">
        <v>8317</v>
      </c>
      <c r="R73" t="s">
        <v>8347</v>
      </c>
      <c r="S73" s="16">
        <f t="shared" si="7"/>
        <v>42689.565671296295</v>
      </c>
      <c r="T73" s="16">
        <f t="shared" si="8"/>
        <v>42719.208333333328</v>
      </c>
    </row>
    <row r="74" spans="1:20" ht="330" x14ac:dyDescent="0.25">
      <c r="A74">
        <v>2033</v>
      </c>
      <c r="B74" s="9" t="s">
        <v>2034</v>
      </c>
      <c r="C74" s="3" t="s">
        <v>6143</v>
      </c>
      <c r="D74" s="5">
        <v>25000</v>
      </c>
      <c r="E74" s="7">
        <v>44669</v>
      </c>
      <c r="F74" t="s">
        <v>8218</v>
      </c>
      <c r="G74" t="s">
        <v>8223</v>
      </c>
      <c r="H74" t="s">
        <v>8245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8293</v>
      </c>
      <c r="O74">
        <f t="shared" si="5"/>
        <v>179</v>
      </c>
      <c r="P74" s="5">
        <f t="shared" si="6"/>
        <v>282.72000000000003</v>
      </c>
      <c r="Q74" s="11" t="s">
        <v>8317</v>
      </c>
      <c r="R74" t="s">
        <v>8347</v>
      </c>
      <c r="S74" s="16">
        <f t="shared" si="7"/>
        <v>41725.082384259258</v>
      </c>
      <c r="T74" s="16">
        <f t="shared" si="8"/>
        <v>41755.082384259258</v>
      </c>
    </row>
    <row r="75" spans="1:20" ht="315" x14ac:dyDescent="0.25">
      <c r="A75">
        <v>2034</v>
      </c>
      <c r="B75" s="9" t="s">
        <v>2035</v>
      </c>
      <c r="C75" s="3" t="s">
        <v>6144</v>
      </c>
      <c r="D75" s="5">
        <v>78000</v>
      </c>
      <c r="E75" s="7">
        <v>301719.59000000003</v>
      </c>
      <c r="F75" t="s">
        <v>8218</v>
      </c>
      <c r="G75" t="s">
        <v>8223</v>
      </c>
      <c r="H75" t="s">
        <v>8245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8293</v>
      </c>
      <c r="O75">
        <f t="shared" si="5"/>
        <v>387</v>
      </c>
      <c r="P75" s="5">
        <f t="shared" si="6"/>
        <v>593.94000000000005</v>
      </c>
      <c r="Q75" s="11" t="s">
        <v>8317</v>
      </c>
      <c r="R75" t="s">
        <v>8347</v>
      </c>
      <c r="S75" s="16">
        <f t="shared" si="7"/>
        <v>42076.130011574074</v>
      </c>
      <c r="T75" s="16">
        <f t="shared" si="8"/>
        <v>42131.290277777778</v>
      </c>
    </row>
    <row r="76" spans="1:20" ht="255" x14ac:dyDescent="0.25">
      <c r="A76">
        <v>2035</v>
      </c>
      <c r="B76" s="9" t="s">
        <v>2036</v>
      </c>
      <c r="C76" s="3" t="s">
        <v>6145</v>
      </c>
      <c r="D76" s="5">
        <v>80000</v>
      </c>
      <c r="E76" s="7">
        <v>168829.14</v>
      </c>
      <c r="F76" t="s">
        <v>8218</v>
      </c>
      <c r="G76" t="s">
        <v>8223</v>
      </c>
      <c r="H76" t="s">
        <v>8245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8293</v>
      </c>
      <c r="O76">
        <f t="shared" si="5"/>
        <v>211</v>
      </c>
      <c r="P76" s="5">
        <f t="shared" si="6"/>
        <v>262.16000000000003</v>
      </c>
      <c r="Q76" s="11" t="s">
        <v>8317</v>
      </c>
      <c r="R76" t="s">
        <v>8347</v>
      </c>
      <c r="S76" s="16">
        <f t="shared" si="7"/>
        <v>42311.625081018516</v>
      </c>
      <c r="T76" s="16">
        <f t="shared" si="8"/>
        <v>42357.041666666672</v>
      </c>
    </row>
    <row r="77" spans="1:20" ht="285" x14ac:dyDescent="0.25">
      <c r="A77">
        <v>2036</v>
      </c>
      <c r="B77" s="9" t="s">
        <v>2037</v>
      </c>
      <c r="C77" s="3" t="s">
        <v>6146</v>
      </c>
      <c r="D77" s="5">
        <v>30000</v>
      </c>
      <c r="E77" s="7">
        <v>39500.5</v>
      </c>
      <c r="F77" t="s">
        <v>8218</v>
      </c>
      <c r="G77" t="s">
        <v>8223</v>
      </c>
      <c r="H77" t="s">
        <v>8245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8293</v>
      </c>
      <c r="O77">
        <f t="shared" si="5"/>
        <v>132</v>
      </c>
      <c r="P77" s="5">
        <f t="shared" si="6"/>
        <v>46.58</v>
      </c>
      <c r="Q77" s="11" t="s">
        <v>8317</v>
      </c>
      <c r="R77" t="s">
        <v>8347</v>
      </c>
      <c r="S77" s="16">
        <f t="shared" si="7"/>
        <v>41738.864803240744</v>
      </c>
      <c r="T77" s="16">
        <f t="shared" si="8"/>
        <v>41768.864803240744</v>
      </c>
    </row>
    <row r="78" spans="1:20" ht="210" x14ac:dyDescent="0.25">
      <c r="A78">
        <v>2037</v>
      </c>
      <c r="B78" s="9" t="s">
        <v>2038</v>
      </c>
      <c r="C78" s="3" t="s">
        <v>6147</v>
      </c>
      <c r="D78" s="5">
        <v>10000</v>
      </c>
      <c r="E78" s="7">
        <v>30047.64</v>
      </c>
      <c r="F78" t="s">
        <v>8218</v>
      </c>
      <c r="G78" t="s">
        <v>8223</v>
      </c>
      <c r="H78" t="s">
        <v>8245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8293</v>
      </c>
      <c r="O78">
        <f t="shared" si="5"/>
        <v>300</v>
      </c>
      <c r="P78" s="5">
        <f t="shared" si="6"/>
        <v>70.040000000000006</v>
      </c>
      <c r="Q78" s="11" t="s">
        <v>8317</v>
      </c>
      <c r="R78" t="s">
        <v>8347</v>
      </c>
      <c r="S78" s="16">
        <f t="shared" si="7"/>
        <v>41578.210104166668</v>
      </c>
      <c r="T78" s="16">
        <f t="shared" si="8"/>
        <v>41638.251770833333</v>
      </c>
    </row>
    <row r="79" spans="1:20" ht="195" x14ac:dyDescent="0.25">
      <c r="A79">
        <v>2039</v>
      </c>
      <c r="B79" s="9" t="s">
        <v>2040</v>
      </c>
      <c r="C79" s="3" t="s">
        <v>6149</v>
      </c>
      <c r="D79" s="5">
        <v>125000</v>
      </c>
      <c r="E79" s="7">
        <v>170271</v>
      </c>
      <c r="F79" t="s">
        <v>8218</v>
      </c>
      <c r="G79" t="s">
        <v>8223</v>
      </c>
      <c r="H79" t="s">
        <v>8245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8293</v>
      </c>
      <c r="O79">
        <f t="shared" si="5"/>
        <v>136</v>
      </c>
      <c r="P79" s="5">
        <f t="shared" si="6"/>
        <v>449.26</v>
      </c>
      <c r="Q79" s="11" t="s">
        <v>8317</v>
      </c>
      <c r="R79" t="s">
        <v>8347</v>
      </c>
      <c r="S79" s="16">
        <f t="shared" si="7"/>
        <v>42675.438946759255</v>
      </c>
      <c r="T79" s="16">
        <f t="shared" si="8"/>
        <v>42705.207638888889</v>
      </c>
    </row>
    <row r="80" spans="1:20" ht="150" x14ac:dyDescent="0.25">
      <c r="A80">
        <v>2040</v>
      </c>
      <c r="B80" s="9" t="s">
        <v>2041</v>
      </c>
      <c r="C80" s="3" t="s">
        <v>6150</v>
      </c>
      <c r="D80" s="5">
        <v>3000</v>
      </c>
      <c r="E80" s="7">
        <v>7445.14</v>
      </c>
      <c r="F80" t="s">
        <v>8218</v>
      </c>
      <c r="G80" t="s">
        <v>8223</v>
      </c>
      <c r="H80" t="s">
        <v>8245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8293</v>
      </c>
      <c r="O80">
        <f t="shared" si="5"/>
        <v>248</v>
      </c>
      <c r="P80" s="5">
        <f t="shared" si="6"/>
        <v>27.47</v>
      </c>
      <c r="Q80" s="11" t="s">
        <v>8317</v>
      </c>
      <c r="R80" t="s">
        <v>8347</v>
      </c>
      <c r="S80" s="16">
        <f t="shared" si="7"/>
        <v>41578.927118055559</v>
      </c>
      <c r="T80" s="16">
        <f t="shared" si="8"/>
        <v>41593.968784722223</v>
      </c>
    </row>
    <row r="81" spans="1:20" ht="300" x14ac:dyDescent="0.25">
      <c r="A81">
        <v>2041</v>
      </c>
      <c r="B81" s="9" t="s">
        <v>2042</v>
      </c>
      <c r="C81" s="3" t="s">
        <v>6151</v>
      </c>
      <c r="D81" s="5">
        <v>9500</v>
      </c>
      <c r="E81" s="7">
        <v>17277</v>
      </c>
      <c r="F81" t="s">
        <v>8218</v>
      </c>
      <c r="G81" t="s">
        <v>8223</v>
      </c>
      <c r="H81" t="s">
        <v>8245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8293</v>
      </c>
      <c r="O81">
        <f t="shared" si="5"/>
        <v>182</v>
      </c>
      <c r="P81" s="5">
        <f t="shared" si="6"/>
        <v>143.97999999999999</v>
      </c>
      <c r="Q81" s="11" t="s">
        <v>8317</v>
      </c>
      <c r="R81" t="s">
        <v>8347</v>
      </c>
      <c r="S81" s="16">
        <f t="shared" si="7"/>
        <v>42654.525775462964</v>
      </c>
      <c r="T81" s="16">
        <f t="shared" si="8"/>
        <v>42684.567442129628</v>
      </c>
    </row>
    <row r="82" spans="1:20" ht="240" x14ac:dyDescent="0.25">
      <c r="A82">
        <v>2042</v>
      </c>
      <c r="B82" s="9" t="s">
        <v>2043</v>
      </c>
      <c r="C82" s="3" t="s">
        <v>6152</v>
      </c>
      <c r="D82" s="5">
        <v>10000</v>
      </c>
      <c r="E82" s="7">
        <v>12353</v>
      </c>
      <c r="F82" t="s">
        <v>8218</v>
      </c>
      <c r="G82" t="s">
        <v>8223</v>
      </c>
      <c r="H82" t="s">
        <v>8245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8293</v>
      </c>
      <c r="O82">
        <f t="shared" si="5"/>
        <v>124</v>
      </c>
      <c r="P82" s="5">
        <f t="shared" si="6"/>
        <v>88.24</v>
      </c>
      <c r="Q82" s="11" t="s">
        <v>8317</v>
      </c>
      <c r="R82" t="s">
        <v>8347</v>
      </c>
      <c r="S82" s="16">
        <f t="shared" si="7"/>
        <v>42331.708032407405</v>
      </c>
      <c r="T82" s="16">
        <f t="shared" si="8"/>
        <v>42391.708032407405</v>
      </c>
    </row>
    <row r="83" spans="1:20" ht="285" x14ac:dyDescent="0.25">
      <c r="A83">
        <v>2043</v>
      </c>
      <c r="B83" s="9" t="s">
        <v>2044</v>
      </c>
      <c r="C83" s="3" t="s">
        <v>6153</v>
      </c>
      <c r="D83" s="5">
        <v>1385</v>
      </c>
      <c r="E83" s="7">
        <v>7011</v>
      </c>
      <c r="F83" t="s">
        <v>8218</v>
      </c>
      <c r="G83" t="s">
        <v>8223</v>
      </c>
      <c r="H83" t="s">
        <v>8245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8293</v>
      </c>
      <c r="O83">
        <f t="shared" si="5"/>
        <v>506</v>
      </c>
      <c r="P83" s="5">
        <f t="shared" si="6"/>
        <v>36.33</v>
      </c>
      <c r="Q83" s="11" t="s">
        <v>8317</v>
      </c>
      <c r="R83" t="s">
        <v>8347</v>
      </c>
      <c r="S83" s="16">
        <f t="shared" si="7"/>
        <v>42661.176817129628</v>
      </c>
      <c r="T83" s="16">
        <f t="shared" si="8"/>
        <v>42715.207638888889</v>
      </c>
    </row>
    <row r="84" spans="1:20" ht="270" x14ac:dyDescent="0.25">
      <c r="A84">
        <v>2044</v>
      </c>
      <c r="B84" s="9" t="s">
        <v>2045</v>
      </c>
      <c r="C84" s="3" t="s">
        <v>6154</v>
      </c>
      <c r="D84" s="5">
        <v>15000</v>
      </c>
      <c r="E84" s="7">
        <v>16232</v>
      </c>
      <c r="F84" t="s">
        <v>8218</v>
      </c>
      <c r="G84" t="s">
        <v>8223</v>
      </c>
      <c r="H84" t="s">
        <v>8245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8293</v>
      </c>
      <c r="O84">
        <f t="shared" si="5"/>
        <v>108</v>
      </c>
      <c r="P84" s="5">
        <f t="shared" si="6"/>
        <v>90.18</v>
      </c>
      <c r="Q84" s="11" t="s">
        <v>8317</v>
      </c>
      <c r="R84" t="s">
        <v>8347</v>
      </c>
      <c r="S84" s="16">
        <f t="shared" si="7"/>
        <v>42138.684189814812</v>
      </c>
      <c r="T84" s="16">
        <f t="shared" si="8"/>
        <v>42168.684189814812</v>
      </c>
    </row>
    <row r="85" spans="1:20" ht="315" x14ac:dyDescent="0.25">
      <c r="A85">
        <v>2045</v>
      </c>
      <c r="B85" s="9" t="s">
        <v>2046</v>
      </c>
      <c r="C85" s="3" t="s">
        <v>6155</v>
      </c>
      <c r="D85" s="5">
        <v>4900</v>
      </c>
      <c r="E85" s="7">
        <v>40140.01</v>
      </c>
      <c r="F85" t="s">
        <v>8218</v>
      </c>
      <c r="G85" t="s">
        <v>8223</v>
      </c>
      <c r="H85" t="s">
        <v>8245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8293</v>
      </c>
      <c r="O85">
        <f t="shared" si="5"/>
        <v>819</v>
      </c>
      <c r="P85" s="5">
        <f t="shared" si="6"/>
        <v>152.62</v>
      </c>
      <c r="Q85" s="11" t="s">
        <v>8317</v>
      </c>
      <c r="R85" t="s">
        <v>8347</v>
      </c>
      <c r="S85" s="16">
        <f t="shared" si="7"/>
        <v>41069.088506944441</v>
      </c>
      <c r="T85" s="16">
        <f t="shared" si="8"/>
        <v>41099.088506944441</v>
      </c>
    </row>
    <row r="86" spans="1:20" ht="255" x14ac:dyDescent="0.25">
      <c r="A86">
        <v>2046</v>
      </c>
      <c r="B86" s="9" t="s">
        <v>2047</v>
      </c>
      <c r="C86" s="3" t="s">
        <v>6156</v>
      </c>
      <c r="D86" s="5">
        <v>10000</v>
      </c>
      <c r="E86" s="7">
        <v>12110</v>
      </c>
      <c r="F86" t="s">
        <v>8218</v>
      </c>
      <c r="G86" t="s">
        <v>8223</v>
      </c>
      <c r="H86" t="s">
        <v>8245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8293</v>
      </c>
      <c r="O86">
        <f t="shared" si="5"/>
        <v>121</v>
      </c>
      <c r="P86" s="5">
        <f t="shared" si="6"/>
        <v>55.81</v>
      </c>
      <c r="Q86" s="11" t="s">
        <v>8317</v>
      </c>
      <c r="R86" t="s">
        <v>8347</v>
      </c>
      <c r="S86" s="16">
        <f t="shared" si="7"/>
        <v>41387.171805555554</v>
      </c>
      <c r="T86" s="16">
        <f t="shared" si="8"/>
        <v>41417.171805555554</v>
      </c>
    </row>
    <row r="87" spans="1:20" ht="315" x14ac:dyDescent="0.25">
      <c r="A87">
        <v>2048</v>
      </c>
      <c r="B87" s="9" t="s">
        <v>2049</v>
      </c>
      <c r="C87" s="3" t="s">
        <v>6158</v>
      </c>
      <c r="D87" s="5">
        <v>85000</v>
      </c>
      <c r="E87" s="7">
        <v>126082.45</v>
      </c>
      <c r="F87" t="s">
        <v>8218</v>
      </c>
      <c r="G87" t="s">
        <v>8223</v>
      </c>
      <c r="H87" t="s">
        <v>8245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8293</v>
      </c>
      <c r="O87">
        <f t="shared" si="5"/>
        <v>148</v>
      </c>
      <c r="P87" s="5">
        <f t="shared" si="6"/>
        <v>91.83</v>
      </c>
      <c r="Q87" s="11" t="s">
        <v>8317</v>
      </c>
      <c r="R87" t="s">
        <v>8347</v>
      </c>
      <c r="S87" s="16">
        <f t="shared" si="7"/>
        <v>41387.651516203703</v>
      </c>
      <c r="T87" s="16">
        <f t="shared" si="8"/>
        <v>41417.651516203703</v>
      </c>
    </row>
    <row r="88" spans="1:20" ht="315" x14ac:dyDescent="0.25">
      <c r="A88">
        <v>2050</v>
      </c>
      <c r="B88" s="9" t="s">
        <v>2051</v>
      </c>
      <c r="C88" s="3" t="s">
        <v>6160</v>
      </c>
      <c r="D88" s="5">
        <v>10000</v>
      </c>
      <c r="E88" s="7">
        <v>47327</v>
      </c>
      <c r="F88" t="s">
        <v>8218</v>
      </c>
      <c r="G88" t="s">
        <v>8223</v>
      </c>
      <c r="H88" t="s">
        <v>8245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8293</v>
      </c>
      <c r="O88">
        <f t="shared" si="5"/>
        <v>473</v>
      </c>
      <c r="P88" s="5">
        <f t="shared" si="6"/>
        <v>278.39</v>
      </c>
      <c r="Q88" s="11" t="s">
        <v>8317</v>
      </c>
      <c r="R88" t="s">
        <v>8347</v>
      </c>
      <c r="S88" s="16">
        <f t="shared" si="7"/>
        <v>42115.071504629625</v>
      </c>
      <c r="T88" s="16">
        <f t="shared" si="8"/>
        <v>42155.071504629625</v>
      </c>
    </row>
    <row r="89" spans="1:20" ht="285" x14ac:dyDescent="0.25">
      <c r="A89">
        <v>2051</v>
      </c>
      <c r="B89" s="9" t="s">
        <v>2052</v>
      </c>
      <c r="C89" s="3" t="s">
        <v>6161</v>
      </c>
      <c r="D89" s="5">
        <v>8000</v>
      </c>
      <c r="E89" s="7">
        <v>10429</v>
      </c>
      <c r="F89" t="s">
        <v>8218</v>
      </c>
      <c r="G89" t="s">
        <v>8223</v>
      </c>
      <c r="H89" t="s">
        <v>8245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8293</v>
      </c>
      <c r="O89">
        <f t="shared" si="5"/>
        <v>130</v>
      </c>
      <c r="P89" s="5">
        <f t="shared" si="6"/>
        <v>43.1</v>
      </c>
      <c r="Q89" s="11" t="s">
        <v>8317</v>
      </c>
      <c r="R89" t="s">
        <v>8347</v>
      </c>
      <c r="S89" s="16">
        <f t="shared" si="7"/>
        <v>41604.022418981483</v>
      </c>
      <c r="T89" s="16">
        <f t="shared" si="8"/>
        <v>41634.022418981483</v>
      </c>
    </row>
    <row r="90" spans="1:20" ht="285" x14ac:dyDescent="0.25">
      <c r="A90">
        <v>2052</v>
      </c>
      <c r="B90" s="9" t="s">
        <v>2053</v>
      </c>
      <c r="C90" s="3" t="s">
        <v>6162</v>
      </c>
      <c r="D90" s="5">
        <v>50000</v>
      </c>
      <c r="E90" s="7">
        <v>176524</v>
      </c>
      <c r="F90" t="s">
        <v>8218</v>
      </c>
      <c r="G90" t="s">
        <v>8223</v>
      </c>
      <c r="H90" t="s">
        <v>8245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8293</v>
      </c>
      <c r="O90">
        <f t="shared" si="5"/>
        <v>353</v>
      </c>
      <c r="P90" s="5">
        <f t="shared" si="6"/>
        <v>326.29000000000002</v>
      </c>
      <c r="Q90" s="11" t="s">
        <v>8317</v>
      </c>
      <c r="R90" t="s">
        <v>8347</v>
      </c>
      <c r="S90" s="16">
        <f t="shared" si="7"/>
        <v>42375.08394675926</v>
      </c>
      <c r="T90" s="16">
        <f t="shared" si="8"/>
        <v>42420.08394675926</v>
      </c>
    </row>
    <row r="91" spans="1:20" ht="285" x14ac:dyDescent="0.25">
      <c r="A91">
        <v>2053</v>
      </c>
      <c r="B91" s="9" t="s">
        <v>2054</v>
      </c>
      <c r="C91" s="3" t="s">
        <v>6163</v>
      </c>
      <c r="D91" s="5">
        <v>5000</v>
      </c>
      <c r="E91" s="7">
        <v>5051</v>
      </c>
      <c r="F91" t="s">
        <v>8218</v>
      </c>
      <c r="G91" t="s">
        <v>8223</v>
      </c>
      <c r="H91" t="s">
        <v>8245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8293</v>
      </c>
      <c r="O91">
        <f t="shared" si="5"/>
        <v>101</v>
      </c>
      <c r="P91" s="5">
        <f t="shared" si="6"/>
        <v>41.74</v>
      </c>
      <c r="Q91" s="11" t="s">
        <v>8317</v>
      </c>
      <c r="R91" t="s">
        <v>8347</v>
      </c>
      <c r="S91" s="16">
        <f t="shared" si="7"/>
        <v>42303.617488425924</v>
      </c>
      <c r="T91" s="16">
        <f t="shared" si="8"/>
        <v>42333.659155092595</v>
      </c>
    </row>
    <row r="92" spans="1:20" ht="270" x14ac:dyDescent="0.25">
      <c r="A92">
        <v>2055</v>
      </c>
      <c r="B92" s="9" t="s">
        <v>2056</v>
      </c>
      <c r="C92" s="3" t="s">
        <v>6165</v>
      </c>
      <c r="D92" s="5">
        <v>6000</v>
      </c>
      <c r="E92" s="7">
        <v>10045</v>
      </c>
      <c r="F92" t="s">
        <v>8218</v>
      </c>
      <c r="G92" t="s">
        <v>8223</v>
      </c>
      <c r="H92" t="s">
        <v>8245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8293</v>
      </c>
      <c r="O92">
        <f t="shared" si="5"/>
        <v>167</v>
      </c>
      <c r="P92" s="5">
        <f t="shared" si="6"/>
        <v>99.46</v>
      </c>
      <c r="Q92" s="11" t="s">
        <v>8317</v>
      </c>
      <c r="R92" t="s">
        <v>8347</v>
      </c>
      <c r="S92" s="16">
        <f t="shared" si="7"/>
        <v>41946.674108796295</v>
      </c>
      <c r="T92" s="16">
        <f t="shared" si="8"/>
        <v>41976.166666666672</v>
      </c>
    </row>
    <row r="93" spans="1:20" ht="255" x14ac:dyDescent="0.25">
      <c r="A93">
        <v>2056</v>
      </c>
      <c r="B93" s="9" t="s">
        <v>2057</v>
      </c>
      <c r="C93" s="3" t="s">
        <v>6166</v>
      </c>
      <c r="D93" s="5">
        <v>50000</v>
      </c>
      <c r="E93" s="7">
        <v>76726</v>
      </c>
      <c r="F93" t="s">
        <v>8218</v>
      </c>
      <c r="G93" t="s">
        <v>8223</v>
      </c>
      <c r="H93" t="s">
        <v>8245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8293</v>
      </c>
      <c r="O93">
        <f t="shared" si="5"/>
        <v>153</v>
      </c>
      <c r="P93" s="5">
        <f t="shared" si="6"/>
        <v>138.49</v>
      </c>
      <c r="Q93" s="11" t="s">
        <v>8317</v>
      </c>
      <c r="R93" t="s">
        <v>8347</v>
      </c>
      <c r="S93" s="16">
        <f t="shared" si="7"/>
        <v>41351.76090277778</v>
      </c>
      <c r="T93" s="16">
        <f t="shared" si="8"/>
        <v>41381.76090277778</v>
      </c>
    </row>
    <row r="94" spans="1:20" ht="300" x14ac:dyDescent="0.25">
      <c r="A94">
        <v>2059</v>
      </c>
      <c r="B94" s="9" t="s">
        <v>2060</v>
      </c>
      <c r="C94" s="3" t="s">
        <v>6169</v>
      </c>
      <c r="D94" s="5">
        <v>30000</v>
      </c>
      <c r="E94" s="7">
        <v>43037</v>
      </c>
      <c r="F94" t="s">
        <v>8218</v>
      </c>
      <c r="G94" t="s">
        <v>8223</v>
      </c>
      <c r="H94" t="s">
        <v>8245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8293</v>
      </c>
      <c r="O94">
        <f t="shared" si="5"/>
        <v>143</v>
      </c>
      <c r="P94" s="5">
        <f t="shared" si="6"/>
        <v>114.77</v>
      </c>
      <c r="Q94" s="11" t="s">
        <v>8317</v>
      </c>
      <c r="R94" t="s">
        <v>8347</v>
      </c>
      <c r="S94" s="16">
        <f t="shared" si="7"/>
        <v>42361.602476851855</v>
      </c>
      <c r="T94" s="16">
        <f t="shared" si="8"/>
        <v>42400.915972222225</v>
      </c>
    </row>
    <row r="95" spans="1:20" ht="270" x14ac:dyDescent="0.25">
      <c r="A95">
        <v>2060</v>
      </c>
      <c r="B95" s="9" t="s">
        <v>2061</v>
      </c>
      <c r="C95" s="3" t="s">
        <v>6170</v>
      </c>
      <c r="D95" s="5">
        <v>25000</v>
      </c>
      <c r="E95" s="7">
        <v>49100</v>
      </c>
      <c r="F95" t="s">
        <v>8218</v>
      </c>
      <c r="G95" t="s">
        <v>8223</v>
      </c>
      <c r="H95" t="s">
        <v>8245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8293</v>
      </c>
      <c r="O95">
        <f t="shared" si="5"/>
        <v>196</v>
      </c>
      <c r="P95" s="5">
        <f t="shared" si="6"/>
        <v>36</v>
      </c>
      <c r="Q95" s="11" t="s">
        <v>8317</v>
      </c>
      <c r="R95" t="s">
        <v>8347</v>
      </c>
      <c r="S95" s="16">
        <f t="shared" si="7"/>
        <v>41783.642939814818</v>
      </c>
      <c r="T95" s="16">
        <f t="shared" si="8"/>
        <v>41843.642939814818</v>
      </c>
    </row>
    <row r="96" spans="1:20" ht="270" x14ac:dyDescent="0.25">
      <c r="A96">
        <v>2061</v>
      </c>
      <c r="B96" s="9" t="s">
        <v>2062</v>
      </c>
      <c r="C96" s="3" t="s">
        <v>6171</v>
      </c>
      <c r="D96" s="5">
        <v>5000</v>
      </c>
      <c r="E96" s="7">
        <v>5396</v>
      </c>
      <c r="F96" t="s">
        <v>8218</v>
      </c>
      <c r="G96" t="s">
        <v>8223</v>
      </c>
      <c r="H96" t="s">
        <v>8245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8293</v>
      </c>
      <c r="O96">
        <f t="shared" si="5"/>
        <v>108</v>
      </c>
      <c r="P96" s="5">
        <f t="shared" si="6"/>
        <v>154.16999999999999</v>
      </c>
      <c r="Q96" s="11" t="s">
        <v>8317</v>
      </c>
      <c r="R96" t="s">
        <v>8347</v>
      </c>
      <c r="S96" s="16">
        <f t="shared" si="7"/>
        <v>42705.764513888891</v>
      </c>
      <c r="T96" s="16">
        <f t="shared" si="8"/>
        <v>42735.764513888891</v>
      </c>
    </row>
    <row r="97" spans="1:20" ht="255" x14ac:dyDescent="0.25">
      <c r="A97">
        <v>2064</v>
      </c>
      <c r="B97" s="9" t="s">
        <v>2065</v>
      </c>
      <c r="C97" s="3" t="s">
        <v>6174</v>
      </c>
      <c r="D97" s="5">
        <v>261962</v>
      </c>
      <c r="E97" s="7">
        <v>500784.27</v>
      </c>
      <c r="F97" t="s">
        <v>8218</v>
      </c>
      <c r="G97" t="s">
        <v>8223</v>
      </c>
      <c r="H97" t="s">
        <v>8245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8293</v>
      </c>
      <c r="O97">
        <f t="shared" si="5"/>
        <v>191</v>
      </c>
      <c r="P97" s="5">
        <f t="shared" si="6"/>
        <v>86.16</v>
      </c>
      <c r="Q97" s="11" t="s">
        <v>8317</v>
      </c>
      <c r="R97" t="s">
        <v>8347</v>
      </c>
      <c r="S97" s="16">
        <f t="shared" si="7"/>
        <v>41389.364849537036</v>
      </c>
      <c r="T97" s="16">
        <f t="shared" si="8"/>
        <v>41425.5</v>
      </c>
    </row>
    <row r="98" spans="1:20" ht="300" x14ac:dyDescent="0.25">
      <c r="A98">
        <v>2066</v>
      </c>
      <c r="B98" s="9" t="s">
        <v>2067</v>
      </c>
      <c r="C98" s="3" t="s">
        <v>6176</v>
      </c>
      <c r="D98" s="5">
        <v>2000</v>
      </c>
      <c r="E98" s="7">
        <v>4372</v>
      </c>
      <c r="F98" t="s">
        <v>8218</v>
      </c>
      <c r="G98" t="s">
        <v>8223</v>
      </c>
      <c r="H98" t="s">
        <v>8245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8293</v>
      </c>
      <c r="O98">
        <f t="shared" ref="O98:O129" si="9">ROUND(E98/D98*100,0)</f>
        <v>219</v>
      </c>
      <c r="P98" s="5">
        <f t="shared" si="6"/>
        <v>67.260000000000005</v>
      </c>
      <c r="Q98" s="11" t="s">
        <v>8317</v>
      </c>
      <c r="R98" t="s">
        <v>8347</v>
      </c>
      <c r="S98" s="16">
        <f t="shared" si="7"/>
        <v>41844.771793981483</v>
      </c>
      <c r="T98" s="16">
        <f t="shared" si="8"/>
        <v>41874.771793981483</v>
      </c>
    </row>
    <row r="99" spans="1:20" ht="285" x14ac:dyDescent="0.25">
      <c r="A99">
        <v>2068</v>
      </c>
      <c r="B99" s="9" t="s">
        <v>2069</v>
      </c>
      <c r="C99" s="3" t="s">
        <v>6178</v>
      </c>
      <c r="D99" s="5">
        <v>25000</v>
      </c>
      <c r="E99" s="7">
        <v>26305.97</v>
      </c>
      <c r="F99" t="s">
        <v>8218</v>
      </c>
      <c r="G99" t="s">
        <v>8223</v>
      </c>
      <c r="H99" t="s">
        <v>8245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8293</v>
      </c>
      <c r="O99">
        <f t="shared" si="9"/>
        <v>105</v>
      </c>
      <c r="P99" s="5">
        <f t="shared" si="6"/>
        <v>346.13</v>
      </c>
      <c r="Q99" s="11" t="s">
        <v>8317</v>
      </c>
      <c r="R99" t="s">
        <v>8347</v>
      </c>
      <c r="S99" s="16">
        <f t="shared" si="7"/>
        <v>42633.841608796298</v>
      </c>
      <c r="T99" s="16">
        <f t="shared" si="8"/>
        <v>42663.841608796298</v>
      </c>
    </row>
    <row r="100" spans="1:20" ht="300" x14ac:dyDescent="0.25">
      <c r="A100">
        <v>2069</v>
      </c>
      <c r="B100" s="9" t="s">
        <v>2070</v>
      </c>
      <c r="C100" s="3" t="s">
        <v>6179</v>
      </c>
      <c r="D100" s="5">
        <v>50000</v>
      </c>
      <c r="E100" s="7">
        <v>64203.33</v>
      </c>
      <c r="F100" t="s">
        <v>8218</v>
      </c>
      <c r="G100" t="s">
        <v>8223</v>
      </c>
      <c r="H100" t="s">
        <v>8245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8293</v>
      </c>
      <c r="O100">
        <f t="shared" si="9"/>
        <v>128</v>
      </c>
      <c r="P100" s="5">
        <f t="shared" si="6"/>
        <v>244.12</v>
      </c>
      <c r="Q100" s="11" t="s">
        <v>8317</v>
      </c>
      <c r="R100" t="s">
        <v>8347</v>
      </c>
      <c r="S100" s="16">
        <f t="shared" si="7"/>
        <v>42340.972118055557</v>
      </c>
      <c r="T100" s="16">
        <f t="shared" si="8"/>
        <v>42371.972118055557</v>
      </c>
    </row>
    <row r="101" spans="1:20" ht="270" x14ac:dyDescent="0.25">
      <c r="A101">
        <v>2071</v>
      </c>
      <c r="B101" s="9" t="s">
        <v>2072</v>
      </c>
      <c r="C101" s="3" t="s">
        <v>6181</v>
      </c>
      <c r="D101" s="5">
        <v>20000</v>
      </c>
      <c r="E101" s="7">
        <v>56146</v>
      </c>
      <c r="F101" t="s">
        <v>8218</v>
      </c>
      <c r="G101" t="s">
        <v>8223</v>
      </c>
      <c r="H101" t="s">
        <v>8245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8293</v>
      </c>
      <c r="O101">
        <f t="shared" si="9"/>
        <v>281</v>
      </c>
      <c r="P101" s="5">
        <f t="shared" si="6"/>
        <v>201.96</v>
      </c>
      <c r="Q101" s="11" t="s">
        <v>8317</v>
      </c>
      <c r="R101" t="s">
        <v>8347</v>
      </c>
      <c r="S101" s="16">
        <f t="shared" si="7"/>
        <v>42600.278749999998</v>
      </c>
      <c r="T101" s="16">
        <f t="shared" si="8"/>
        <v>42645.278749999998</v>
      </c>
    </row>
    <row r="102" spans="1:20" ht="270" x14ac:dyDescent="0.25">
      <c r="A102">
        <v>2072</v>
      </c>
      <c r="B102" s="9" t="s">
        <v>2073</v>
      </c>
      <c r="C102" s="3" t="s">
        <v>6182</v>
      </c>
      <c r="D102" s="5">
        <v>71500</v>
      </c>
      <c r="E102" s="7">
        <v>79173</v>
      </c>
      <c r="F102" t="s">
        <v>8218</v>
      </c>
      <c r="G102" t="s">
        <v>8223</v>
      </c>
      <c r="H102" t="s">
        <v>8245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8293</v>
      </c>
      <c r="O102">
        <f t="shared" si="9"/>
        <v>111</v>
      </c>
      <c r="P102" s="5">
        <f t="shared" si="6"/>
        <v>226.21</v>
      </c>
      <c r="Q102" s="11" t="s">
        <v>8317</v>
      </c>
      <c r="R102" t="s">
        <v>8347</v>
      </c>
      <c r="S102" s="16">
        <f t="shared" si="7"/>
        <v>42467.581388888888</v>
      </c>
      <c r="T102" s="16">
        <f t="shared" si="8"/>
        <v>42497.581388888888</v>
      </c>
    </row>
    <row r="103" spans="1:20" ht="285" x14ac:dyDescent="0.25">
      <c r="A103">
        <v>2073</v>
      </c>
      <c r="B103" s="9" t="s">
        <v>2074</v>
      </c>
      <c r="C103" s="3" t="s">
        <v>6183</v>
      </c>
      <c r="D103" s="5">
        <v>100000</v>
      </c>
      <c r="E103" s="7">
        <v>152604.29999999999</v>
      </c>
      <c r="F103" t="s">
        <v>8218</v>
      </c>
      <c r="G103" t="s">
        <v>8223</v>
      </c>
      <c r="H103" t="s">
        <v>8245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8293</v>
      </c>
      <c r="O103">
        <f t="shared" si="9"/>
        <v>153</v>
      </c>
      <c r="P103" s="5">
        <f t="shared" si="6"/>
        <v>324.69</v>
      </c>
      <c r="Q103" s="11" t="s">
        <v>8317</v>
      </c>
      <c r="R103" t="s">
        <v>8347</v>
      </c>
      <c r="S103" s="16">
        <f t="shared" si="7"/>
        <v>42087.668032407411</v>
      </c>
      <c r="T103" s="16">
        <f t="shared" si="8"/>
        <v>42132.668032407411</v>
      </c>
    </row>
    <row r="104" spans="1:20" ht="180" x14ac:dyDescent="0.25">
      <c r="A104">
        <v>2074</v>
      </c>
      <c r="B104" s="9" t="s">
        <v>2075</v>
      </c>
      <c r="C104" s="3" t="s">
        <v>6184</v>
      </c>
      <c r="D104" s="5">
        <v>600</v>
      </c>
      <c r="E104" s="7">
        <v>615</v>
      </c>
      <c r="F104" t="s">
        <v>8218</v>
      </c>
      <c r="G104" t="s">
        <v>8223</v>
      </c>
      <c r="H104" t="s">
        <v>8245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8293</v>
      </c>
      <c r="O104">
        <f t="shared" si="9"/>
        <v>103</v>
      </c>
      <c r="P104" s="5">
        <f t="shared" si="6"/>
        <v>205</v>
      </c>
      <c r="Q104" s="11" t="s">
        <v>8317</v>
      </c>
      <c r="R104" t="s">
        <v>8347</v>
      </c>
      <c r="S104" s="16">
        <f t="shared" si="7"/>
        <v>42466.826180555552</v>
      </c>
      <c r="T104" s="16">
        <f t="shared" si="8"/>
        <v>42496.826180555552</v>
      </c>
    </row>
    <row r="105" spans="1:20" ht="240" x14ac:dyDescent="0.25">
      <c r="A105">
        <v>2075</v>
      </c>
      <c r="B105" s="9" t="s">
        <v>2076</v>
      </c>
      <c r="C105" s="3" t="s">
        <v>6185</v>
      </c>
      <c r="D105" s="5">
        <v>9999</v>
      </c>
      <c r="E105" s="7">
        <v>167820.6</v>
      </c>
      <c r="F105" t="s">
        <v>8218</v>
      </c>
      <c r="G105" t="s">
        <v>8223</v>
      </c>
      <c r="H105" t="s">
        <v>8245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8293</v>
      </c>
      <c r="O105">
        <f t="shared" si="9"/>
        <v>1678</v>
      </c>
      <c r="P105" s="5">
        <f t="shared" si="6"/>
        <v>20.47</v>
      </c>
      <c r="Q105" s="11" t="s">
        <v>8317</v>
      </c>
      <c r="R105" t="s">
        <v>8347</v>
      </c>
      <c r="S105" s="16">
        <f t="shared" si="7"/>
        <v>41450.681574074071</v>
      </c>
      <c r="T105" s="16">
        <f t="shared" si="8"/>
        <v>41480.681574074071</v>
      </c>
    </row>
    <row r="106" spans="1:20" ht="240" x14ac:dyDescent="0.25">
      <c r="A106">
        <v>2077</v>
      </c>
      <c r="B106" s="9" t="s">
        <v>2078</v>
      </c>
      <c r="C106" s="3" t="s">
        <v>6187</v>
      </c>
      <c r="D106" s="5">
        <v>50000</v>
      </c>
      <c r="E106" s="7">
        <v>57754</v>
      </c>
      <c r="F106" t="s">
        <v>8218</v>
      </c>
      <c r="G106" t="s">
        <v>8223</v>
      </c>
      <c r="H106" t="s">
        <v>8245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8293</v>
      </c>
      <c r="O106">
        <f t="shared" si="9"/>
        <v>116</v>
      </c>
      <c r="P106" s="5">
        <f t="shared" si="6"/>
        <v>307.2</v>
      </c>
      <c r="Q106" s="11" t="s">
        <v>8317</v>
      </c>
      <c r="R106" t="s">
        <v>8347</v>
      </c>
      <c r="S106" s="16">
        <f t="shared" si="7"/>
        <v>42103.042546296296</v>
      </c>
      <c r="T106" s="16">
        <f t="shared" si="8"/>
        <v>42160.875</v>
      </c>
    </row>
    <row r="107" spans="1:20" ht="240" x14ac:dyDescent="0.25">
      <c r="A107">
        <v>2080</v>
      </c>
      <c r="B107" s="9" t="s">
        <v>2081</v>
      </c>
      <c r="C107" s="3" t="s">
        <v>6190</v>
      </c>
      <c r="D107" s="5">
        <v>1000</v>
      </c>
      <c r="E107" s="7">
        <v>5078</v>
      </c>
      <c r="F107" t="s">
        <v>8218</v>
      </c>
      <c r="G107" t="s">
        <v>8223</v>
      </c>
      <c r="H107" t="s">
        <v>8245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8293</v>
      </c>
      <c r="O107">
        <f t="shared" si="9"/>
        <v>508</v>
      </c>
      <c r="P107" s="5">
        <f t="shared" si="6"/>
        <v>101.56</v>
      </c>
      <c r="Q107" s="11" t="s">
        <v>8317</v>
      </c>
      <c r="R107" t="s">
        <v>8347</v>
      </c>
      <c r="S107" s="16">
        <f t="shared" si="7"/>
        <v>42289.957175925927</v>
      </c>
      <c r="T107" s="16">
        <f t="shared" si="8"/>
        <v>42319.998842592591</v>
      </c>
    </row>
    <row r="108" spans="1:20" ht="300" x14ac:dyDescent="0.25">
      <c r="A108">
        <v>2601</v>
      </c>
      <c r="B108" s="9" t="s">
        <v>2601</v>
      </c>
      <c r="C108" s="3" t="s">
        <v>6711</v>
      </c>
      <c r="D108" s="5">
        <v>500</v>
      </c>
      <c r="E108" s="7">
        <v>3307</v>
      </c>
      <c r="F108" t="s">
        <v>8218</v>
      </c>
      <c r="G108" t="s">
        <v>8223</v>
      </c>
      <c r="H108" t="s">
        <v>8245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8299</v>
      </c>
      <c r="O108">
        <f t="shared" si="9"/>
        <v>661</v>
      </c>
      <c r="P108" s="5">
        <f t="shared" si="6"/>
        <v>21.9</v>
      </c>
      <c r="Q108" s="11" t="s">
        <v>8317</v>
      </c>
      <c r="R108" t="s">
        <v>8353</v>
      </c>
      <c r="S108" s="16">
        <f t="shared" si="7"/>
        <v>41150.902187499996</v>
      </c>
      <c r="T108" s="16">
        <f t="shared" si="8"/>
        <v>41165.165972222225</v>
      </c>
    </row>
    <row r="109" spans="1:20" ht="240" x14ac:dyDescent="0.25">
      <c r="A109">
        <v>2602</v>
      </c>
      <c r="B109" s="9" t="s">
        <v>2602</v>
      </c>
      <c r="C109" s="3" t="s">
        <v>6712</v>
      </c>
      <c r="D109" s="5">
        <v>12000</v>
      </c>
      <c r="E109" s="7">
        <v>39131</v>
      </c>
      <c r="F109" t="s">
        <v>8218</v>
      </c>
      <c r="G109" t="s">
        <v>8223</v>
      </c>
      <c r="H109" t="s">
        <v>8245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8299</v>
      </c>
      <c r="O109">
        <f t="shared" si="9"/>
        <v>326</v>
      </c>
      <c r="P109" s="5">
        <f t="shared" si="6"/>
        <v>80.02</v>
      </c>
      <c r="Q109" s="11" t="s">
        <v>8317</v>
      </c>
      <c r="R109" t="s">
        <v>8353</v>
      </c>
      <c r="S109" s="16">
        <f t="shared" si="7"/>
        <v>41915.747314814813</v>
      </c>
      <c r="T109" s="16">
        <f t="shared" si="8"/>
        <v>41955.888888888891</v>
      </c>
    </row>
    <row r="110" spans="1:20" ht="165" x14ac:dyDescent="0.25">
      <c r="A110">
        <v>2603</v>
      </c>
      <c r="B110" s="9" t="s">
        <v>2603</v>
      </c>
      <c r="C110" s="3" t="s">
        <v>6713</v>
      </c>
      <c r="D110" s="5">
        <v>1750</v>
      </c>
      <c r="E110" s="7">
        <v>1776</v>
      </c>
      <c r="F110" t="s">
        <v>8218</v>
      </c>
      <c r="G110" t="s">
        <v>8223</v>
      </c>
      <c r="H110" t="s">
        <v>8245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8299</v>
      </c>
      <c r="O110">
        <f t="shared" si="9"/>
        <v>101</v>
      </c>
      <c r="P110" s="5">
        <f t="shared" si="6"/>
        <v>35.520000000000003</v>
      </c>
      <c r="Q110" s="11" t="s">
        <v>8317</v>
      </c>
      <c r="R110" t="s">
        <v>8353</v>
      </c>
      <c r="S110" s="16">
        <f t="shared" si="7"/>
        <v>41617.912662037037</v>
      </c>
      <c r="T110" s="16">
        <f t="shared" si="8"/>
        <v>41631.912662037037</v>
      </c>
    </row>
    <row r="111" spans="1:20" ht="255" x14ac:dyDescent="0.25">
      <c r="A111">
        <v>2604</v>
      </c>
      <c r="B111" s="9" t="s">
        <v>2604</v>
      </c>
      <c r="C111" s="3" t="s">
        <v>6714</v>
      </c>
      <c r="D111" s="5">
        <v>20000</v>
      </c>
      <c r="E111" s="7">
        <v>20843.599999999999</v>
      </c>
      <c r="F111" t="s">
        <v>8218</v>
      </c>
      <c r="G111" t="s">
        <v>8223</v>
      </c>
      <c r="H111" t="s">
        <v>8245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8299</v>
      </c>
      <c r="O111">
        <f t="shared" si="9"/>
        <v>104</v>
      </c>
      <c r="P111" s="5">
        <f t="shared" si="6"/>
        <v>64.930000000000007</v>
      </c>
      <c r="Q111" s="11" t="s">
        <v>8317</v>
      </c>
      <c r="R111" t="s">
        <v>8353</v>
      </c>
      <c r="S111" s="16">
        <f t="shared" si="7"/>
        <v>40998.051192129627</v>
      </c>
      <c r="T111" s="16">
        <f t="shared" si="8"/>
        <v>41028.051192129627</v>
      </c>
    </row>
    <row r="112" spans="1:20" ht="270" x14ac:dyDescent="0.25">
      <c r="A112">
        <v>2605</v>
      </c>
      <c r="B112" s="9" t="s">
        <v>2605</v>
      </c>
      <c r="C112" s="3" t="s">
        <v>6715</v>
      </c>
      <c r="D112" s="5">
        <v>100000</v>
      </c>
      <c r="E112" s="7">
        <v>107421.57</v>
      </c>
      <c r="F112" t="s">
        <v>8218</v>
      </c>
      <c r="G112" t="s">
        <v>8223</v>
      </c>
      <c r="H112" t="s">
        <v>8245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8299</v>
      </c>
      <c r="O112">
        <f t="shared" si="9"/>
        <v>107</v>
      </c>
      <c r="P112" s="5">
        <f t="shared" si="6"/>
        <v>60.97</v>
      </c>
      <c r="Q112" s="11" t="s">
        <v>8317</v>
      </c>
      <c r="R112" t="s">
        <v>8353</v>
      </c>
      <c r="S112" s="16">
        <f t="shared" si="7"/>
        <v>42508.541550925926</v>
      </c>
      <c r="T112" s="16">
        <f t="shared" si="8"/>
        <v>42538.541550925926</v>
      </c>
    </row>
    <row r="113" spans="1:20" ht="225" x14ac:dyDescent="0.25">
      <c r="A113">
        <v>2606</v>
      </c>
      <c r="B113" s="9" t="s">
        <v>2606</v>
      </c>
      <c r="C113" s="3" t="s">
        <v>6716</v>
      </c>
      <c r="D113" s="5">
        <v>11000</v>
      </c>
      <c r="E113" s="7">
        <v>12106</v>
      </c>
      <c r="F113" t="s">
        <v>8218</v>
      </c>
      <c r="G113" t="s">
        <v>8223</v>
      </c>
      <c r="H113" t="s">
        <v>8245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8299</v>
      </c>
      <c r="O113">
        <f t="shared" si="9"/>
        <v>110</v>
      </c>
      <c r="P113" s="5">
        <f t="shared" si="6"/>
        <v>31.44</v>
      </c>
      <c r="Q113" s="11" t="s">
        <v>8317</v>
      </c>
      <c r="R113" t="s">
        <v>8353</v>
      </c>
      <c r="S113" s="16">
        <f t="shared" si="7"/>
        <v>41726.712754629632</v>
      </c>
      <c r="T113" s="16">
        <f t="shared" si="8"/>
        <v>41758.712754629632</v>
      </c>
    </row>
    <row r="114" spans="1:20" ht="255" x14ac:dyDescent="0.25">
      <c r="A114">
        <v>2607</v>
      </c>
      <c r="B114" s="9" t="s">
        <v>2607</v>
      </c>
      <c r="C114" s="3" t="s">
        <v>6717</v>
      </c>
      <c r="D114" s="5">
        <v>8000</v>
      </c>
      <c r="E114" s="7">
        <v>32616</v>
      </c>
      <c r="F114" t="s">
        <v>8218</v>
      </c>
      <c r="G114" t="s">
        <v>8223</v>
      </c>
      <c r="H114" t="s">
        <v>8245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8299</v>
      </c>
      <c r="O114">
        <f t="shared" si="9"/>
        <v>408</v>
      </c>
      <c r="P114" s="5">
        <f t="shared" si="6"/>
        <v>81.95</v>
      </c>
      <c r="Q114" s="11" t="s">
        <v>8317</v>
      </c>
      <c r="R114" t="s">
        <v>8353</v>
      </c>
      <c r="S114" s="16">
        <f t="shared" si="7"/>
        <v>42184.874675925923</v>
      </c>
      <c r="T114" s="16">
        <f t="shared" si="8"/>
        <v>42228.083333333328</v>
      </c>
    </row>
    <row r="115" spans="1:20" ht="240" x14ac:dyDescent="0.25">
      <c r="A115">
        <v>2608</v>
      </c>
      <c r="B115" s="9" t="s">
        <v>2608</v>
      </c>
      <c r="C115" s="3" t="s">
        <v>6718</v>
      </c>
      <c r="D115" s="5">
        <v>8000</v>
      </c>
      <c r="E115" s="7">
        <v>17914</v>
      </c>
      <c r="F115" t="s">
        <v>8218</v>
      </c>
      <c r="G115" t="s">
        <v>8223</v>
      </c>
      <c r="H115" t="s">
        <v>8245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8299</v>
      </c>
      <c r="O115">
        <f t="shared" si="9"/>
        <v>224</v>
      </c>
      <c r="P115" s="5">
        <f t="shared" si="6"/>
        <v>58.93</v>
      </c>
      <c r="Q115" s="11" t="s">
        <v>8317</v>
      </c>
      <c r="R115" t="s">
        <v>8353</v>
      </c>
      <c r="S115" s="16">
        <f t="shared" si="7"/>
        <v>42767.801712962959</v>
      </c>
      <c r="T115" s="16">
        <f t="shared" si="8"/>
        <v>42809</v>
      </c>
    </row>
    <row r="116" spans="1:20" ht="285" x14ac:dyDescent="0.25">
      <c r="A116">
        <v>2609</v>
      </c>
      <c r="B116" s="9" t="s">
        <v>2609</v>
      </c>
      <c r="C116" s="3" t="s">
        <v>6719</v>
      </c>
      <c r="D116" s="5">
        <v>35000</v>
      </c>
      <c r="E116" s="7">
        <v>106330.39</v>
      </c>
      <c r="F116" t="s">
        <v>8218</v>
      </c>
      <c r="G116" t="s">
        <v>8223</v>
      </c>
      <c r="H116" t="s">
        <v>8245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8299</v>
      </c>
      <c r="O116">
        <f t="shared" si="9"/>
        <v>304</v>
      </c>
      <c r="P116" s="5">
        <f t="shared" si="6"/>
        <v>157.29</v>
      </c>
      <c r="Q116" s="11" t="s">
        <v>8317</v>
      </c>
      <c r="R116" t="s">
        <v>8353</v>
      </c>
      <c r="S116" s="16">
        <f t="shared" si="7"/>
        <v>41075.237858796296</v>
      </c>
      <c r="T116" s="16">
        <f t="shared" si="8"/>
        <v>41105.237858796296</v>
      </c>
    </row>
    <row r="117" spans="1:20" ht="180" x14ac:dyDescent="0.25">
      <c r="A117">
        <v>2610</v>
      </c>
      <c r="B117" s="9" t="s">
        <v>2610</v>
      </c>
      <c r="C117" s="3" t="s">
        <v>6720</v>
      </c>
      <c r="D117" s="5">
        <v>22765</v>
      </c>
      <c r="E117" s="7">
        <v>32172.66</v>
      </c>
      <c r="F117" t="s">
        <v>8218</v>
      </c>
      <c r="G117" t="s">
        <v>8223</v>
      </c>
      <c r="H117" t="s">
        <v>8245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8299</v>
      </c>
      <c r="O117">
        <f t="shared" si="9"/>
        <v>141</v>
      </c>
      <c r="P117" s="5">
        <f t="shared" si="6"/>
        <v>55.76</v>
      </c>
      <c r="Q117" s="11" t="s">
        <v>8317</v>
      </c>
      <c r="R117" t="s">
        <v>8353</v>
      </c>
      <c r="S117" s="16">
        <f t="shared" si="7"/>
        <v>42564.881076388891</v>
      </c>
      <c r="T117" s="16">
        <f t="shared" si="8"/>
        <v>42604.290972222225</v>
      </c>
    </row>
    <row r="118" spans="1:20" ht="240" x14ac:dyDescent="0.25">
      <c r="A118">
        <v>2612</v>
      </c>
      <c r="B118" s="9" t="s">
        <v>2612</v>
      </c>
      <c r="C118" s="3" t="s">
        <v>6722</v>
      </c>
      <c r="D118" s="5">
        <v>10000</v>
      </c>
      <c r="E118" s="7">
        <v>17176.13</v>
      </c>
      <c r="F118" t="s">
        <v>8218</v>
      </c>
      <c r="G118" t="s">
        <v>8223</v>
      </c>
      <c r="H118" t="s">
        <v>8245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8299</v>
      </c>
      <c r="O118">
        <f t="shared" si="9"/>
        <v>172</v>
      </c>
      <c r="P118" s="5">
        <f t="shared" si="6"/>
        <v>58.42</v>
      </c>
      <c r="Q118" s="11" t="s">
        <v>8317</v>
      </c>
      <c r="R118" t="s">
        <v>8353</v>
      </c>
      <c r="S118" s="16">
        <f t="shared" si="7"/>
        <v>41982.143171296295</v>
      </c>
      <c r="T118" s="16">
        <f t="shared" si="8"/>
        <v>42013.143171296295</v>
      </c>
    </row>
    <row r="119" spans="1:20" ht="300" x14ac:dyDescent="0.25">
      <c r="A119">
        <v>2613</v>
      </c>
      <c r="B119" s="9" t="s">
        <v>2613</v>
      </c>
      <c r="C119" s="3" t="s">
        <v>6723</v>
      </c>
      <c r="D119" s="5">
        <v>7500</v>
      </c>
      <c r="E119" s="7">
        <v>7576</v>
      </c>
      <c r="F119" t="s">
        <v>8218</v>
      </c>
      <c r="G119" t="s">
        <v>8223</v>
      </c>
      <c r="H119" t="s">
        <v>8245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8299</v>
      </c>
      <c r="O119">
        <f t="shared" si="9"/>
        <v>101</v>
      </c>
      <c r="P119" s="5">
        <f t="shared" si="6"/>
        <v>270.57</v>
      </c>
      <c r="Q119" s="11" t="s">
        <v>8317</v>
      </c>
      <c r="R119" t="s">
        <v>8353</v>
      </c>
      <c r="S119" s="16">
        <f t="shared" si="7"/>
        <v>41143.81821759259</v>
      </c>
      <c r="T119" s="16">
        <f t="shared" si="8"/>
        <v>41173.81821759259</v>
      </c>
    </row>
    <row r="120" spans="1:20" ht="300" x14ac:dyDescent="0.25">
      <c r="A120">
        <v>2614</v>
      </c>
      <c r="B120" s="9" t="s">
        <v>2614</v>
      </c>
      <c r="C120" s="3" t="s">
        <v>6724</v>
      </c>
      <c r="D120" s="5">
        <v>10500</v>
      </c>
      <c r="E120" s="7">
        <v>10710</v>
      </c>
      <c r="F120" t="s">
        <v>8218</v>
      </c>
      <c r="G120" t="s">
        <v>8223</v>
      </c>
      <c r="H120" t="s">
        <v>8245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8299</v>
      </c>
      <c r="O120">
        <f t="shared" si="9"/>
        <v>102</v>
      </c>
      <c r="P120" s="5">
        <f t="shared" si="6"/>
        <v>107.1</v>
      </c>
      <c r="Q120" s="11" t="s">
        <v>8317</v>
      </c>
      <c r="R120" t="s">
        <v>8353</v>
      </c>
      <c r="S120" s="16">
        <f t="shared" si="7"/>
        <v>41730.708472222221</v>
      </c>
      <c r="T120" s="16">
        <f t="shared" si="8"/>
        <v>41759.208333333336</v>
      </c>
    </row>
    <row r="121" spans="1:20" ht="270" x14ac:dyDescent="0.25">
      <c r="A121">
        <v>2616</v>
      </c>
      <c r="B121" s="9" t="s">
        <v>2616</v>
      </c>
      <c r="C121" s="3" t="s">
        <v>6726</v>
      </c>
      <c r="D121" s="5">
        <v>25000</v>
      </c>
      <c r="E121" s="7">
        <v>28633.5</v>
      </c>
      <c r="F121" t="s">
        <v>8218</v>
      </c>
      <c r="G121" t="s">
        <v>8223</v>
      </c>
      <c r="H121" t="s">
        <v>8245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8299</v>
      </c>
      <c r="O121">
        <f t="shared" si="9"/>
        <v>115</v>
      </c>
      <c r="P121" s="5">
        <f t="shared" si="6"/>
        <v>120.31</v>
      </c>
      <c r="Q121" s="11" t="s">
        <v>8317</v>
      </c>
      <c r="R121" t="s">
        <v>8353</v>
      </c>
      <c r="S121" s="16">
        <f t="shared" si="7"/>
        <v>42211.99454861111</v>
      </c>
      <c r="T121" s="16">
        <f t="shared" si="8"/>
        <v>42241.99454861111</v>
      </c>
    </row>
    <row r="122" spans="1:20" ht="285" x14ac:dyDescent="0.25">
      <c r="A122">
        <v>2617</v>
      </c>
      <c r="B122" s="9" t="s">
        <v>2617</v>
      </c>
      <c r="C122" s="3" t="s">
        <v>6727</v>
      </c>
      <c r="D122" s="5">
        <v>500</v>
      </c>
      <c r="E122" s="7">
        <v>4388</v>
      </c>
      <c r="F122" t="s">
        <v>8218</v>
      </c>
      <c r="G122" t="s">
        <v>8223</v>
      </c>
      <c r="H122" t="s">
        <v>8245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8299</v>
      </c>
      <c r="O122">
        <f t="shared" si="9"/>
        <v>878</v>
      </c>
      <c r="P122" s="5">
        <f t="shared" si="6"/>
        <v>27.6</v>
      </c>
      <c r="Q122" s="11" t="s">
        <v>8317</v>
      </c>
      <c r="R122" t="s">
        <v>8353</v>
      </c>
      <c r="S122" s="16">
        <f t="shared" si="7"/>
        <v>41902.874432870369</v>
      </c>
      <c r="T122" s="16">
        <f t="shared" si="8"/>
        <v>41932.874432870369</v>
      </c>
    </row>
    <row r="123" spans="1:20" ht="135" x14ac:dyDescent="0.25">
      <c r="A123">
        <v>2618</v>
      </c>
      <c r="B123" s="9" t="s">
        <v>2618</v>
      </c>
      <c r="C123" s="3" t="s">
        <v>6728</v>
      </c>
      <c r="D123" s="5">
        <v>15000</v>
      </c>
      <c r="E123" s="7">
        <v>15808</v>
      </c>
      <c r="F123" t="s">
        <v>8218</v>
      </c>
      <c r="G123" t="s">
        <v>8223</v>
      </c>
      <c r="H123" t="s">
        <v>8245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8299</v>
      </c>
      <c r="O123">
        <f t="shared" si="9"/>
        <v>105</v>
      </c>
      <c r="P123" s="5">
        <f t="shared" si="6"/>
        <v>205.3</v>
      </c>
      <c r="Q123" s="11" t="s">
        <v>8317</v>
      </c>
      <c r="R123" t="s">
        <v>8353</v>
      </c>
      <c r="S123" s="16">
        <f t="shared" si="7"/>
        <v>42279.792372685188</v>
      </c>
      <c r="T123" s="16">
        <f t="shared" si="8"/>
        <v>42339.834039351852</v>
      </c>
    </row>
    <row r="124" spans="1:20" ht="270" x14ac:dyDescent="0.25">
      <c r="A124">
        <v>2619</v>
      </c>
      <c r="B124" s="9" t="s">
        <v>2619</v>
      </c>
      <c r="C124" s="3" t="s">
        <v>6729</v>
      </c>
      <c r="D124" s="5">
        <v>1000</v>
      </c>
      <c r="E124" s="7">
        <v>1884</v>
      </c>
      <c r="F124" t="s">
        <v>8218</v>
      </c>
      <c r="G124" t="s">
        <v>8223</v>
      </c>
      <c r="H124" t="s">
        <v>8245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8299</v>
      </c>
      <c r="O124">
        <f t="shared" si="9"/>
        <v>188</v>
      </c>
      <c r="P124" s="5">
        <f t="shared" si="6"/>
        <v>35.549999999999997</v>
      </c>
      <c r="Q124" s="11" t="s">
        <v>8317</v>
      </c>
      <c r="R124" t="s">
        <v>8353</v>
      </c>
      <c r="S124" s="16">
        <f t="shared" si="7"/>
        <v>42273.884305555555</v>
      </c>
      <c r="T124" s="16">
        <f t="shared" si="8"/>
        <v>42300.458333333328</v>
      </c>
    </row>
    <row r="125" spans="1:20" ht="255" x14ac:dyDescent="0.25">
      <c r="A125">
        <v>2621</v>
      </c>
      <c r="B125" s="9" t="s">
        <v>2621</v>
      </c>
      <c r="C125" s="3" t="s">
        <v>6731</v>
      </c>
      <c r="D125" s="5">
        <v>15000</v>
      </c>
      <c r="E125" s="7">
        <v>21882</v>
      </c>
      <c r="F125" t="s">
        <v>8218</v>
      </c>
      <c r="G125" t="s">
        <v>8223</v>
      </c>
      <c r="H125" t="s">
        <v>8245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8299</v>
      </c>
      <c r="O125">
        <f t="shared" si="9"/>
        <v>146</v>
      </c>
      <c r="P125" s="5">
        <f t="shared" si="6"/>
        <v>47.06</v>
      </c>
      <c r="Q125" s="11" t="s">
        <v>8317</v>
      </c>
      <c r="R125" t="s">
        <v>8353</v>
      </c>
      <c r="S125" s="16">
        <f t="shared" si="7"/>
        <v>42115.74754629629</v>
      </c>
      <c r="T125" s="16">
        <f t="shared" si="8"/>
        <v>42145.74754629629</v>
      </c>
    </row>
    <row r="126" spans="1:20" ht="285" x14ac:dyDescent="0.25">
      <c r="A126">
        <v>2623</v>
      </c>
      <c r="B126" s="9" t="s">
        <v>2623</v>
      </c>
      <c r="C126" s="3" t="s">
        <v>6733</v>
      </c>
      <c r="D126" s="5">
        <v>2000</v>
      </c>
      <c r="E126" s="7">
        <v>2280</v>
      </c>
      <c r="F126" t="s">
        <v>8218</v>
      </c>
      <c r="G126" t="s">
        <v>8223</v>
      </c>
      <c r="H126" t="s">
        <v>8245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8299</v>
      </c>
      <c r="O126">
        <f t="shared" si="9"/>
        <v>114</v>
      </c>
      <c r="P126" s="5">
        <f t="shared" si="6"/>
        <v>36.770000000000003</v>
      </c>
      <c r="Q126" s="11" t="s">
        <v>8317</v>
      </c>
      <c r="R126" t="s">
        <v>8353</v>
      </c>
      <c r="S126" s="16">
        <f t="shared" si="7"/>
        <v>42692.256550925929</v>
      </c>
      <c r="T126" s="16">
        <f t="shared" si="8"/>
        <v>42706.256550925929</v>
      </c>
    </row>
    <row r="127" spans="1:20" ht="240" x14ac:dyDescent="0.25">
      <c r="A127">
        <v>2624</v>
      </c>
      <c r="B127" s="9" t="s">
        <v>2624</v>
      </c>
      <c r="C127" s="3" t="s">
        <v>6734</v>
      </c>
      <c r="D127" s="5">
        <v>8000</v>
      </c>
      <c r="E127" s="7">
        <v>110353.65</v>
      </c>
      <c r="F127" t="s">
        <v>8218</v>
      </c>
      <c r="G127" t="s">
        <v>8223</v>
      </c>
      <c r="H127" t="s">
        <v>8245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8299</v>
      </c>
      <c r="O127">
        <f t="shared" si="9"/>
        <v>1379</v>
      </c>
      <c r="P127" s="5">
        <f t="shared" si="6"/>
        <v>31.82</v>
      </c>
      <c r="Q127" s="11" t="s">
        <v>8317</v>
      </c>
      <c r="R127" t="s">
        <v>8353</v>
      </c>
      <c r="S127" s="16">
        <f t="shared" si="7"/>
        <v>41144.42155092593</v>
      </c>
      <c r="T127" s="16">
        <f t="shared" si="8"/>
        <v>41165.42155092593</v>
      </c>
    </row>
    <row r="128" spans="1:20" ht="255" x14ac:dyDescent="0.25">
      <c r="A128">
        <v>2626</v>
      </c>
      <c r="B128" s="9" t="s">
        <v>2626</v>
      </c>
      <c r="C128" s="3" t="s">
        <v>6736</v>
      </c>
      <c r="D128" s="5">
        <v>2500</v>
      </c>
      <c r="E128" s="7">
        <v>2800</v>
      </c>
      <c r="F128" t="s">
        <v>8218</v>
      </c>
      <c r="G128" t="s">
        <v>8223</v>
      </c>
      <c r="H128" t="s">
        <v>8245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8299</v>
      </c>
      <c r="O128">
        <f t="shared" si="9"/>
        <v>112</v>
      </c>
      <c r="P128" s="5">
        <f t="shared" si="6"/>
        <v>56</v>
      </c>
      <c r="Q128" s="11" t="s">
        <v>8317</v>
      </c>
      <c r="R128" t="s">
        <v>8353</v>
      </c>
      <c r="S128" s="16">
        <f t="shared" si="7"/>
        <v>42128.628113425926</v>
      </c>
      <c r="T128" s="16">
        <f t="shared" si="8"/>
        <v>42158.628113425926</v>
      </c>
    </row>
    <row r="129" spans="1:20" ht="270" x14ac:dyDescent="0.25">
      <c r="A129">
        <v>2627</v>
      </c>
      <c r="B129" s="9" t="s">
        <v>2627</v>
      </c>
      <c r="C129" s="3" t="s">
        <v>6737</v>
      </c>
      <c r="D129" s="5">
        <v>150</v>
      </c>
      <c r="E129" s="7">
        <v>970</v>
      </c>
      <c r="F129" t="s">
        <v>8218</v>
      </c>
      <c r="G129" t="s">
        <v>8223</v>
      </c>
      <c r="H129" t="s">
        <v>8245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8299</v>
      </c>
      <c r="O129">
        <f t="shared" si="9"/>
        <v>647</v>
      </c>
      <c r="P129" s="5">
        <f t="shared" si="6"/>
        <v>21.56</v>
      </c>
      <c r="Q129" s="11" t="s">
        <v>8317</v>
      </c>
      <c r="R129" t="s">
        <v>8353</v>
      </c>
      <c r="S129" s="16">
        <f t="shared" si="7"/>
        <v>42304.829409722224</v>
      </c>
      <c r="T129" s="16">
        <f t="shared" si="8"/>
        <v>42334.871076388896</v>
      </c>
    </row>
    <row r="130" spans="1:20" ht="195" x14ac:dyDescent="0.25">
      <c r="A130">
        <v>2628</v>
      </c>
      <c r="B130" s="9" t="s">
        <v>2628</v>
      </c>
      <c r="C130" s="3" t="s">
        <v>6738</v>
      </c>
      <c r="D130" s="5">
        <v>839</v>
      </c>
      <c r="E130" s="7">
        <v>926</v>
      </c>
      <c r="F130" t="s">
        <v>8218</v>
      </c>
      <c r="G130" t="s">
        <v>8223</v>
      </c>
      <c r="H130" t="s">
        <v>8245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8299</v>
      </c>
      <c r="O130">
        <f t="shared" ref="O130:O159" si="10">ROUND(E130/D130*100,0)</f>
        <v>110</v>
      </c>
      <c r="P130" s="5">
        <f t="shared" ref="P130:P159" si="11">IFERROR(ROUND(E130/L130,2),0)</f>
        <v>44.1</v>
      </c>
      <c r="Q130" s="11" t="s">
        <v>8317</v>
      </c>
      <c r="R130" t="s">
        <v>8353</v>
      </c>
      <c r="S130" s="16">
        <f t="shared" ref="S130:S159" si="12">(((J130/60)/60)/24)+DATE(1970,1,1)</f>
        <v>41953.966053240743</v>
      </c>
      <c r="T130" s="16">
        <f t="shared" ref="T130:T159" si="13">(((I130/60)/60)/24)+DATE(1970,1,1)</f>
        <v>41973.966053240743</v>
      </c>
    </row>
    <row r="131" spans="1:20" ht="195" x14ac:dyDescent="0.25">
      <c r="A131">
        <v>2631</v>
      </c>
      <c r="B131" s="9" t="s">
        <v>2631</v>
      </c>
      <c r="C131" s="3" t="s">
        <v>6741</v>
      </c>
      <c r="D131" s="5">
        <v>20000</v>
      </c>
      <c r="E131" s="7">
        <v>22933.05</v>
      </c>
      <c r="F131" t="s">
        <v>8218</v>
      </c>
      <c r="G131" t="s">
        <v>8223</v>
      </c>
      <c r="H131" t="s">
        <v>8245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8299</v>
      </c>
      <c r="O131">
        <f t="shared" si="10"/>
        <v>115</v>
      </c>
      <c r="P131" s="5">
        <f t="shared" si="11"/>
        <v>80.19</v>
      </c>
      <c r="Q131" s="11" t="s">
        <v>8317</v>
      </c>
      <c r="R131" t="s">
        <v>8353</v>
      </c>
      <c r="S131" s="16">
        <f t="shared" si="12"/>
        <v>42218.169293981482</v>
      </c>
      <c r="T131" s="16">
        <f t="shared" si="13"/>
        <v>42246.169293981482</v>
      </c>
    </row>
    <row r="132" spans="1:20" ht="210" x14ac:dyDescent="0.25">
      <c r="A132">
        <v>2632</v>
      </c>
      <c r="B132" s="9" t="s">
        <v>2632</v>
      </c>
      <c r="C132" s="3" t="s">
        <v>6742</v>
      </c>
      <c r="D132" s="5">
        <v>1070</v>
      </c>
      <c r="E132" s="7">
        <v>1466</v>
      </c>
      <c r="F132" t="s">
        <v>8218</v>
      </c>
      <c r="G132" t="s">
        <v>8223</v>
      </c>
      <c r="H132" t="s">
        <v>8245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8299</v>
      </c>
      <c r="O132">
        <f t="shared" si="10"/>
        <v>137</v>
      </c>
      <c r="P132" s="5">
        <f t="shared" si="11"/>
        <v>34.9</v>
      </c>
      <c r="Q132" s="11" t="s">
        <v>8317</v>
      </c>
      <c r="R132" t="s">
        <v>8353</v>
      </c>
      <c r="S132" s="16">
        <f t="shared" si="12"/>
        <v>42494.061793981484</v>
      </c>
      <c r="T132" s="16">
        <f t="shared" si="13"/>
        <v>42519.061793981484</v>
      </c>
    </row>
    <row r="133" spans="1:20" ht="255" x14ac:dyDescent="0.25">
      <c r="A133">
        <v>2633</v>
      </c>
      <c r="B133" s="9" t="s">
        <v>2633</v>
      </c>
      <c r="C133" s="3" t="s">
        <v>6743</v>
      </c>
      <c r="D133" s="5">
        <v>5000</v>
      </c>
      <c r="E133" s="7">
        <v>17731</v>
      </c>
      <c r="F133" t="s">
        <v>8218</v>
      </c>
      <c r="G133" t="s">
        <v>8223</v>
      </c>
      <c r="H133" t="s">
        <v>8245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8299</v>
      </c>
      <c r="O133">
        <f t="shared" si="10"/>
        <v>355</v>
      </c>
      <c r="P133" s="5">
        <f t="shared" si="11"/>
        <v>89.1</v>
      </c>
      <c r="Q133" s="11" t="s">
        <v>8317</v>
      </c>
      <c r="R133" t="s">
        <v>8353</v>
      </c>
      <c r="S133" s="16">
        <f t="shared" si="12"/>
        <v>41667.823287037041</v>
      </c>
      <c r="T133" s="16">
        <f t="shared" si="13"/>
        <v>41697.958333333336</v>
      </c>
    </row>
    <row r="134" spans="1:20" ht="255" x14ac:dyDescent="0.25">
      <c r="A134">
        <v>2634</v>
      </c>
      <c r="B134" s="9" t="s">
        <v>2634</v>
      </c>
      <c r="C134" s="3" t="s">
        <v>6744</v>
      </c>
      <c r="D134" s="5">
        <v>930</v>
      </c>
      <c r="E134" s="7">
        <v>986</v>
      </c>
      <c r="F134" t="s">
        <v>8218</v>
      </c>
      <c r="G134" t="s">
        <v>8223</v>
      </c>
      <c r="H134" t="s">
        <v>8245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8299</v>
      </c>
      <c r="O134">
        <f t="shared" si="10"/>
        <v>106</v>
      </c>
      <c r="P134" s="5">
        <f t="shared" si="11"/>
        <v>39.44</v>
      </c>
      <c r="Q134" s="11" t="s">
        <v>8317</v>
      </c>
      <c r="R134" t="s">
        <v>8353</v>
      </c>
      <c r="S134" s="16">
        <f t="shared" si="12"/>
        <v>42612.656493055561</v>
      </c>
      <c r="T134" s="16">
        <f t="shared" si="13"/>
        <v>42642.656493055561</v>
      </c>
    </row>
    <row r="135" spans="1:20" ht="300" x14ac:dyDescent="0.25">
      <c r="A135">
        <v>2636</v>
      </c>
      <c r="B135" s="9" t="s">
        <v>2636</v>
      </c>
      <c r="C135" s="3" t="s">
        <v>6746</v>
      </c>
      <c r="D135" s="5">
        <v>1000</v>
      </c>
      <c r="E135" s="7">
        <v>1873</v>
      </c>
      <c r="F135" t="s">
        <v>8218</v>
      </c>
      <c r="G135" t="s">
        <v>8223</v>
      </c>
      <c r="H135" t="s">
        <v>8245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8299</v>
      </c>
      <c r="O135">
        <f t="shared" si="10"/>
        <v>187</v>
      </c>
      <c r="P135" s="5">
        <f t="shared" si="11"/>
        <v>37.46</v>
      </c>
      <c r="Q135" s="11" t="s">
        <v>8317</v>
      </c>
      <c r="R135" t="s">
        <v>8353</v>
      </c>
      <c r="S135" s="16">
        <f t="shared" si="12"/>
        <v>42636.614745370374</v>
      </c>
      <c r="T135" s="16">
        <f t="shared" si="13"/>
        <v>42659.041666666672</v>
      </c>
    </row>
    <row r="136" spans="1:20" ht="165" x14ac:dyDescent="0.25">
      <c r="A136">
        <v>2637</v>
      </c>
      <c r="B136" s="9" t="s">
        <v>2637</v>
      </c>
      <c r="C136" s="3" t="s">
        <v>6747</v>
      </c>
      <c r="D136" s="5">
        <v>500</v>
      </c>
      <c r="E136" s="7">
        <v>831</v>
      </c>
      <c r="F136" t="s">
        <v>8218</v>
      </c>
      <c r="G136" t="s">
        <v>8223</v>
      </c>
      <c r="H136" t="s">
        <v>8245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8299</v>
      </c>
      <c r="O136">
        <f t="shared" si="10"/>
        <v>166</v>
      </c>
      <c r="P136" s="5">
        <f t="shared" si="11"/>
        <v>31.96</v>
      </c>
      <c r="Q136" s="11" t="s">
        <v>8317</v>
      </c>
      <c r="R136" t="s">
        <v>8353</v>
      </c>
      <c r="S136" s="16">
        <f t="shared" si="12"/>
        <v>42639.549479166672</v>
      </c>
      <c r="T136" s="16">
        <f t="shared" si="13"/>
        <v>42655.549479166672</v>
      </c>
    </row>
    <row r="137" spans="1:20" ht="255" x14ac:dyDescent="0.25">
      <c r="A137">
        <v>2638</v>
      </c>
      <c r="B137" s="9" t="s">
        <v>2638</v>
      </c>
      <c r="C137" s="3" t="s">
        <v>6748</v>
      </c>
      <c r="D137" s="5">
        <v>347</v>
      </c>
      <c r="E137" s="7">
        <v>353</v>
      </c>
      <c r="F137" t="s">
        <v>8218</v>
      </c>
      <c r="G137" t="s">
        <v>8223</v>
      </c>
      <c r="H137" t="s">
        <v>8245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8299</v>
      </c>
      <c r="O137">
        <f t="shared" si="10"/>
        <v>102</v>
      </c>
      <c r="P137" s="5">
        <f t="shared" si="11"/>
        <v>25.21</v>
      </c>
      <c r="Q137" s="11" t="s">
        <v>8317</v>
      </c>
      <c r="R137" t="s">
        <v>8353</v>
      </c>
      <c r="S137" s="16">
        <f t="shared" si="12"/>
        <v>41989.913136574076</v>
      </c>
      <c r="T137" s="16">
        <f t="shared" si="13"/>
        <v>42019.913136574076</v>
      </c>
    </row>
    <row r="138" spans="1:20" ht="300" x14ac:dyDescent="0.25">
      <c r="A138">
        <v>2640</v>
      </c>
      <c r="B138" s="9" t="s">
        <v>2640</v>
      </c>
      <c r="C138" s="3" t="s">
        <v>6750</v>
      </c>
      <c r="D138" s="5">
        <v>3000</v>
      </c>
      <c r="E138" s="7">
        <v>3170</v>
      </c>
      <c r="F138" t="s">
        <v>8218</v>
      </c>
      <c r="G138" t="s">
        <v>8223</v>
      </c>
      <c r="H138" t="s">
        <v>8245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8299</v>
      </c>
      <c r="O138">
        <f t="shared" si="10"/>
        <v>106</v>
      </c>
      <c r="P138" s="5">
        <f t="shared" si="11"/>
        <v>45.94</v>
      </c>
      <c r="Q138" s="11" t="s">
        <v>8317</v>
      </c>
      <c r="R138" t="s">
        <v>8353</v>
      </c>
      <c r="S138" s="16">
        <f t="shared" si="12"/>
        <v>42103.160578703704</v>
      </c>
      <c r="T138" s="16">
        <f t="shared" si="13"/>
        <v>42163.160578703704</v>
      </c>
    </row>
    <row r="139" spans="1:20" ht="240" x14ac:dyDescent="0.25">
      <c r="A139">
        <v>2661</v>
      </c>
      <c r="B139" s="9" t="s">
        <v>2661</v>
      </c>
      <c r="C139" s="3" t="s">
        <v>6771</v>
      </c>
      <c r="D139" s="5">
        <v>5000</v>
      </c>
      <c r="E139" s="7">
        <v>5145</v>
      </c>
      <c r="F139" t="s">
        <v>8218</v>
      </c>
      <c r="G139" t="s">
        <v>8223</v>
      </c>
      <c r="H139" t="s">
        <v>8245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8300</v>
      </c>
      <c r="O139">
        <f t="shared" si="10"/>
        <v>103</v>
      </c>
      <c r="P139" s="5">
        <f t="shared" si="11"/>
        <v>85.75</v>
      </c>
      <c r="Q139" s="11" t="s">
        <v>8317</v>
      </c>
      <c r="R139" t="s">
        <v>8354</v>
      </c>
      <c r="S139" s="16">
        <f t="shared" si="12"/>
        <v>41542.958449074074</v>
      </c>
      <c r="T139" s="16">
        <f t="shared" si="13"/>
        <v>41572.958449074074</v>
      </c>
    </row>
    <row r="140" spans="1:20" ht="255" x14ac:dyDescent="0.25">
      <c r="A140">
        <v>2662</v>
      </c>
      <c r="B140" s="9" t="s">
        <v>2662</v>
      </c>
      <c r="C140" s="3" t="s">
        <v>6772</v>
      </c>
      <c r="D140" s="5">
        <v>20000</v>
      </c>
      <c r="E140" s="7">
        <v>21360</v>
      </c>
      <c r="F140" t="s">
        <v>8218</v>
      </c>
      <c r="G140" t="s">
        <v>8223</v>
      </c>
      <c r="H140" t="s">
        <v>8245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8300</v>
      </c>
      <c r="O140">
        <f t="shared" si="10"/>
        <v>107</v>
      </c>
      <c r="P140" s="5">
        <f t="shared" si="11"/>
        <v>267</v>
      </c>
      <c r="Q140" s="11" t="s">
        <v>8317</v>
      </c>
      <c r="R140" t="s">
        <v>8354</v>
      </c>
      <c r="S140" s="16">
        <f t="shared" si="12"/>
        <v>42207.746678240743</v>
      </c>
      <c r="T140" s="16">
        <f t="shared" si="13"/>
        <v>42237.746678240743</v>
      </c>
    </row>
    <row r="141" spans="1:20" ht="285" x14ac:dyDescent="0.25">
      <c r="A141">
        <v>2664</v>
      </c>
      <c r="B141" s="9" t="s">
        <v>2664</v>
      </c>
      <c r="C141" s="3" t="s">
        <v>6774</v>
      </c>
      <c r="D141" s="5">
        <v>17500</v>
      </c>
      <c r="E141" s="7">
        <v>18100</v>
      </c>
      <c r="F141" t="s">
        <v>8218</v>
      </c>
      <c r="G141" t="s">
        <v>8223</v>
      </c>
      <c r="H141" t="s">
        <v>8245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8300</v>
      </c>
      <c r="O141">
        <f t="shared" si="10"/>
        <v>103</v>
      </c>
      <c r="P141" s="5">
        <f t="shared" si="11"/>
        <v>174.04</v>
      </c>
      <c r="Q141" s="11" t="s">
        <v>8317</v>
      </c>
      <c r="R141" t="s">
        <v>8354</v>
      </c>
      <c r="S141" s="16">
        <f t="shared" si="12"/>
        <v>42313.02542824074</v>
      </c>
      <c r="T141" s="16">
        <f t="shared" si="13"/>
        <v>42347.290972222225</v>
      </c>
    </row>
    <row r="142" spans="1:20" ht="300" x14ac:dyDescent="0.25">
      <c r="A142">
        <v>2665</v>
      </c>
      <c r="B142" s="9" t="s">
        <v>2665</v>
      </c>
      <c r="C142" s="3" t="s">
        <v>6775</v>
      </c>
      <c r="D142" s="5">
        <v>3500</v>
      </c>
      <c r="E142" s="7">
        <v>4310</v>
      </c>
      <c r="F142" t="s">
        <v>8218</v>
      </c>
      <c r="G142" t="s">
        <v>8223</v>
      </c>
      <c r="H142" t="s">
        <v>8245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8300</v>
      </c>
      <c r="O142">
        <f t="shared" si="10"/>
        <v>123</v>
      </c>
      <c r="P142" s="5">
        <f t="shared" si="11"/>
        <v>93.7</v>
      </c>
      <c r="Q142" s="11" t="s">
        <v>8317</v>
      </c>
      <c r="R142" t="s">
        <v>8354</v>
      </c>
      <c r="S142" s="16">
        <f t="shared" si="12"/>
        <v>42083.895532407405</v>
      </c>
      <c r="T142" s="16">
        <f t="shared" si="13"/>
        <v>42128.895532407405</v>
      </c>
    </row>
    <row r="143" spans="1:20" ht="270" x14ac:dyDescent="0.25">
      <c r="A143">
        <v>2666</v>
      </c>
      <c r="B143" s="9" t="s">
        <v>2666</v>
      </c>
      <c r="C143" s="3" t="s">
        <v>6776</v>
      </c>
      <c r="D143" s="5">
        <v>10000</v>
      </c>
      <c r="E143" s="7">
        <v>15929.51</v>
      </c>
      <c r="F143" t="s">
        <v>8218</v>
      </c>
      <c r="G143" t="s">
        <v>8223</v>
      </c>
      <c r="H143" t="s">
        <v>8245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8300</v>
      </c>
      <c r="O143">
        <f t="shared" si="10"/>
        <v>159</v>
      </c>
      <c r="P143" s="5">
        <f t="shared" si="11"/>
        <v>77.33</v>
      </c>
      <c r="Q143" s="11" t="s">
        <v>8317</v>
      </c>
      <c r="R143" t="s">
        <v>8354</v>
      </c>
      <c r="S143" s="16">
        <f t="shared" si="12"/>
        <v>42235.764340277776</v>
      </c>
      <c r="T143" s="16">
        <f t="shared" si="13"/>
        <v>42272.875</v>
      </c>
    </row>
    <row r="144" spans="1:20" ht="315" x14ac:dyDescent="0.25">
      <c r="A144">
        <v>2667</v>
      </c>
      <c r="B144" s="9" t="s">
        <v>2667</v>
      </c>
      <c r="C144" s="3" t="s">
        <v>6777</v>
      </c>
      <c r="D144" s="5">
        <v>1500</v>
      </c>
      <c r="E144" s="7">
        <v>1660</v>
      </c>
      <c r="F144" t="s">
        <v>8218</v>
      </c>
      <c r="G144" t="s">
        <v>8223</v>
      </c>
      <c r="H144" t="s">
        <v>8245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8300</v>
      </c>
      <c r="O144">
        <f t="shared" si="10"/>
        <v>111</v>
      </c>
      <c r="P144" s="5">
        <f t="shared" si="11"/>
        <v>92.22</v>
      </c>
      <c r="Q144" s="11" t="s">
        <v>8317</v>
      </c>
      <c r="R144" t="s">
        <v>8354</v>
      </c>
      <c r="S144" s="16">
        <f t="shared" si="12"/>
        <v>42380.926111111112</v>
      </c>
      <c r="T144" s="16">
        <f t="shared" si="13"/>
        <v>42410.926111111112</v>
      </c>
    </row>
    <row r="145" spans="1:20" ht="285" x14ac:dyDescent="0.25">
      <c r="A145">
        <v>2669</v>
      </c>
      <c r="B145" s="9" t="s">
        <v>2669</v>
      </c>
      <c r="C145" s="3" t="s">
        <v>6779</v>
      </c>
      <c r="D145" s="5">
        <v>800</v>
      </c>
      <c r="E145" s="7">
        <v>1001</v>
      </c>
      <c r="F145" t="s">
        <v>8218</v>
      </c>
      <c r="G145" t="s">
        <v>8223</v>
      </c>
      <c r="H145" t="s">
        <v>8245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8300</v>
      </c>
      <c r="O145">
        <f t="shared" si="10"/>
        <v>125</v>
      </c>
      <c r="P145" s="5">
        <f t="shared" si="11"/>
        <v>91</v>
      </c>
      <c r="Q145" s="11" t="s">
        <v>8317</v>
      </c>
      <c r="R145" t="s">
        <v>8354</v>
      </c>
      <c r="S145" s="16">
        <f t="shared" si="12"/>
        <v>42319.035833333335</v>
      </c>
      <c r="T145" s="16">
        <f t="shared" si="13"/>
        <v>42379.035833333335</v>
      </c>
    </row>
    <row r="146" spans="1:20" ht="285" x14ac:dyDescent="0.25">
      <c r="A146">
        <v>2722</v>
      </c>
      <c r="B146" s="9" t="s">
        <v>2722</v>
      </c>
      <c r="C146" s="3" t="s">
        <v>6832</v>
      </c>
      <c r="D146" s="5">
        <v>5000</v>
      </c>
      <c r="E146" s="7">
        <v>12627</v>
      </c>
      <c r="F146" t="s">
        <v>8218</v>
      </c>
      <c r="G146" t="s">
        <v>8223</v>
      </c>
      <c r="H146" t="s">
        <v>8245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8293</v>
      </c>
      <c r="O146">
        <f t="shared" si="10"/>
        <v>253</v>
      </c>
      <c r="P146" s="5">
        <f t="shared" si="11"/>
        <v>68.25</v>
      </c>
      <c r="Q146" s="11" t="s">
        <v>8317</v>
      </c>
      <c r="R146" t="s">
        <v>8347</v>
      </c>
      <c r="S146" s="16">
        <f t="shared" si="12"/>
        <v>42704.857094907406</v>
      </c>
      <c r="T146" s="16">
        <f t="shared" si="13"/>
        <v>42764.857094907406</v>
      </c>
    </row>
    <row r="147" spans="1:20" ht="270" x14ac:dyDescent="0.25">
      <c r="A147">
        <v>2723</v>
      </c>
      <c r="B147" s="9" t="s">
        <v>2723</v>
      </c>
      <c r="C147" s="3" t="s">
        <v>6833</v>
      </c>
      <c r="D147" s="5">
        <v>12000</v>
      </c>
      <c r="E147" s="7">
        <v>16806</v>
      </c>
      <c r="F147" t="s">
        <v>8218</v>
      </c>
      <c r="G147" t="s">
        <v>8223</v>
      </c>
      <c r="H147" t="s">
        <v>8245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8293</v>
      </c>
      <c r="O147">
        <f t="shared" si="10"/>
        <v>140</v>
      </c>
      <c r="P147" s="5">
        <f t="shared" si="11"/>
        <v>95.49</v>
      </c>
      <c r="Q147" s="11" t="s">
        <v>8317</v>
      </c>
      <c r="R147" t="s">
        <v>8347</v>
      </c>
      <c r="S147" s="16">
        <f t="shared" si="12"/>
        <v>41944.83898148148</v>
      </c>
      <c r="T147" s="16">
        <f t="shared" si="13"/>
        <v>42004.880648148144</v>
      </c>
    </row>
    <row r="148" spans="1:20" ht="75" x14ac:dyDescent="0.25">
      <c r="A148">
        <v>2726</v>
      </c>
      <c r="B148" s="9" t="s">
        <v>2726</v>
      </c>
      <c r="C148" s="3" t="s">
        <v>6836</v>
      </c>
      <c r="D148" s="5">
        <v>100000</v>
      </c>
      <c r="E148" s="7">
        <v>105745</v>
      </c>
      <c r="F148" t="s">
        <v>8218</v>
      </c>
      <c r="G148" t="s">
        <v>8223</v>
      </c>
      <c r="H148" t="s">
        <v>8245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8293</v>
      </c>
      <c r="O148">
        <f t="shared" si="10"/>
        <v>106</v>
      </c>
      <c r="P148" s="5">
        <f t="shared" si="11"/>
        <v>261.75</v>
      </c>
      <c r="Q148" s="11" t="s">
        <v>8317</v>
      </c>
      <c r="R148" t="s">
        <v>8347</v>
      </c>
      <c r="S148" s="16">
        <f t="shared" si="12"/>
        <v>42452.579988425925</v>
      </c>
      <c r="T148" s="16">
        <f t="shared" si="13"/>
        <v>42482.579988425925</v>
      </c>
    </row>
    <row r="149" spans="1:20" ht="240" x14ac:dyDescent="0.25">
      <c r="A149">
        <v>2727</v>
      </c>
      <c r="B149" s="9" t="s">
        <v>2727</v>
      </c>
      <c r="C149" s="3" t="s">
        <v>6837</v>
      </c>
      <c r="D149" s="5">
        <v>10000</v>
      </c>
      <c r="E149" s="7">
        <v>49321</v>
      </c>
      <c r="F149" t="s">
        <v>8218</v>
      </c>
      <c r="G149" t="s">
        <v>8223</v>
      </c>
      <c r="H149" t="s">
        <v>8245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8293</v>
      </c>
      <c r="O149">
        <f t="shared" si="10"/>
        <v>493</v>
      </c>
      <c r="P149" s="5">
        <f t="shared" si="11"/>
        <v>69.760000000000005</v>
      </c>
      <c r="Q149" s="11" t="s">
        <v>8317</v>
      </c>
      <c r="R149" t="s">
        <v>8347</v>
      </c>
      <c r="S149" s="16">
        <f t="shared" si="12"/>
        <v>42198.676655092597</v>
      </c>
      <c r="T149" s="16">
        <f t="shared" si="13"/>
        <v>42223.676655092597</v>
      </c>
    </row>
    <row r="150" spans="1:20" ht="150" x14ac:dyDescent="0.25">
      <c r="A150">
        <v>2728</v>
      </c>
      <c r="B150" s="9" t="s">
        <v>2728</v>
      </c>
      <c r="C150" s="3" t="s">
        <v>6838</v>
      </c>
      <c r="D150" s="5">
        <v>15000</v>
      </c>
      <c r="E150" s="7">
        <v>30274</v>
      </c>
      <c r="F150" t="s">
        <v>8218</v>
      </c>
      <c r="G150" t="s">
        <v>8223</v>
      </c>
      <c r="H150" t="s">
        <v>8245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8293</v>
      </c>
      <c r="O150">
        <f t="shared" si="10"/>
        <v>202</v>
      </c>
      <c r="P150" s="5">
        <f t="shared" si="11"/>
        <v>77.23</v>
      </c>
      <c r="Q150" s="11" t="s">
        <v>8317</v>
      </c>
      <c r="R150" t="s">
        <v>8347</v>
      </c>
      <c r="S150" s="16">
        <f t="shared" si="12"/>
        <v>42333.59993055556</v>
      </c>
      <c r="T150" s="16">
        <f t="shared" si="13"/>
        <v>42368.59993055556</v>
      </c>
    </row>
    <row r="151" spans="1:20" ht="135" x14ac:dyDescent="0.25">
      <c r="A151">
        <v>2729</v>
      </c>
      <c r="B151" s="9" t="s">
        <v>2729</v>
      </c>
      <c r="C151" s="3" t="s">
        <v>6839</v>
      </c>
      <c r="D151" s="5">
        <v>7500</v>
      </c>
      <c r="E151" s="7">
        <v>7833</v>
      </c>
      <c r="F151" t="s">
        <v>8218</v>
      </c>
      <c r="G151" t="s">
        <v>8223</v>
      </c>
      <c r="H151" t="s">
        <v>8245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8293</v>
      </c>
      <c r="O151">
        <f t="shared" si="10"/>
        <v>104</v>
      </c>
      <c r="P151" s="5">
        <f t="shared" si="11"/>
        <v>340.57</v>
      </c>
      <c r="Q151" s="11" t="s">
        <v>8317</v>
      </c>
      <c r="R151" t="s">
        <v>8347</v>
      </c>
      <c r="S151" s="16">
        <f t="shared" si="12"/>
        <v>42095.240706018521</v>
      </c>
      <c r="T151" s="16">
        <f t="shared" si="13"/>
        <v>42125.240706018521</v>
      </c>
    </row>
    <row r="152" spans="1:20" ht="210" x14ac:dyDescent="0.25">
      <c r="A152">
        <v>2730</v>
      </c>
      <c r="B152" s="9" t="s">
        <v>2730</v>
      </c>
      <c r="C152" s="3" t="s">
        <v>6840</v>
      </c>
      <c r="D152" s="5">
        <v>27000</v>
      </c>
      <c r="E152" s="7">
        <v>45979.01</v>
      </c>
      <c r="F152" t="s">
        <v>8218</v>
      </c>
      <c r="G152" t="s">
        <v>8223</v>
      </c>
      <c r="H152" t="s">
        <v>8245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8293</v>
      </c>
      <c r="O152">
        <f t="shared" si="10"/>
        <v>170</v>
      </c>
      <c r="P152" s="5">
        <f t="shared" si="11"/>
        <v>67.42</v>
      </c>
      <c r="Q152" s="11" t="s">
        <v>8317</v>
      </c>
      <c r="R152" t="s">
        <v>8347</v>
      </c>
      <c r="S152" s="16">
        <f t="shared" si="12"/>
        <v>41351.541377314818</v>
      </c>
      <c r="T152" s="16">
        <f t="shared" si="13"/>
        <v>41386.541377314818</v>
      </c>
    </row>
    <row r="153" spans="1:20" ht="315" x14ac:dyDescent="0.25">
      <c r="A153">
        <v>2731</v>
      </c>
      <c r="B153" s="9" t="s">
        <v>2731</v>
      </c>
      <c r="C153" s="3" t="s">
        <v>6841</v>
      </c>
      <c r="D153" s="5">
        <v>30000</v>
      </c>
      <c r="E153" s="7">
        <v>31291</v>
      </c>
      <c r="F153" t="s">
        <v>8218</v>
      </c>
      <c r="G153" t="s">
        <v>8223</v>
      </c>
      <c r="H153" t="s">
        <v>8245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8293</v>
      </c>
      <c r="O153">
        <f t="shared" si="10"/>
        <v>104</v>
      </c>
      <c r="P153" s="5">
        <f t="shared" si="11"/>
        <v>845.7</v>
      </c>
      <c r="Q153" s="11" t="s">
        <v>8317</v>
      </c>
      <c r="R153" t="s">
        <v>8347</v>
      </c>
      <c r="S153" s="16">
        <f t="shared" si="12"/>
        <v>41872.525717592594</v>
      </c>
      <c r="T153" s="16">
        <f t="shared" si="13"/>
        <v>41930.166666666664</v>
      </c>
    </row>
    <row r="154" spans="1:20" ht="240" x14ac:dyDescent="0.25">
      <c r="A154">
        <v>2732</v>
      </c>
      <c r="B154" s="9" t="s">
        <v>2732</v>
      </c>
      <c r="C154" s="3" t="s">
        <v>6842</v>
      </c>
      <c r="D154" s="5">
        <v>12000</v>
      </c>
      <c r="E154" s="7">
        <v>14190</v>
      </c>
      <c r="F154" t="s">
        <v>8218</v>
      </c>
      <c r="G154" t="s">
        <v>8223</v>
      </c>
      <c r="H154" t="s">
        <v>8245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8293</v>
      </c>
      <c r="O154">
        <f t="shared" si="10"/>
        <v>118</v>
      </c>
      <c r="P154" s="5">
        <f t="shared" si="11"/>
        <v>97.19</v>
      </c>
      <c r="Q154" s="11" t="s">
        <v>8317</v>
      </c>
      <c r="R154" t="s">
        <v>8347</v>
      </c>
      <c r="S154" s="16">
        <f t="shared" si="12"/>
        <v>41389.808194444442</v>
      </c>
      <c r="T154" s="16">
        <f t="shared" si="13"/>
        <v>41422</v>
      </c>
    </row>
    <row r="155" spans="1:20" ht="270" x14ac:dyDescent="0.25">
      <c r="A155">
        <v>2733</v>
      </c>
      <c r="B155" s="9" t="s">
        <v>2733</v>
      </c>
      <c r="C155" s="3" t="s">
        <v>6843</v>
      </c>
      <c r="D155" s="5">
        <v>50000</v>
      </c>
      <c r="E155" s="7">
        <v>53769</v>
      </c>
      <c r="F155" t="s">
        <v>8218</v>
      </c>
      <c r="G155" t="s">
        <v>8223</v>
      </c>
      <c r="H155" t="s">
        <v>8245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8293</v>
      </c>
      <c r="O155">
        <f t="shared" si="10"/>
        <v>108</v>
      </c>
      <c r="P155" s="5">
        <f t="shared" si="11"/>
        <v>451.84</v>
      </c>
      <c r="Q155" s="11" t="s">
        <v>8317</v>
      </c>
      <c r="R155" t="s">
        <v>8347</v>
      </c>
      <c r="S155" s="16">
        <f t="shared" si="12"/>
        <v>42044.272847222222</v>
      </c>
      <c r="T155" s="16">
        <f t="shared" si="13"/>
        <v>42104.231180555551</v>
      </c>
    </row>
    <row r="156" spans="1:20" ht="300" x14ac:dyDescent="0.25">
      <c r="A156">
        <v>2734</v>
      </c>
      <c r="B156" s="9" t="s">
        <v>2734</v>
      </c>
      <c r="C156" s="3" t="s">
        <v>6844</v>
      </c>
      <c r="D156" s="5">
        <v>1</v>
      </c>
      <c r="E156" s="7">
        <v>22603</v>
      </c>
      <c r="F156" t="s">
        <v>8218</v>
      </c>
      <c r="G156" t="s">
        <v>8223</v>
      </c>
      <c r="H156" t="s">
        <v>8245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8293</v>
      </c>
      <c r="O156">
        <f t="shared" si="10"/>
        <v>2260300</v>
      </c>
      <c r="P156" s="5">
        <f t="shared" si="11"/>
        <v>138.66999999999999</v>
      </c>
      <c r="Q156" s="11" t="s">
        <v>8317</v>
      </c>
      <c r="R156" t="s">
        <v>8347</v>
      </c>
      <c r="S156" s="16">
        <f t="shared" si="12"/>
        <v>42626.668888888889</v>
      </c>
      <c r="T156" s="16">
        <f t="shared" si="13"/>
        <v>42656.915972222225</v>
      </c>
    </row>
    <row r="157" spans="1:20" ht="285" x14ac:dyDescent="0.25">
      <c r="A157">
        <v>2737</v>
      </c>
      <c r="B157" s="9" t="s">
        <v>2737</v>
      </c>
      <c r="C157" s="3" t="s">
        <v>6847</v>
      </c>
      <c r="D157" s="5">
        <v>30000</v>
      </c>
      <c r="E157" s="7">
        <v>73818.240000000005</v>
      </c>
      <c r="F157" t="s">
        <v>8218</v>
      </c>
      <c r="G157" t="s">
        <v>8223</v>
      </c>
      <c r="H157" t="s">
        <v>8245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8293</v>
      </c>
      <c r="O157">
        <f t="shared" si="10"/>
        <v>246</v>
      </c>
      <c r="P157" s="5">
        <f t="shared" si="11"/>
        <v>161.88</v>
      </c>
      <c r="Q157" s="11" t="s">
        <v>8317</v>
      </c>
      <c r="R157" t="s">
        <v>8347</v>
      </c>
      <c r="S157" s="16">
        <f t="shared" si="12"/>
        <v>41611.917673611111</v>
      </c>
      <c r="T157" s="16">
        <f t="shared" si="13"/>
        <v>41654.791666666664</v>
      </c>
    </row>
    <row r="158" spans="1:20" ht="270" x14ac:dyDescent="0.25">
      <c r="A158">
        <v>2738</v>
      </c>
      <c r="B158" s="9" t="s">
        <v>2738</v>
      </c>
      <c r="C158" s="3" t="s">
        <v>6848</v>
      </c>
      <c r="D158" s="5">
        <v>5000</v>
      </c>
      <c r="E158" s="7">
        <v>7397</v>
      </c>
      <c r="F158" t="s">
        <v>8218</v>
      </c>
      <c r="G158" t="s">
        <v>8223</v>
      </c>
      <c r="H158" t="s">
        <v>8245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8293</v>
      </c>
      <c r="O158">
        <f t="shared" si="10"/>
        <v>148</v>
      </c>
      <c r="P158" s="5">
        <f t="shared" si="11"/>
        <v>493.13</v>
      </c>
      <c r="Q158" s="11" t="s">
        <v>8317</v>
      </c>
      <c r="R158" t="s">
        <v>8347</v>
      </c>
      <c r="S158" s="16">
        <f t="shared" si="12"/>
        <v>42620.143564814818</v>
      </c>
      <c r="T158" s="16">
        <f t="shared" si="13"/>
        <v>42680.143564814818</v>
      </c>
    </row>
    <row r="159" spans="1:20" ht="210" x14ac:dyDescent="0.25">
      <c r="A159">
        <v>2740</v>
      </c>
      <c r="B159" s="9" t="s">
        <v>2740</v>
      </c>
      <c r="C159" s="3" t="s">
        <v>6850</v>
      </c>
      <c r="D159" s="5">
        <v>300</v>
      </c>
      <c r="E159" s="7">
        <v>310</v>
      </c>
      <c r="F159" t="s">
        <v>8218</v>
      </c>
      <c r="G159" t="s">
        <v>8223</v>
      </c>
      <c r="H159" t="s">
        <v>8245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8293</v>
      </c>
      <c r="O159">
        <f t="shared" si="10"/>
        <v>103</v>
      </c>
      <c r="P159" s="5">
        <f t="shared" si="11"/>
        <v>18.239999999999998</v>
      </c>
      <c r="Q159" s="11" t="s">
        <v>8317</v>
      </c>
      <c r="R159" t="s">
        <v>8347</v>
      </c>
      <c r="S159" s="16">
        <f t="shared" si="12"/>
        <v>42045.031851851847</v>
      </c>
      <c r="T159" s="16">
        <f t="shared" si="13"/>
        <v>42074.99018518519</v>
      </c>
    </row>
  </sheetData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conditionalFormatting sqref="F1:F159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P1 O2:O159 R1: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72B58-90CA-486E-A86E-9CA5EAD65DBF}">
  <dimension ref="A1:T139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9.5703125" bestFit="1" customWidth="1"/>
    <col min="16" max="16" width="18.5703125" bestFit="1" customWidth="1"/>
    <col min="17" max="17" width="15" bestFit="1" customWidth="1"/>
    <col min="18" max="18" width="16.85546875" bestFit="1" customWidth="1"/>
    <col min="19" max="20" width="24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70" x14ac:dyDescent="0.25">
      <c r="A2">
        <v>540</v>
      </c>
      <c r="B2" s="9" t="s">
        <v>541</v>
      </c>
      <c r="C2" s="3" t="s">
        <v>4650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>
        <f t="shared" ref="O2:O33" si="0">ROUND(E2/D2*100,0)</f>
        <v>0</v>
      </c>
      <c r="P2" s="5">
        <f t="shared" ref="P2:P65" si="1">IFERROR(ROUND(E2/L2,2),0)</f>
        <v>1</v>
      </c>
      <c r="Q2" s="11" t="s">
        <v>8317</v>
      </c>
      <c r="R2" t="s">
        <v>8318</v>
      </c>
      <c r="S2" s="16">
        <f t="shared" ref="S2:S65" si="2">(((J2/60)/60)/24)+DATE(1970,1,1)</f>
        <v>42009.817199074074</v>
      </c>
      <c r="T2" s="16">
        <f t="shared" ref="T2:T65" si="3">(((I2/60)/60)/24)+DATE(1970,1,1)</f>
        <v>42039.817199074074</v>
      </c>
    </row>
    <row r="3" spans="1:20" ht="255" x14ac:dyDescent="0.25">
      <c r="A3">
        <v>541</v>
      </c>
      <c r="B3" s="9" t="s">
        <v>542</v>
      </c>
      <c r="C3" s="3" t="s">
        <v>4651</v>
      </c>
      <c r="D3" s="5">
        <v>4500</v>
      </c>
      <c r="E3" s="7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>
        <f t="shared" si="0"/>
        <v>1</v>
      </c>
      <c r="P3" s="5">
        <f t="shared" si="1"/>
        <v>25</v>
      </c>
      <c r="Q3" s="11" t="s">
        <v>8317</v>
      </c>
      <c r="R3" t="s">
        <v>8318</v>
      </c>
      <c r="S3" s="16">
        <f t="shared" si="2"/>
        <v>42276.046689814815</v>
      </c>
      <c r="T3" s="16">
        <f t="shared" si="3"/>
        <v>42306.046689814815</v>
      </c>
    </row>
    <row r="4" spans="1:20" ht="255" x14ac:dyDescent="0.25">
      <c r="A4">
        <v>542</v>
      </c>
      <c r="B4" s="9" t="s">
        <v>543</v>
      </c>
      <c r="C4" s="3" t="s">
        <v>4652</v>
      </c>
      <c r="D4" s="5">
        <v>250000</v>
      </c>
      <c r="E4" s="7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>
        <f t="shared" si="0"/>
        <v>0</v>
      </c>
      <c r="P4" s="5">
        <f t="shared" si="1"/>
        <v>1</v>
      </c>
      <c r="Q4" s="11" t="s">
        <v>8317</v>
      </c>
      <c r="R4" t="s">
        <v>8318</v>
      </c>
      <c r="S4" s="16">
        <f t="shared" si="2"/>
        <v>42433.737453703703</v>
      </c>
      <c r="T4" s="16">
        <f t="shared" si="3"/>
        <v>42493.695787037039</v>
      </c>
    </row>
    <row r="5" spans="1:20" ht="270" x14ac:dyDescent="0.25">
      <c r="A5">
        <v>544</v>
      </c>
      <c r="B5" s="9" t="s">
        <v>545</v>
      </c>
      <c r="C5" s="3" t="s">
        <v>4654</v>
      </c>
      <c r="D5" s="5">
        <v>500</v>
      </c>
      <c r="E5" s="7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>
        <f t="shared" si="0"/>
        <v>1</v>
      </c>
      <c r="P5" s="5">
        <f t="shared" si="1"/>
        <v>3</v>
      </c>
      <c r="Q5" s="11" t="s">
        <v>8317</v>
      </c>
      <c r="R5" t="s">
        <v>8318</v>
      </c>
      <c r="S5" s="16">
        <f t="shared" si="2"/>
        <v>42525.656944444447</v>
      </c>
      <c r="T5" s="16">
        <f t="shared" si="3"/>
        <v>42555.656944444447</v>
      </c>
    </row>
    <row r="6" spans="1:20" ht="255" x14ac:dyDescent="0.25">
      <c r="A6">
        <v>546</v>
      </c>
      <c r="B6" s="9" t="s">
        <v>547</v>
      </c>
      <c r="C6" s="3" t="s">
        <v>4656</v>
      </c>
      <c r="D6" s="5">
        <v>60000</v>
      </c>
      <c r="E6" s="7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>
        <f t="shared" si="0"/>
        <v>0</v>
      </c>
      <c r="P6" s="5">
        <f t="shared" si="1"/>
        <v>26</v>
      </c>
      <c r="Q6" s="11" t="s">
        <v>8317</v>
      </c>
      <c r="R6" t="s">
        <v>8318</v>
      </c>
      <c r="S6" s="16">
        <f t="shared" si="2"/>
        <v>42249.667997685188</v>
      </c>
      <c r="T6" s="16">
        <f t="shared" si="3"/>
        <v>42294.667997685188</v>
      </c>
    </row>
    <row r="7" spans="1:20" ht="270" x14ac:dyDescent="0.25">
      <c r="A7">
        <v>551</v>
      </c>
      <c r="B7" s="9" t="s">
        <v>552</v>
      </c>
      <c r="C7" s="3" t="s">
        <v>4661</v>
      </c>
      <c r="D7" s="5">
        <v>75000</v>
      </c>
      <c r="E7" s="7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>
        <f t="shared" si="0"/>
        <v>5</v>
      </c>
      <c r="P7" s="5">
        <f t="shared" si="1"/>
        <v>135.04</v>
      </c>
      <c r="Q7" s="11" t="s">
        <v>8317</v>
      </c>
      <c r="R7" t="s">
        <v>8318</v>
      </c>
      <c r="S7" s="16">
        <f t="shared" si="2"/>
        <v>42173.275740740741</v>
      </c>
      <c r="T7" s="16">
        <f t="shared" si="3"/>
        <v>42217.745138888888</v>
      </c>
    </row>
    <row r="8" spans="1:20" ht="270" x14ac:dyDescent="0.25">
      <c r="A8">
        <v>553</v>
      </c>
      <c r="B8" s="9" t="s">
        <v>554</v>
      </c>
      <c r="C8" s="3" t="s">
        <v>4663</v>
      </c>
      <c r="D8" s="5">
        <v>25000</v>
      </c>
      <c r="E8" s="7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>
        <f t="shared" si="0"/>
        <v>0</v>
      </c>
      <c r="P8" s="5">
        <f t="shared" si="1"/>
        <v>20.5</v>
      </c>
      <c r="Q8" s="11" t="s">
        <v>8317</v>
      </c>
      <c r="R8" t="s">
        <v>8318</v>
      </c>
      <c r="S8" s="16">
        <f t="shared" si="2"/>
        <v>41927.71980324074</v>
      </c>
      <c r="T8" s="16">
        <f t="shared" si="3"/>
        <v>41957.761469907404</v>
      </c>
    </row>
    <row r="9" spans="1:20" ht="315" x14ac:dyDescent="0.25">
      <c r="A9">
        <v>554</v>
      </c>
      <c r="B9" s="9" t="s">
        <v>555</v>
      </c>
      <c r="C9" s="3" t="s">
        <v>4664</v>
      </c>
      <c r="D9" s="5">
        <v>3870</v>
      </c>
      <c r="E9" s="7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>
        <f t="shared" si="0"/>
        <v>37</v>
      </c>
      <c r="P9" s="5">
        <f t="shared" si="1"/>
        <v>64.36</v>
      </c>
      <c r="Q9" s="11" t="s">
        <v>8317</v>
      </c>
      <c r="R9" t="s">
        <v>8318</v>
      </c>
      <c r="S9" s="16">
        <f t="shared" si="2"/>
        <v>41901.684861111113</v>
      </c>
      <c r="T9" s="16">
        <f t="shared" si="3"/>
        <v>41931.684861111113</v>
      </c>
    </row>
    <row r="10" spans="1:20" ht="150" x14ac:dyDescent="0.25">
      <c r="A10">
        <v>556</v>
      </c>
      <c r="B10" s="9" t="s">
        <v>557</v>
      </c>
      <c r="C10" s="3" t="s">
        <v>4666</v>
      </c>
      <c r="D10" s="5">
        <v>8000</v>
      </c>
      <c r="E10" s="7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>
        <f t="shared" si="0"/>
        <v>3</v>
      </c>
      <c r="P10" s="5">
        <f t="shared" si="1"/>
        <v>200</v>
      </c>
      <c r="Q10" s="11" t="s">
        <v>8317</v>
      </c>
      <c r="R10" t="s">
        <v>8318</v>
      </c>
      <c r="S10" s="16">
        <f t="shared" si="2"/>
        <v>42345.860150462962</v>
      </c>
      <c r="T10" s="16">
        <f t="shared" si="3"/>
        <v>42375.860150462962</v>
      </c>
    </row>
    <row r="11" spans="1:20" ht="285" x14ac:dyDescent="0.25">
      <c r="A11">
        <v>558</v>
      </c>
      <c r="B11" s="9" t="s">
        <v>559</v>
      </c>
      <c r="C11" s="3" t="s">
        <v>4668</v>
      </c>
      <c r="D11" s="5">
        <v>750</v>
      </c>
      <c r="E11" s="7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>
        <f t="shared" si="0"/>
        <v>0</v>
      </c>
      <c r="P11" s="5">
        <f t="shared" si="1"/>
        <v>0</v>
      </c>
      <c r="Q11" s="11" t="s">
        <v>8317</v>
      </c>
      <c r="R11" t="s">
        <v>8318</v>
      </c>
      <c r="S11" s="16">
        <f t="shared" si="2"/>
        <v>42057.883159722223</v>
      </c>
      <c r="T11" s="16">
        <f t="shared" si="3"/>
        <v>42087.841493055559</v>
      </c>
    </row>
    <row r="12" spans="1:20" ht="285" x14ac:dyDescent="0.25">
      <c r="A12">
        <v>559</v>
      </c>
      <c r="B12" s="9" t="s">
        <v>560</v>
      </c>
      <c r="C12" s="3" t="s">
        <v>4669</v>
      </c>
      <c r="D12" s="5">
        <v>240000</v>
      </c>
      <c r="E12" s="7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>
        <f t="shared" si="0"/>
        <v>0</v>
      </c>
      <c r="P12" s="5">
        <f t="shared" si="1"/>
        <v>50</v>
      </c>
      <c r="Q12" s="11" t="s">
        <v>8317</v>
      </c>
      <c r="R12" t="s">
        <v>8318</v>
      </c>
      <c r="S12" s="16">
        <f t="shared" si="2"/>
        <v>42321.283101851848</v>
      </c>
      <c r="T12" s="16">
        <f t="shared" si="3"/>
        <v>42351.283101851848</v>
      </c>
    </row>
    <row r="13" spans="1:20" ht="285" x14ac:dyDescent="0.25">
      <c r="A13">
        <v>561</v>
      </c>
      <c r="B13" s="9" t="s">
        <v>562</v>
      </c>
      <c r="C13" s="3" t="s">
        <v>4671</v>
      </c>
      <c r="D13" s="5">
        <v>15000</v>
      </c>
      <c r="E13" s="7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>
        <f t="shared" si="0"/>
        <v>0</v>
      </c>
      <c r="P13" s="5">
        <f t="shared" si="1"/>
        <v>27.5</v>
      </c>
      <c r="Q13" s="11" t="s">
        <v>8317</v>
      </c>
      <c r="R13" t="s">
        <v>8318</v>
      </c>
      <c r="S13" s="16">
        <f t="shared" si="2"/>
        <v>42268.658715277779</v>
      </c>
      <c r="T13" s="16">
        <f t="shared" si="3"/>
        <v>42303.658715277779</v>
      </c>
    </row>
    <row r="14" spans="1:20" ht="285" x14ac:dyDescent="0.25">
      <c r="A14">
        <v>566</v>
      </c>
      <c r="B14" s="9" t="s">
        <v>567</v>
      </c>
      <c r="C14" s="3" t="s">
        <v>4676</v>
      </c>
      <c r="D14" s="5">
        <v>5000</v>
      </c>
      <c r="E14" s="7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>
        <f t="shared" si="0"/>
        <v>0</v>
      </c>
      <c r="P14" s="5">
        <f t="shared" si="1"/>
        <v>1</v>
      </c>
      <c r="Q14" s="11" t="s">
        <v>8317</v>
      </c>
      <c r="R14" t="s">
        <v>8318</v>
      </c>
      <c r="S14" s="16">
        <f t="shared" si="2"/>
        <v>42535.68440972222</v>
      </c>
      <c r="T14" s="16">
        <f t="shared" si="3"/>
        <v>42565.68440972222</v>
      </c>
    </row>
    <row r="15" spans="1:20" ht="285" x14ac:dyDescent="0.25">
      <c r="A15">
        <v>567</v>
      </c>
      <c r="B15" s="9" t="s">
        <v>568</v>
      </c>
      <c r="C15" s="3" t="s">
        <v>4677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>
        <f t="shared" si="0"/>
        <v>0</v>
      </c>
      <c r="P15" s="5">
        <f t="shared" si="1"/>
        <v>0</v>
      </c>
      <c r="Q15" s="11" t="s">
        <v>8317</v>
      </c>
      <c r="R15" t="s">
        <v>8318</v>
      </c>
      <c r="S15" s="16">
        <f t="shared" si="2"/>
        <v>41975.842523148152</v>
      </c>
      <c r="T15" s="16">
        <f t="shared" si="3"/>
        <v>42005.842523148152</v>
      </c>
    </row>
    <row r="16" spans="1:20" ht="195" x14ac:dyDescent="0.25">
      <c r="A16">
        <v>570</v>
      </c>
      <c r="B16" s="9" t="s">
        <v>571</v>
      </c>
      <c r="C16" s="3" t="s">
        <v>4680</v>
      </c>
      <c r="D16" s="5">
        <v>85000</v>
      </c>
      <c r="E16" s="7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>
        <f t="shared" si="0"/>
        <v>0</v>
      </c>
      <c r="P16" s="5">
        <f t="shared" si="1"/>
        <v>142</v>
      </c>
      <c r="Q16" s="11" t="s">
        <v>8317</v>
      </c>
      <c r="R16" t="s">
        <v>8318</v>
      </c>
      <c r="S16" s="16">
        <f t="shared" si="2"/>
        <v>42388.798252314817</v>
      </c>
      <c r="T16" s="16">
        <f t="shared" si="3"/>
        <v>42418.798252314817</v>
      </c>
    </row>
    <row r="17" spans="1:20" ht="285" x14ac:dyDescent="0.25">
      <c r="A17">
        <v>571</v>
      </c>
      <c r="B17" s="9" t="s">
        <v>572</v>
      </c>
      <c r="C17" s="3" t="s">
        <v>4681</v>
      </c>
      <c r="D17" s="5">
        <v>25000</v>
      </c>
      <c r="E17" s="7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>
        <f t="shared" si="0"/>
        <v>0</v>
      </c>
      <c r="P17" s="5">
        <f t="shared" si="1"/>
        <v>53</v>
      </c>
      <c r="Q17" s="11" t="s">
        <v>8317</v>
      </c>
      <c r="R17" t="s">
        <v>8318</v>
      </c>
      <c r="S17" s="16">
        <f t="shared" si="2"/>
        <v>42192.816238425927</v>
      </c>
      <c r="T17" s="16">
        <f t="shared" si="3"/>
        <v>42212.165972222225</v>
      </c>
    </row>
    <row r="18" spans="1:20" ht="285" x14ac:dyDescent="0.25">
      <c r="A18">
        <v>572</v>
      </c>
      <c r="B18" s="9" t="s">
        <v>573</v>
      </c>
      <c r="C18" s="3" t="s">
        <v>4682</v>
      </c>
      <c r="D18" s="5">
        <v>2500</v>
      </c>
      <c r="E18" s="7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>
        <f t="shared" si="0"/>
        <v>0</v>
      </c>
      <c r="P18" s="5">
        <f t="shared" si="1"/>
        <v>0</v>
      </c>
      <c r="Q18" s="11" t="s">
        <v>8317</v>
      </c>
      <c r="R18" t="s">
        <v>8318</v>
      </c>
      <c r="S18" s="16">
        <f t="shared" si="2"/>
        <v>42282.71629629629</v>
      </c>
      <c r="T18" s="16">
        <f t="shared" si="3"/>
        <v>42312.757962962962</v>
      </c>
    </row>
    <row r="19" spans="1:20" ht="285" x14ac:dyDescent="0.25">
      <c r="A19">
        <v>573</v>
      </c>
      <c r="B19" s="9" t="s">
        <v>574</v>
      </c>
      <c r="C19" s="3" t="s">
        <v>4683</v>
      </c>
      <c r="D19" s="5">
        <v>88888</v>
      </c>
      <c r="E19" s="7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>
        <f t="shared" si="0"/>
        <v>0</v>
      </c>
      <c r="P19" s="5">
        <f t="shared" si="1"/>
        <v>38.44</v>
      </c>
      <c r="Q19" s="11" t="s">
        <v>8317</v>
      </c>
      <c r="R19" t="s">
        <v>8318</v>
      </c>
      <c r="S19" s="16">
        <f t="shared" si="2"/>
        <v>41963.050127314811</v>
      </c>
      <c r="T19" s="16">
        <f t="shared" si="3"/>
        <v>42022.05</v>
      </c>
    </row>
    <row r="20" spans="1:20" ht="255" x14ac:dyDescent="0.25">
      <c r="A20">
        <v>576</v>
      </c>
      <c r="B20" s="9" t="s">
        <v>577</v>
      </c>
      <c r="C20" s="3" t="s">
        <v>4686</v>
      </c>
      <c r="D20" s="5">
        <v>80000</v>
      </c>
      <c r="E20" s="7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>
        <f t="shared" si="0"/>
        <v>0</v>
      </c>
      <c r="P20" s="5">
        <f t="shared" si="1"/>
        <v>1</v>
      </c>
      <c r="Q20" s="11" t="s">
        <v>8317</v>
      </c>
      <c r="R20" t="s">
        <v>8318</v>
      </c>
      <c r="S20" s="16">
        <f t="shared" si="2"/>
        <v>42031.471666666665</v>
      </c>
      <c r="T20" s="16">
        <f t="shared" si="3"/>
        <v>42091.43</v>
      </c>
    </row>
    <row r="21" spans="1:20" ht="285" x14ac:dyDescent="0.25">
      <c r="A21">
        <v>577</v>
      </c>
      <c r="B21" s="9" t="s">
        <v>578</v>
      </c>
      <c r="C21" s="3" t="s">
        <v>4687</v>
      </c>
      <c r="D21" s="5">
        <v>5000</v>
      </c>
      <c r="E21" s="7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>
        <f t="shared" si="0"/>
        <v>0</v>
      </c>
      <c r="P21" s="5">
        <f t="shared" si="1"/>
        <v>10</v>
      </c>
      <c r="Q21" s="11" t="s">
        <v>8317</v>
      </c>
      <c r="R21" t="s">
        <v>8318</v>
      </c>
      <c r="S21" s="16">
        <f t="shared" si="2"/>
        <v>42450.589143518519</v>
      </c>
      <c r="T21" s="16">
        <f t="shared" si="3"/>
        <v>42510.589143518519</v>
      </c>
    </row>
    <row r="22" spans="1:20" ht="225" x14ac:dyDescent="0.25">
      <c r="A22">
        <v>579</v>
      </c>
      <c r="B22" s="9" t="s">
        <v>580</v>
      </c>
      <c r="C22" s="3" t="s">
        <v>4689</v>
      </c>
      <c r="D22" s="5">
        <v>12000</v>
      </c>
      <c r="E22" s="7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>
        <f t="shared" si="0"/>
        <v>1</v>
      </c>
      <c r="P22" s="5">
        <f t="shared" si="1"/>
        <v>35</v>
      </c>
      <c r="Q22" s="11" t="s">
        <v>8317</v>
      </c>
      <c r="R22" t="s">
        <v>8318</v>
      </c>
      <c r="S22" s="16">
        <f t="shared" si="2"/>
        <v>41968.852118055554</v>
      </c>
      <c r="T22" s="16">
        <f t="shared" si="3"/>
        <v>41998.852118055554</v>
      </c>
    </row>
    <row r="23" spans="1:20" ht="285" x14ac:dyDescent="0.25">
      <c r="A23">
        <v>580</v>
      </c>
      <c r="B23" s="9" t="s">
        <v>581</v>
      </c>
      <c r="C23" s="3" t="s">
        <v>4690</v>
      </c>
      <c r="D23" s="5">
        <v>3000</v>
      </c>
      <c r="E23" s="7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>
        <f t="shared" si="0"/>
        <v>0</v>
      </c>
      <c r="P23" s="5">
        <f t="shared" si="1"/>
        <v>1</v>
      </c>
      <c r="Q23" s="11" t="s">
        <v>8317</v>
      </c>
      <c r="R23" t="s">
        <v>8318</v>
      </c>
      <c r="S23" s="16">
        <f t="shared" si="2"/>
        <v>42605.908182870371</v>
      </c>
      <c r="T23" s="16">
        <f t="shared" si="3"/>
        <v>42635.908182870371</v>
      </c>
    </row>
    <row r="24" spans="1:20" ht="255" x14ac:dyDescent="0.25">
      <c r="A24">
        <v>581</v>
      </c>
      <c r="B24" s="9" t="s">
        <v>582</v>
      </c>
      <c r="C24" s="3" t="s">
        <v>4691</v>
      </c>
      <c r="D24" s="5">
        <v>400</v>
      </c>
      <c r="E24" s="7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>
        <f t="shared" si="0"/>
        <v>0</v>
      </c>
      <c r="P24" s="5">
        <f t="shared" si="1"/>
        <v>0</v>
      </c>
      <c r="Q24" s="11" t="s">
        <v>8317</v>
      </c>
      <c r="R24" t="s">
        <v>8318</v>
      </c>
      <c r="S24" s="16">
        <f t="shared" si="2"/>
        <v>42188.012777777782</v>
      </c>
      <c r="T24" s="16">
        <f t="shared" si="3"/>
        <v>42218.012777777782</v>
      </c>
    </row>
    <row r="25" spans="1:20" ht="315" x14ac:dyDescent="0.25">
      <c r="A25">
        <v>582</v>
      </c>
      <c r="B25" s="9" t="s">
        <v>583</v>
      </c>
      <c r="C25" s="3" t="s">
        <v>4692</v>
      </c>
      <c r="D25" s="5">
        <v>100000</v>
      </c>
      <c r="E25" s="7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 s="5">
        <f t="shared" si="1"/>
        <v>0</v>
      </c>
      <c r="Q25" s="11" t="s">
        <v>8317</v>
      </c>
      <c r="R25" t="s">
        <v>8318</v>
      </c>
      <c r="S25" s="16">
        <f t="shared" si="2"/>
        <v>42055.739803240736</v>
      </c>
      <c r="T25" s="16">
        <f t="shared" si="3"/>
        <v>42078.75</v>
      </c>
    </row>
    <row r="26" spans="1:20" ht="210" x14ac:dyDescent="0.25">
      <c r="A26">
        <v>583</v>
      </c>
      <c r="B26" s="9" t="s">
        <v>584</v>
      </c>
      <c r="C26" s="3" t="s">
        <v>4693</v>
      </c>
      <c r="D26" s="5">
        <v>9000</v>
      </c>
      <c r="E26" s="7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>
        <f t="shared" si="0"/>
        <v>0</v>
      </c>
      <c r="P26" s="5">
        <f t="shared" si="1"/>
        <v>1</v>
      </c>
      <c r="Q26" s="11" t="s">
        <v>8317</v>
      </c>
      <c r="R26" t="s">
        <v>8318</v>
      </c>
      <c r="S26" s="16">
        <f t="shared" si="2"/>
        <v>42052.93850694444</v>
      </c>
      <c r="T26" s="16">
        <f t="shared" si="3"/>
        <v>42082.896840277783</v>
      </c>
    </row>
    <row r="27" spans="1:20" ht="210" x14ac:dyDescent="0.25">
      <c r="A27">
        <v>584</v>
      </c>
      <c r="B27" s="9" t="s">
        <v>585</v>
      </c>
      <c r="C27" s="3" t="s">
        <v>4694</v>
      </c>
      <c r="D27" s="5">
        <v>1000</v>
      </c>
      <c r="E27" s="7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>
        <f t="shared" si="0"/>
        <v>1</v>
      </c>
      <c r="P27" s="5">
        <f t="shared" si="1"/>
        <v>5</v>
      </c>
      <c r="Q27" s="11" t="s">
        <v>8317</v>
      </c>
      <c r="R27" t="s">
        <v>8318</v>
      </c>
      <c r="S27" s="16">
        <f t="shared" si="2"/>
        <v>42049.716620370367</v>
      </c>
      <c r="T27" s="16">
        <f t="shared" si="3"/>
        <v>42079.674953703703</v>
      </c>
    </row>
    <row r="28" spans="1:20" ht="240" x14ac:dyDescent="0.25">
      <c r="A28">
        <v>586</v>
      </c>
      <c r="B28" s="9" t="s">
        <v>587</v>
      </c>
      <c r="C28" s="3" t="s">
        <v>4696</v>
      </c>
      <c r="D28" s="5">
        <v>10000</v>
      </c>
      <c r="E28" s="7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>
        <f t="shared" si="0"/>
        <v>1</v>
      </c>
      <c r="P28" s="5">
        <f t="shared" si="1"/>
        <v>14</v>
      </c>
      <c r="Q28" s="11" t="s">
        <v>8317</v>
      </c>
      <c r="R28" t="s">
        <v>8318</v>
      </c>
      <c r="S28" s="16">
        <f t="shared" si="2"/>
        <v>42020.854247685187</v>
      </c>
      <c r="T28" s="16">
        <f t="shared" si="3"/>
        <v>42050.854247685187</v>
      </c>
    </row>
    <row r="29" spans="1:20" ht="60" x14ac:dyDescent="0.25">
      <c r="A29">
        <v>589</v>
      </c>
      <c r="B29" s="9" t="s">
        <v>590</v>
      </c>
      <c r="C29" s="3" t="s">
        <v>4699</v>
      </c>
      <c r="D29" s="5">
        <v>7500</v>
      </c>
      <c r="E29" s="7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5">
        <f t="shared" si="1"/>
        <v>1</v>
      </c>
      <c r="Q29" s="11" t="s">
        <v>8317</v>
      </c>
      <c r="R29" t="s">
        <v>8318</v>
      </c>
      <c r="S29" s="16">
        <f t="shared" si="2"/>
        <v>42178.614571759259</v>
      </c>
      <c r="T29" s="16">
        <f t="shared" si="3"/>
        <v>42193.614571759259</v>
      </c>
    </row>
    <row r="30" spans="1:20" ht="285" x14ac:dyDescent="0.25">
      <c r="A30">
        <v>591</v>
      </c>
      <c r="B30" s="9" t="s">
        <v>592</v>
      </c>
      <c r="C30" s="3" t="s">
        <v>4701</v>
      </c>
      <c r="D30" s="5">
        <v>100000</v>
      </c>
      <c r="E30" s="7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>
        <f t="shared" si="0"/>
        <v>0</v>
      </c>
      <c r="P30" s="5">
        <f t="shared" si="1"/>
        <v>30.5</v>
      </c>
      <c r="Q30" s="11" t="s">
        <v>8317</v>
      </c>
      <c r="R30" t="s">
        <v>8318</v>
      </c>
      <c r="S30" s="16">
        <f t="shared" si="2"/>
        <v>42177.543171296296</v>
      </c>
      <c r="T30" s="16">
        <f t="shared" si="3"/>
        <v>42207.543171296296</v>
      </c>
    </row>
    <row r="31" spans="1:20" ht="270" x14ac:dyDescent="0.25">
      <c r="A31">
        <v>592</v>
      </c>
      <c r="B31" s="9" t="s">
        <v>593</v>
      </c>
      <c r="C31" s="3" t="s">
        <v>4702</v>
      </c>
      <c r="D31" s="5">
        <v>7500</v>
      </c>
      <c r="E31" s="7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>
        <f t="shared" si="0"/>
        <v>3</v>
      </c>
      <c r="P31" s="5">
        <f t="shared" si="1"/>
        <v>250</v>
      </c>
      <c r="Q31" s="11" t="s">
        <v>8317</v>
      </c>
      <c r="R31" t="s">
        <v>8318</v>
      </c>
      <c r="S31" s="16">
        <f t="shared" si="2"/>
        <v>41946.232175925928</v>
      </c>
      <c r="T31" s="16">
        <f t="shared" si="3"/>
        <v>41976.232175925921</v>
      </c>
    </row>
    <row r="32" spans="1:20" ht="135" x14ac:dyDescent="0.25">
      <c r="A32">
        <v>594</v>
      </c>
      <c r="B32" s="9" t="s">
        <v>595</v>
      </c>
      <c r="C32" s="3" t="s">
        <v>4704</v>
      </c>
      <c r="D32" s="5">
        <v>25000</v>
      </c>
      <c r="E32" s="7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>
        <f t="shared" si="0"/>
        <v>0</v>
      </c>
      <c r="P32" s="5">
        <f t="shared" si="1"/>
        <v>13</v>
      </c>
      <c r="Q32" s="11" t="s">
        <v>8317</v>
      </c>
      <c r="R32" t="s">
        <v>8318</v>
      </c>
      <c r="S32" s="16">
        <f t="shared" si="2"/>
        <v>42446.780162037037</v>
      </c>
      <c r="T32" s="16">
        <f t="shared" si="3"/>
        <v>42476.780162037037</v>
      </c>
    </row>
    <row r="33" spans="1:20" ht="270" x14ac:dyDescent="0.25">
      <c r="A33">
        <v>595</v>
      </c>
      <c r="B33" s="9" t="s">
        <v>596</v>
      </c>
      <c r="C33" s="3" t="s">
        <v>4705</v>
      </c>
      <c r="D33" s="5">
        <v>100000</v>
      </c>
      <c r="E33" s="7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>
        <f t="shared" si="0"/>
        <v>0</v>
      </c>
      <c r="P33" s="5">
        <f t="shared" si="1"/>
        <v>53.25</v>
      </c>
      <c r="Q33" s="11" t="s">
        <v>8317</v>
      </c>
      <c r="R33" t="s">
        <v>8318</v>
      </c>
      <c r="S33" s="16">
        <f t="shared" si="2"/>
        <v>42083.069884259254</v>
      </c>
      <c r="T33" s="16">
        <f t="shared" si="3"/>
        <v>42128.069884259254</v>
      </c>
    </row>
    <row r="34" spans="1:20" ht="210" x14ac:dyDescent="0.25">
      <c r="A34">
        <v>596</v>
      </c>
      <c r="B34" s="9" t="s">
        <v>597</v>
      </c>
      <c r="C34" s="3" t="s">
        <v>4706</v>
      </c>
      <c r="D34" s="5">
        <v>20000</v>
      </c>
      <c r="E34" s="7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>
        <f t="shared" ref="O34:O65" si="4">ROUND(E34/D34*100,0)</f>
        <v>0</v>
      </c>
      <c r="P34" s="5">
        <f t="shared" si="1"/>
        <v>3</v>
      </c>
      <c r="Q34" s="11" t="s">
        <v>8317</v>
      </c>
      <c r="R34" t="s">
        <v>8318</v>
      </c>
      <c r="S34" s="16">
        <f t="shared" si="2"/>
        <v>42646.896898148145</v>
      </c>
      <c r="T34" s="16">
        <f t="shared" si="3"/>
        <v>42676.896898148145</v>
      </c>
    </row>
    <row r="35" spans="1:20" ht="225" x14ac:dyDescent="0.25">
      <c r="A35">
        <v>597</v>
      </c>
      <c r="B35" s="9" t="s">
        <v>598</v>
      </c>
      <c r="C35" s="3" t="s">
        <v>4707</v>
      </c>
      <c r="D35" s="5">
        <v>7500</v>
      </c>
      <c r="E35" s="7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>
        <f t="shared" si="4"/>
        <v>0</v>
      </c>
      <c r="P35" s="5">
        <f t="shared" si="1"/>
        <v>10</v>
      </c>
      <c r="Q35" s="11" t="s">
        <v>8317</v>
      </c>
      <c r="R35" t="s">
        <v>8318</v>
      </c>
      <c r="S35" s="16">
        <f t="shared" si="2"/>
        <v>42545.705266203702</v>
      </c>
      <c r="T35" s="16">
        <f t="shared" si="3"/>
        <v>42582.666666666672</v>
      </c>
    </row>
    <row r="36" spans="1:20" ht="165" x14ac:dyDescent="0.25">
      <c r="A36">
        <v>598</v>
      </c>
      <c r="B36" s="9" t="s">
        <v>599</v>
      </c>
      <c r="C36" s="3" t="s">
        <v>4708</v>
      </c>
      <c r="D36" s="5">
        <v>2500</v>
      </c>
      <c r="E36" s="7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>
        <f t="shared" si="4"/>
        <v>34</v>
      </c>
      <c r="P36" s="5">
        <f t="shared" si="1"/>
        <v>121.43</v>
      </c>
      <c r="Q36" s="11" t="s">
        <v>8317</v>
      </c>
      <c r="R36" t="s">
        <v>8318</v>
      </c>
      <c r="S36" s="16">
        <f t="shared" si="2"/>
        <v>41948.00209490741</v>
      </c>
      <c r="T36" s="16">
        <f t="shared" si="3"/>
        <v>41978.00209490741</v>
      </c>
    </row>
    <row r="37" spans="1:20" ht="285" x14ac:dyDescent="0.25">
      <c r="A37">
        <v>599</v>
      </c>
      <c r="B37" s="9" t="s">
        <v>600</v>
      </c>
      <c r="C37" s="3" t="s">
        <v>4709</v>
      </c>
      <c r="D37" s="5">
        <v>50000</v>
      </c>
      <c r="E37" s="7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>
        <f t="shared" si="4"/>
        <v>0</v>
      </c>
      <c r="P37" s="5">
        <f t="shared" si="1"/>
        <v>15.5</v>
      </c>
      <c r="Q37" s="11" t="s">
        <v>8317</v>
      </c>
      <c r="R37" t="s">
        <v>8318</v>
      </c>
      <c r="S37" s="16">
        <f t="shared" si="2"/>
        <v>42047.812523148154</v>
      </c>
      <c r="T37" s="16">
        <f t="shared" si="3"/>
        <v>42071.636111111111</v>
      </c>
    </row>
    <row r="38" spans="1:20" ht="285" x14ac:dyDescent="0.25">
      <c r="A38">
        <v>660</v>
      </c>
      <c r="B38" s="9" t="s">
        <v>661</v>
      </c>
      <c r="C38" s="3" t="s">
        <v>4770</v>
      </c>
      <c r="D38" s="5">
        <v>50000</v>
      </c>
      <c r="E38" s="7">
        <v>1529</v>
      </c>
      <c r="F38" t="s">
        <v>8220</v>
      </c>
      <c r="G38" t="s">
        <v>8223</v>
      </c>
      <c r="H38" t="s">
        <v>8245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8271</v>
      </c>
      <c r="O38">
        <f t="shared" si="4"/>
        <v>3</v>
      </c>
      <c r="P38" s="5">
        <f t="shared" si="1"/>
        <v>84.94</v>
      </c>
      <c r="Q38" s="11" t="s">
        <v>8317</v>
      </c>
      <c r="R38" t="s">
        <v>8319</v>
      </c>
      <c r="S38" s="16">
        <f t="shared" si="2"/>
        <v>41922.741655092592</v>
      </c>
      <c r="T38" s="16">
        <f t="shared" si="3"/>
        <v>41952.783321759263</v>
      </c>
    </row>
    <row r="39" spans="1:20" ht="240" x14ac:dyDescent="0.25">
      <c r="A39">
        <v>661</v>
      </c>
      <c r="B39" s="9" t="s">
        <v>662</v>
      </c>
      <c r="C39" s="3" t="s">
        <v>4771</v>
      </c>
      <c r="D39" s="5">
        <v>10000</v>
      </c>
      <c r="E39" s="7">
        <v>95</v>
      </c>
      <c r="F39" t="s">
        <v>8220</v>
      </c>
      <c r="G39" t="s">
        <v>8223</v>
      </c>
      <c r="H39" t="s">
        <v>8245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8271</v>
      </c>
      <c r="O39">
        <f t="shared" si="4"/>
        <v>1</v>
      </c>
      <c r="P39" s="5">
        <f t="shared" si="1"/>
        <v>10.56</v>
      </c>
      <c r="Q39" s="11" t="s">
        <v>8317</v>
      </c>
      <c r="R39" t="s">
        <v>8319</v>
      </c>
      <c r="S39" s="16">
        <f t="shared" si="2"/>
        <v>42636.645358796297</v>
      </c>
      <c r="T39" s="16">
        <f t="shared" si="3"/>
        <v>42666.645358796297</v>
      </c>
    </row>
    <row r="40" spans="1:20" ht="210" x14ac:dyDescent="0.25">
      <c r="A40">
        <v>662</v>
      </c>
      <c r="B40" s="9" t="s">
        <v>663</v>
      </c>
      <c r="C40" s="3" t="s">
        <v>4772</v>
      </c>
      <c r="D40" s="5">
        <v>39000</v>
      </c>
      <c r="E40" s="7">
        <v>156</v>
      </c>
      <c r="F40" t="s">
        <v>8220</v>
      </c>
      <c r="G40" t="s">
        <v>8223</v>
      </c>
      <c r="H40" t="s">
        <v>8245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8271</v>
      </c>
      <c r="O40">
        <f t="shared" si="4"/>
        <v>0</v>
      </c>
      <c r="P40" s="5">
        <f t="shared" si="1"/>
        <v>39</v>
      </c>
      <c r="Q40" s="11" t="s">
        <v>8317</v>
      </c>
      <c r="R40" t="s">
        <v>8319</v>
      </c>
      <c r="S40" s="16">
        <f t="shared" si="2"/>
        <v>41990.438043981485</v>
      </c>
      <c r="T40" s="16">
        <f t="shared" si="3"/>
        <v>42020.438043981485</v>
      </c>
    </row>
    <row r="41" spans="1:20" ht="270" x14ac:dyDescent="0.25">
      <c r="A41">
        <v>664</v>
      </c>
      <c r="B41" s="9" t="s">
        <v>665</v>
      </c>
      <c r="C41" s="3" t="s">
        <v>4774</v>
      </c>
      <c r="D41" s="5">
        <v>12000</v>
      </c>
      <c r="E41" s="7">
        <v>904</v>
      </c>
      <c r="F41" t="s">
        <v>8220</v>
      </c>
      <c r="G41" t="s">
        <v>8223</v>
      </c>
      <c r="H41" t="s">
        <v>8245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8271</v>
      </c>
      <c r="O41">
        <f t="shared" si="4"/>
        <v>8</v>
      </c>
      <c r="P41" s="5">
        <f t="shared" si="1"/>
        <v>31.17</v>
      </c>
      <c r="Q41" s="11" t="s">
        <v>8317</v>
      </c>
      <c r="R41" t="s">
        <v>8319</v>
      </c>
      <c r="S41" s="16">
        <f t="shared" si="2"/>
        <v>42077.666377314818</v>
      </c>
      <c r="T41" s="16">
        <f t="shared" si="3"/>
        <v>42107.666377314818</v>
      </c>
    </row>
    <row r="42" spans="1:20" ht="285" x14ac:dyDescent="0.25">
      <c r="A42">
        <v>665</v>
      </c>
      <c r="B42" s="9" t="s">
        <v>666</v>
      </c>
      <c r="C42" s="3" t="s">
        <v>4775</v>
      </c>
      <c r="D42" s="5">
        <v>10000</v>
      </c>
      <c r="E42" s="7">
        <v>1864</v>
      </c>
      <c r="F42" t="s">
        <v>8220</v>
      </c>
      <c r="G42" t="s">
        <v>8223</v>
      </c>
      <c r="H42" t="s">
        <v>8245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8271</v>
      </c>
      <c r="O42">
        <f t="shared" si="4"/>
        <v>19</v>
      </c>
      <c r="P42" s="5">
        <f t="shared" si="1"/>
        <v>155.33000000000001</v>
      </c>
      <c r="Q42" s="11" t="s">
        <v>8317</v>
      </c>
      <c r="R42" t="s">
        <v>8319</v>
      </c>
      <c r="S42" s="16">
        <f t="shared" si="2"/>
        <v>42688.711354166662</v>
      </c>
      <c r="T42" s="16">
        <f t="shared" si="3"/>
        <v>42748.711354166662</v>
      </c>
    </row>
    <row r="43" spans="1:20" ht="270" x14ac:dyDescent="0.25">
      <c r="A43">
        <v>666</v>
      </c>
      <c r="B43" s="9" t="s">
        <v>667</v>
      </c>
      <c r="C43" s="3" t="s">
        <v>4776</v>
      </c>
      <c r="D43" s="5">
        <v>200000</v>
      </c>
      <c r="E43" s="7">
        <v>8</v>
      </c>
      <c r="F43" t="s">
        <v>8220</v>
      </c>
      <c r="G43" t="s">
        <v>8223</v>
      </c>
      <c r="H43" t="s">
        <v>8245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8271</v>
      </c>
      <c r="O43">
        <f t="shared" si="4"/>
        <v>0</v>
      </c>
      <c r="P43" s="5">
        <f t="shared" si="1"/>
        <v>2</v>
      </c>
      <c r="Q43" s="11" t="s">
        <v>8317</v>
      </c>
      <c r="R43" t="s">
        <v>8319</v>
      </c>
      <c r="S43" s="16">
        <f t="shared" si="2"/>
        <v>41838.832152777781</v>
      </c>
      <c r="T43" s="16">
        <f t="shared" si="3"/>
        <v>41868.832152777781</v>
      </c>
    </row>
    <row r="44" spans="1:20" ht="255" x14ac:dyDescent="0.25">
      <c r="A44">
        <v>668</v>
      </c>
      <c r="B44" s="9" t="s">
        <v>669</v>
      </c>
      <c r="C44" s="3" t="s">
        <v>4778</v>
      </c>
      <c r="D44" s="5">
        <v>15000</v>
      </c>
      <c r="E44" s="7">
        <v>684</v>
      </c>
      <c r="F44" t="s">
        <v>8220</v>
      </c>
      <c r="G44" t="s">
        <v>8223</v>
      </c>
      <c r="H44" t="s">
        <v>8245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8271</v>
      </c>
      <c r="O44">
        <f t="shared" si="4"/>
        <v>5</v>
      </c>
      <c r="P44" s="5">
        <f t="shared" si="1"/>
        <v>27.36</v>
      </c>
      <c r="Q44" s="11" t="s">
        <v>8317</v>
      </c>
      <c r="R44" t="s">
        <v>8319</v>
      </c>
      <c r="S44" s="16">
        <f t="shared" si="2"/>
        <v>42090.831273148149</v>
      </c>
      <c r="T44" s="16">
        <f t="shared" si="3"/>
        <v>42135.831273148149</v>
      </c>
    </row>
    <row r="45" spans="1:20" ht="285" x14ac:dyDescent="0.25">
      <c r="A45">
        <v>671</v>
      </c>
      <c r="B45" s="9" t="s">
        <v>672</v>
      </c>
      <c r="C45" s="3" t="s">
        <v>4781</v>
      </c>
      <c r="D45" s="5">
        <v>30000</v>
      </c>
      <c r="E45" s="7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>
        <f t="shared" si="4"/>
        <v>39</v>
      </c>
      <c r="P45" s="5">
        <f t="shared" si="1"/>
        <v>788.53</v>
      </c>
      <c r="Q45" s="11" t="s">
        <v>8317</v>
      </c>
      <c r="R45" t="s">
        <v>8319</v>
      </c>
      <c r="S45" s="16">
        <f t="shared" si="2"/>
        <v>41984.692731481482</v>
      </c>
      <c r="T45" s="16">
        <f t="shared" si="3"/>
        <v>42018.166666666672</v>
      </c>
    </row>
    <row r="46" spans="1:20" ht="300" x14ac:dyDescent="0.25">
      <c r="A46">
        <v>672</v>
      </c>
      <c r="B46" s="9" t="s">
        <v>673</v>
      </c>
      <c r="C46" s="3" t="s">
        <v>4782</v>
      </c>
      <c r="D46" s="5">
        <v>50000</v>
      </c>
      <c r="E46" s="7">
        <v>10814</v>
      </c>
      <c r="F46" t="s">
        <v>8220</v>
      </c>
      <c r="G46" t="s">
        <v>8223</v>
      </c>
      <c r="H46" t="s">
        <v>8245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8271</v>
      </c>
      <c r="O46">
        <f t="shared" si="4"/>
        <v>22</v>
      </c>
      <c r="P46" s="5">
        <f t="shared" si="1"/>
        <v>50.3</v>
      </c>
      <c r="Q46" s="11" t="s">
        <v>8317</v>
      </c>
      <c r="R46" t="s">
        <v>8319</v>
      </c>
      <c r="S46" s="16">
        <f t="shared" si="2"/>
        <v>41974.219490740739</v>
      </c>
      <c r="T46" s="16">
        <f t="shared" si="3"/>
        <v>42005.207638888889</v>
      </c>
    </row>
    <row r="47" spans="1:20" ht="270" x14ac:dyDescent="0.25">
      <c r="A47">
        <v>673</v>
      </c>
      <c r="B47" s="9" t="s">
        <v>674</v>
      </c>
      <c r="C47" s="3" t="s">
        <v>4783</v>
      </c>
      <c r="D47" s="5">
        <v>100000</v>
      </c>
      <c r="E47" s="7">
        <v>205</v>
      </c>
      <c r="F47" t="s">
        <v>8220</v>
      </c>
      <c r="G47" t="s">
        <v>8223</v>
      </c>
      <c r="H47" t="s">
        <v>8245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8271</v>
      </c>
      <c r="O47">
        <f t="shared" si="4"/>
        <v>0</v>
      </c>
      <c r="P47" s="5">
        <f t="shared" si="1"/>
        <v>68.33</v>
      </c>
      <c r="Q47" s="11" t="s">
        <v>8317</v>
      </c>
      <c r="R47" t="s">
        <v>8319</v>
      </c>
      <c r="S47" s="16">
        <f t="shared" si="2"/>
        <v>41838.840474537035</v>
      </c>
      <c r="T47" s="16">
        <f t="shared" si="3"/>
        <v>41883.840474537035</v>
      </c>
    </row>
    <row r="48" spans="1:20" ht="180" x14ac:dyDescent="0.25">
      <c r="A48">
        <v>674</v>
      </c>
      <c r="B48" s="9" t="s">
        <v>675</v>
      </c>
      <c r="C48" s="3" t="s">
        <v>4784</v>
      </c>
      <c r="D48" s="5">
        <v>50000</v>
      </c>
      <c r="E48" s="7">
        <v>15</v>
      </c>
      <c r="F48" t="s">
        <v>8220</v>
      </c>
      <c r="G48" t="s">
        <v>8223</v>
      </c>
      <c r="H48" t="s">
        <v>8245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8271</v>
      </c>
      <c r="O48">
        <f t="shared" si="4"/>
        <v>0</v>
      </c>
      <c r="P48" s="5">
        <f t="shared" si="1"/>
        <v>7.5</v>
      </c>
      <c r="Q48" s="11" t="s">
        <v>8317</v>
      </c>
      <c r="R48" t="s">
        <v>8319</v>
      </c>
      <c r="S48" s="16">
        <f t="shared" si="2"/>
        <v>41803.116053240738</v>
      </c>
      <c r="T48" s="16">
        <f t="shared" si="3"/>
        <v>41863.116053240738</v>
      </c>
    </row>
    <row r="49" spans="1:20" ht="270" x14ac:dyDescent="0.25">
      <c r="A49">
        <v>675</v>
      </c>
      <c r="B49" s="9" t="s">
        <v>676</v>
      </c>
      <c r="C49" s="3" t="s">
        <v>4785</v>
      </c>
      <c r="D49" s="5">
        <v>6000</v>
      </c>
      <c r="E49" s="7">
        <v>891</v>
      </c>
      <c r="F49" t="s">
        <v>8220</v>
      </c>
      <c r="G49" t="s">
        <v>8223</v>
      </c>
      <c r="H49" t="s">
        <v>8245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8271</v>
      </c>
      <c r="O49">
        <f t="shared" si="4"/>
        <v>15</v>
      </c>
      <c r="P49" s="5">
        <f t="shared" si="1"/>
        <v>34.270000000000003</v>
      </c>
      <c r="Q49" s="11" t="s">
        <v>8317</v>
      </c>
      <c r="R49" t="s">
        <v>8319</v>
      </c>
      <c r="S49" s="16">
        <f t="shared" si="2"/>
        <v>41975.930601851855</v>
      </c>
      <c r="T49" s="16">
        <f t="shared" si="3"/>
        <v>42005.290972222225</v>
      </c>
    </row>
    <row r="50" spans="1:20" ht="285" x14ac:dyDescent="0.25">
      <c r="A50">
        <v>678</v>
      </c>
      <c r="B50" s="9" t="s">
        <v>679</v>
      </c>
      <c r="C50" s="3" t="s">
        <v>4788</v>
      </c>
      <c r="D50" s="5">
        <v>29000</v>
      </c>
      <c r="E50" s="7">
        <v>1108</v>
      </c>
      <c r="F50" t="s">
        <v>8220</v>
      </c>
      <c r="G50" t="s">
        <v>8223</v>
      </c>
      <c r="H50" t="s">
        <v>8245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8271</v>
      </c>
      <c r="O50">
        <f t="shared" si="4"/>
        <v>4</v>
      </c>
      <c r="P50" s="5">
        <f t="shared" si="1"/>
        <v>65.180000000000007</v>
      </c>
      <c r="Q50" s="11" t="s">
        <v>8317</v>
      </c>
      <c r="R50" t="s">
        <v>8319</v>
      </c>
      <c r="S50" s="16">
        <f t="shared" si="2"/>
        <v>42481.376597222217</v>
      </c>
      <c r="T50" s="16">
        <f t="shared" si="3"/>
        <v>42511.376597222217</v>
      </c>
    </row>
    <row r="51" spans="1:20" ht="270" x14ac:dyDescent="0.25">
      <c r="A51">
        <v>679</v>
      </c>
      <c r="B51" s="9" t="s">
        <v>680</v>
      </c>
      <c r="C51" s="3" t="s">
        <v>4789</v>
      </c>
      <c r="D51" s="5">
        <v>57000</v>
      </c>
      <c r="E51" s="7">
        <v>8827</v>
      </c>
      <c r="F51" t="s">
        <v>8220</v>
      </c>
      <c r="G51" t="s">
        <v>8223</v>
      </c>
      <c r="H51" t="s">
        <v>8245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8271</v>
      </c>
      <c r="O51">
        <f t="shared" si="4"/>
        <v>15</v>
      </c>
      <c r="P51" s="5">
        <f t="shared" si="1"/>
        <v>93.9</v>
      </c>
      <c r="Q51" s="11" t="s">
        <v>8317</v>
      </c>
      <c r="R51" t="s">
        <v>8319</v>
      </c>
      <c r="S51" s="16">
        <f t="shared" si="2"/>
        <v>42556.695706018523</v>
      </c>
      <c r="T51" s="16">
        <f t="shared" si="3"/>
        <v>42616.695706018523</v>
      </c>
    </row>
    <row r="52" spans="1:20" ht="285" x14ac:dyDescent="0.25">
      <c r="A52">
        <v>680</v>
      </c>
      <c r="B52" s="9" t="s">
        <v>681</v>
      </c>
      <c r="C52" s="3" t="s">
        <v>4790</v>
      </c>
      <c r="D52" s="5">
        <v>75000</v>
      </c>
      <c r="E52" s="7">
        <v>19434</v>
      </c>
      <c r="F52" t="s">
        <v>8220</v>
      </c>
      <c r="G52" t="s">
        <v>8223</v>
      </c>
      <c r="H52" t="s">
        <v>8245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8271</v>
      </c>
      <c r="O52">
        <f t="shared" si="4"/>
        <v>26</v>
      </c>
      <c r="P52" s="5">
        <f t="shared" si="1"/>
        <v>150.65</v>
      </c>
      <c r="Q52" s="11" t="s">
        <v>8317</v>
      </c>
      <c r="R52" t="s">
        <v>8319</v>
      </c>
      <c r="S52" s="16">
        <f t="shared" si="2"/>
        <v>41864.501516203702</v>
      </c>
      <c r="T52" s="16">
        <f t="shared" si="3"/>
        <v>41899.501516203702</v>
      </c>
    </row>
    <row r="53" spans="1:20" ht="270" x14ac:dyDescent="0.25">
      <c r="A53">
        <v>681</v>
      </c>
      <c r="B53" s="9" t="s">
        <v>682</v>
      </c>
      <c r="C53" s="3" t="s">
        <v>4791</v>
      </c>
      <c r="D53" s="5">
        <v>2500</v>
      </c>
      <c r="E53" s="7">
        <v>1</v>
      </c>
      <c r="F53" t="s">
        <v>8220</v>
      </c>
      <c r="G53" t="s">
        <v>8223</v>
      </c>
      <c r="H53" t="s">
        <v>8245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8271</v>
      </c>
      <c r="O53">
        <f t="shared" si="4"/>
        <v>0</v>
      </c>
      <c r="P53" s="5">
        <f t="shared" si="1"/>
        <v>1</v>
      </c>
      <c r="Q53" s="11" t="s">
        <v>8317</v>
      </c>
      <c r="R53" t="s">
        <v>8319</v>
      </c>
      <c r="S53" s="16">
        <f t="shared" si="2"/>
        <v>42639.805601851855</v>
      </c>
      <c r="T53" s="16">
        <f t="shared" si="3"/>
        <v>42669.805601851855</v>
      </c>
    </row>
    <row r="54" spans="1:20" ht="255" x14ac:dyDescent="0.25">
      <c r="A54">
        <v>682</v>
      </c>
      <c r="B54" s="9" t="s">
        <v>683</v>
      </c>
      <c r="C54" s="3" t="s">
        <v>4792</v>
      </c>
      <c r="D54" s="5">
        <v>50000</v>
      </c>
      <c r="E54" s="7">
        <v>53</v>
      </c>
      <c r="F54" t="s">
        <v>8220</v>
      </c>
      <c r="G54" t="s">
        <v>8223</v>
      </c>
      <c r="H54" t="s">
        <v>8245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8271</v>
      </c>
      <c r="O54">
        <f t="shared" si="4"/>
        <v>0</v>
      </c>
      <c r="P54" s="5">
        <f t="shared" si="1"/>
        <v>13.25</v>
      </c>
      <c r="Q54" s="11" t="s">
        <v>8317</v>
      </c>
      <c r="R54" t="s">
        <v>8319</v>
      </c>
      <c r="S54" s="16">
        <f t="shared" si="2"/>
        <v>42778.765300925923</v>
      </c>
      <c r="T54" s="16">
        <f t="shared" si="3"/>
        <v>42808.723634259266</v>
      </c>
    </row>
    <row r="55" spans="1:20" ht="285" x14ac:dyDescent="0.25">
      <c r="A55">
        <v>683</v>
      </c>
      <c r="B55" s="9" t="s">
        <v>684</v>
      </c>
      <c r="C55" s="3" t="s">
        <v>4793</v>
      </c>
      <c r="D55" s="5">
        <v>35000</v>
      </c>
      <c r="E55" s="7">
        <v>298</v>
      </c>
      <c r="F55" t="s">
        <v>8220</v>
      </c>
      <c r="G55" t="s">
        <v>8223</v>
      </c>
      <c r="H55" t="s">
        <v>8245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8271</v>
      </c>
      <c r="O55">
        <f t="shared" si="4"/>
        <v>1</v>
      </c>
      <c r="P55" s="5">
        <f t="shared" si="1"/>
        <v>99.33</v>
      </c>
      <c r="Q55" s="11" t="s">
        <v>8317</v>
      </c>
      <c r="R55" t="s">
        <v>8319</v>
      </c>
      <c r="S55" s="16">
        <f t="shared" si="2"/>
        <v>42634.900046296301</v>
      </c>
      <c r="T55" s="16">
        <f t="shared" si="3"/>
        <v>42674.900046296301</v>
      </c>
    </row>
    <row r="56" spans="1:20" ht="105" x14ac:dyDescent="0.25">
      <c r="A56">
        <v>684</v>
      </c>
      <c r="B56" s="9" t="s">
        <v>685</v>
      </c>
      <c r="C56" s="3" t="s">
        <v>4794</v>
      </c>
      <c r="D56" s="5">
        <v>320000</v>
      </c>
      <c r="E56" s="7">
        <v>23948</v>
      </c>
      <c r="F56" t="s">
        <v>8220</v>
      </c>
      <c r="G56" t="s">
        <v>8223</v>
      </c>
      <c r="H56" t="s">
        <v>8245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8271</v>
      </c>
      <c r="O56">
        <f t="shared" si="4"/>
        <v>7</v>
      </c>
      <c r="P56" s="5">
        <f t="shared" si="1"/>
        <v>177.39</v>
      </c>
      <c r="Q56" s="11" t="s">
        <v>8317</v>
      </c>
      <c r="R56" t="s">
        <v>8319</v>
      </c>
      <c r="S56" s="16">
        <f t="shared" si="2"/>
        <v>41809.473275462966</v>
      </c>
      <c r="T56" s="16">
        <f t="shared" si="3"/>
        <v>41845.125</v>
      </c>
    </row>
    <row r="57" spans="1:20" ht="270" x14ac:dyDescent="0.25">
      <c r="A57">
        <v>685</v>
      </c>
      <c r="B57" s="9" t="s">
        <v>686</v>
      </c>
      <c r="C57" s="3" t="s">
        <v>4795</v>
      </c>
      <c r="D57" s="5">
        <v>2000</v>
      </c>
      <c r="E57" s="7">
        <v>553</v>
      </c>
      <c r="F57" t="s">
        <v>8220</v>
      </c>
      <c r="G57" t="s">
        <v>8223</v>
      </c>
      <c r="H57" t="s">
        <v>8245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8271</v>
      </c>
      <c r="O57">
        <f t="shared" si="4"/>
        <v>28</v>
      </c>
      <c r="P57" s="5">
        <f t="shared" si="1"/>
        <v>55.3</v>
      </c>
      <c r="Q57" s="11" t="s">
        <v>8317</v>
      </c>
      <c r="R57" t="s">
        <v>8319</v>
      </c>
      <c r="S57" s="16">
        <f t="shared" si="2"/>
        <v>41971.866574074069</v>
      </c>
      <c r="T57" s="16">
        <f t="shared" si="3"/>
        <v>42016.866574074069</v>
      </c>
    </row>
    <row r="58" spans="1:20" ht="300" x14ac:dyDescent="0.25">
      <c r="A58">
        <v>688</v>
      </c>
      <c r="B58" s="9" t="s">
        <v>689</v>
      </c>
      <c r="C58" s="3" t="s">
        <v>4798</v>
      </c>
      <c r="D58" s="5">
        <v>20000</v>
      </c>
      <c r="E58" s="7">
        <v>14598</v>
      </c>
      <c r="F58" t="s">
        <v>8220</v>
      </c>
      <c r="G58" t="s">
        <v>8223</v>
      </c>
      <c r="H58" t="s">
        <v>8245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8271</v>
      </c>
      <c r="O58">
        <f t="shared" si="4"/>
        <v>73</v>
      </c>
      <c r="P58" s="5">
        <f t="shared" si="1"/>
        <v>405.5</v>
      </c>
      <c r="Q58" s="11" t="s">
        <v>8317</v>
      </c>
      <c r="R58" t="s">
        <v>8319</v>
      </c>
      <c r="S58" s="16">
        <f t="shared" si="2"/>
        <v>42262.104780092588</v>
      </c>
      <c r="T58" s="16">
        <f t="shared" si="3"/>
        <v>42292.104780092588</v>
      </c>
    </row>
    <row r="59" spans="1:20" ht="285" x14ac:dyDescent="0.25">
      <c r="A59">
        <v>689</v>
      </c>
      <c r="B59" s="9" t="s">
        <v>690</v>
      </c>
      <c r="C59" s="3" t="s">
        <v>4799</v>
      </c>
      <c r="D59" s="5">
        <v>200000</v>
      </c>
      <c r="E59" s="7">
        <v>115297.5</v>
      </c>
      <c r="F59" t="s">
        <v>8220</v>
      </c>
      <c r="G59" t="s">
        <v>8223</v>
      </c>
      <c r="H59" t="s">
        <v>8245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8271</v>
      </c>
      <c r="O59">
        <f t="shared" si="4"/>
        <v>58</v>
      </c>
      <c r="P59" s="5">
        <f t="shared" si="1"/>
        <v>343.15</v>
      </c>
      <c r="Q59" s="11" t="s">
        <v>8317</v>
      </c>
      <c r="R59" t="s">
        <v>8319</v>
      </c>
      <c r="S59" s="16">
        <f t="shared" si="2"/>
        <v>42675.66778935185</v>
      </c>
      <c r="T59" s="16">
        <f t="shared" si="3"/>
        <v>42712.207638888889</v>
      </c>
    </row>
    <row r="60" spans="1:20" ht="180" x14ac:dyDescent="0.25">
      <c r="A60">
        <v>690</v>
      </c>
      <c r="B60" s="9" t="s">
        <v>691</v>
      </c>
      <c r="C60" s="3" t="s">
        <v>4800</v>
      </c>
      <c r="D60" s="5">
        <v>20000</v>
      </c>
      <c r="E60" s="7">
        <v>2468</v>
      </c>
      <c r="F60" t="s">
        <v>8220</v>
      </c>
      <c r="G60" t="s">
        <v>8223</v>
      </c>
      <c r="H60" t="s">
        <v>8245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8271</v>
      </c>
      <c r="O60">
        <f t="shared" si="4"/>
        <v>12</v>
      </c>
      <c r="P60" s="5">
        <f t="shared" si="1"/>
        <v>72.59</v>
      </c>
      <c r="Q60" s="11" t="s">
        <v>8317</v>
      </c>
      <c r="R60" t="s">
        <v>8319</v>
      </c>
      <c r="S60" s="16">
        <f t="shared" si="2"/>
        <v>42579.634733796294</v>
      </c>
      <c r="T60" s="16">
        <f t="shared" si="3"/>
        <v>42622.25</v>
      </c>
    </row>
    <row r="61" spans="1:20" ht="285" x14ac:dyDescent="0.25">
      <c r="A61">
        <v>691</v>
      </c>
      <c r="B61" s="9" t="s">
        <v>692</v>
      </c>
      <c r="C61" s="3" t="s">
        <v>4801</v>
      </c>
      <c r="D61" s="5">
        <v>50000</v>
      </c>
      <c r="E61" s="7">
        <v>260</v>
      </c>
      <c r="F61" t="s">
        <v>8220</v>
      </c>
      <c r="G61" t="s">
        <v>8223</v>
      </c>
      <c r="H61" t="s">
        <v>8245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8271</v>
      </c>
      <c r="O61">
        <f t="shared" si="4"/>
        <v>1</v>
      </c>
      <c r="P61" s="5">
        <f t="shared" si="1"/>
        <v>26</v>
      </c>
      <c r="Q61" s="11" t="s">
        <v>8317</v>
      </c>
      <c r="R61" t="s">
        <v>8319</v>
      </c>
      <c r="S61" s="16">
        <f t="shared" si="2"/>
        <v>42158.028310185182</v>
      </c>
      <c r="T61" s="16">
        <f t="shared" si="3"/>
        <v>42186.028310185182</v>
      </c>
    </row>
    <row r="62" spans="1:20" ht="225" x14ac:dyDescent="0.25">
      <c r="A62">
        <v>693</v>
      </c>
      <c r="B62" s="9" t="s">
        <v>694</v>
      </c>
      <c r="C62" s="3" t="s">
        <v>4803</v>
      </c>
      <c r="D62" s="5">
        <v>100000</v>
      </c>
      <c r="E62" s="7">
        <v>35338</v>
      </c>
      <c r="F62" t="s">
        <v>8220</v>
      </c>
      <c r="G62" t="s">
        <v>8223</v>
      </c>
      <c r="H62" t="s">
        <v>8245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8271</v>
      </c>
      <c r="O62">
        <f t="shared" si="4"/>
        <v>35</v>
      </c>
      <c r="P62" s="5">
        <f t="shared" si="1"/>
        <v>119.39</v>
      </c>
      <c r="Q62" s="11" t="s">
        <v>8317</v>
      </c>
      <c r="R62" t="s">
        <v>8319</v>
      </c>
      <c r="S62" s="16">
        <f t="shared" si="2"/>
        <v>42094.808182870373</v>
      </c>
      <c r="T62" s="16">
        <f t="shared" si="3"/>
        <v>42124.808182870373</v>
      </c>
    </row>
    <row r="63" spans="1:20" ht="315" x14ac:dyDescent="0.25">
      <c r="A63">
        <v>694</v>
      </c>
      <c r="B63" s="9" t="s">
        <v>695</v>
      </c>
      <c r="C63" s="3" t="s">
        <v>4804</v>
      </c>
      <c r="D63" s="5">
        <v>150000</v>
      </c>
      <c r="E63" s="7">
        <v>590</v>
      </c>
      <c r="F63" t="s">
        <v>8220</v>
      </c>
      <c r="G63" t="s">
        <v>8223</v>
      </c>
      <c r="H63" t="s">
        <v>8245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8271</v>
      </c>
      <c r="O63">
        <f t="shared" si="4"/>
        <v>0</v>
      </c>
      <c r="P63" s="5">
        <f t="shared" si="1"/>
        <v>84.29</v>
      </c>
      <c r="Q63" s="11" t="s">
        <v>8317</v>
      </c>
      <c r="R63" t="s">
        <v>8319</v>
      </c>
      <c r="S63" s="16">
        <f t="shared" si="2"/>
        <v>42737.663877314815</v>
      </c>
      <c r="T63" s="16">
        <f t="shared" si="3"/>
        <v>42767.663877314815</v>
      </c>
    </row>
    <row r="64" spans="1:20" ht="285" x14ac:dyDescent="0.25">
      <c r="A64">
        <v>695</v>
      </c>
      <c r="B64" s="9" t="s">
        <v>696</v>
      </c>
      <c r="C64" s="3" t="s">
        <v>4805</v>
      </c>
      <c r="D64" s="5">
        <v>60000</v>
      </c>
      <c r="E64" s="7">
        <v>636</v>
      </c>
      <c r="F64" t="s">
        <v>8220</v>
      </c>
      <c r="G64" t="s">
        <v>8223</v>
      </c>
      <c r="H64" t="s">
        <v>8245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8271</v>
      </c>
      <c r="O64">
        <f t="shared" si="4"/>
        <v>1</v>
      </c>
      <c r="P64" s="5">
        <f t="shared" si="1"/>
        <v>90.86</v>
      </c>
      <c r="Q64" s="11" t="s">
        <v>8317</v>
      </c>
      <c r="R64" t="s">
        <v>8319</v>
      </c>
      <c r="S64" s="16">
        <f t="shared" si="2"/>
        <v>41913.521064814813</v>
      </c>
      <c r="T64" s="16">
        <f t="shared" si="3"/>
        <v>41943.521064814813</v>
      </c>
    </row>
    <row r="65" spans="1:20" ht="285" x14ac:dyDescent="0.25">
      <c r="A65">
        <v>698</v>
      </c>
      <c r="B65" s="9" t="s">
        <v>699</v>
      </c>
      <c r="C65" s="3" t="s">
        <v>4808</v>
      </c>
      <c r="D65" s="5">
        <v>100000</v>
      </c>
      <c r="E65" s="7">
        <v>15390</v>
      </c>
      <c r="F65" t="s">
        <v>8220</v>
      </c>
      <c r="G65" t="s">
        <v>8223</v>
      </c>
      <c r="H65" t="s">
        <v>8245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8271</v>
      </c>
      <c r="O65">
        <f t="shared" si="4"/>
        <v>15</v>
      </c>
      <c r="P65" s="5">
        <f t="shared" si="1"/>
        <v>530.69000000000005</v>
      </c>
      <c r="Q65" s="11" t="s">
        <v>8317</v>
      </c>
      <c r="R65" t="s">
        <v>8319</v>
      </c>
      <c r="S65" s="16">
        <f t="shared" si="2"/>
        <v>41866.931076388886</v>
      </c>
      <c r="T65" s="16">
        <f t="shared" si="3"/>
        <v>41900.083333333336</v>
      </c>
    </row>
    <row r="66" spans="1:20" ht="285" x14ac:dyDescent="0.25">
      <c r="A66">
        <v>699</v>
      </c>
      <c r="B66" s="9" t="s">
        <v>700</v>
      </c>
      <c r="C66" s="3" t="s">
        <v>4809</v>
      </c>
      <c r="D66" s="5">
        <v>130000</v>
      </c>
      <c r="E66" s="7">
        <v>107148.74</v>
      </c>
      <c r="F66" t="s">
        <v>8220</v>
      </c>
      <c r="G66" t="s">
        <v>8223</v>
      </c>
      <c r="H66" t="s">
        <v>8245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8271</v>
      </c>
      <c r="O66">
        <f t="shared" ref="O66:O97" si="5">ROUND(E66/D66*100,0)</f>
        <v>82</v>
      </c>
      <c r="P66" s="5">
        <f t="shared" ref="P66:P129" si="6">IFERROR(ROUND(E66/L66,2),0)</f>
        <v>120.39</v>
      </c>
      <c r="Q66" s="11" t="s">
        <v>8317</v>
      </c>
      <c r="R66" t="s">
        <v>8319</v>
      </c>
      <c r="S66" s="16">
        <f t="shared" ref="S66:S129" si="7">(((J66/60)/60)/24)+DATE(1970,1,1)</f>
        <v>41563.485509259262</v>
      </c>
      <c r="T66" s="16">
        <f t="shared" ref="T66:T129" si="8">(((I66/60)/60)/24)+DATE(1970,1,1)</f>
        <v>41600.666666666664</v>
      </c>
    </row>
    <row r="67" spans="1:20" ht="270" x14ac:dyDescent="0.25">
      <c r="A67">
        <v>702</v>
      </c>
      <c r="B67" s="9" t="s">
        <v>703</v>
      </c>
      <c r="C67" s="3" t="s">
        <v>4812</v>
      </c>
      <c r="D67" s="5">
        <v>15000</v>
      </c>
      <c r="E67" s="7">
        <v>4622.01</v>
      </c>
      <c r="F67" t="s">
        <v>8220</v>
      </c>
      <c r="G67" t="s">
        <v>8223</v>
      </c>
      <c r="H67" t="s">
        <v>8245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8271</v>
      </c>
      <c r="O67">
        <f t="shared" si="5"/>
        <v>31</v>
      </c>
      <c r="P67" s="5">
        <f t="shared" si="6"/>
        <v>124.92</v>
      </c>
      <c r="Q67" s="11" t="s">
        <v>8317</v>
      </c>
      <c r="R67" t="s">
        <v>8319</v>
      </c>
      <c r="S67" s="16">
        <f t="shared" si="7"/>
        <v>42668.726701388892</v>
      </c>
      <c r="T67" s="16">
        <f t="shared" si="8"/>
        <v>42698.768368055549</v>
      </c>
    </row>
    <row r="68" spans="1:20" ht="270" x14ac:dyDescent="0.25">
      <c r="A68">
        <v>703</v>
      </c>
      <c r="B68" s="9" t="s">
        <v>704</v>
      </c>
      <c r="C68" s="3" t="s">
        <v>4813</v>
      </c>
      <c r="D68" s="5">
        <v>15000</v>
      </c>
      <c r="E68" s="7">
        <v>837</v>
      </c>
      <c r="F68" t="s">
        <v>8220</v>
      </c>
      <c r="G68" t="s">
        <v>8223</v>
      </c>
      <c r="H68" t="s">
        <v>8245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8271</v>
      </c>
      <c r="O68">
        <f t="shared" si="5"/>
        <v>6</v>
      </c>
      <c r="P68" s="5">
        <f t="shared" si="6"/>
        <v>119.57</v>
      </c>
      <c r="Q68" s="11" t="s">
        <v>8317</v>
      </c>
      <c r="R68" t="s">
        <v>8319</v>
      </c>
      <c r="S68" s="16">
        <f t="shared" si="7"/>
        <v>42711.950798611113</v>
      </c>
      <c r="T68" s="16">
        <f t="shared" si="8"/>
        <v>42766.98055555555</v>
      </c>
    </row>
    <row r="69" spans="1:20" ht="165" x14ac:dyDescent="0.25">
      <c r="A69">
        <v>709</v>
      </c>
      <c r="B69" s="9" t="s">
        <v>710</v>
      </c>
      <c r="C69" s="3" t="s">
        <v>4819</v>
      </c>
      <c r="D69" s="5">
        <v>15000</v>
      </c>
      <c r="E69" s="7">
        <v>61</v>
      </c>
      <c r="F69" t="s">
        <v>8220</v>
      </c>
      <c r="G69" t="s">
        <v>8223</v>
      </c>
      <c r="H69" t="s">
        <v>8245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8271</v>
      </c>
      <c r="O69">
        <f t="shared" si="5"/>
        <v>0</v>
      </c>
      <c r="P69" s="5">
        <f t="shared" si="6"/>
        <v>30.5</v>
      </c>
      <c r="Q69" s="11" t="s">
        <v>8317</v>
      </c>
      <c r="R69" t="s">
        <v>8319</v>
      </c>
      <c r="S69" s="16">
        <f t="shared" si="7"/>
        <v>41948.041192129633</v>
      </c>
      <c r="T69" s="16">
        <f t="shared" si="8"/>
        <v>41978.041192129633</v>
      </c>
    </row>
    <row r="70" spans="1:20" ht="240" x14ac:dyDescent="0.25">
      <c r="A70">
        <v>712</v>
      </c>
      <c r="B70" s="9" t="s">
        <v>713</v>
      </c>
      <c r="C70" s="3" t="s">
        <v>4822</v>
      </c>
      <c r="D70" s="5">
        <v>48500</v>
      </c>
      <c r="E70" s="7">
        <v>105</v>
      </c>
      <c r="F70" t="s">
        <v>8220</v>
      </c>
      <c r="G70" t="s">
        <v>8223</v>
      </c>
      <c r="H70" t="s">
        <v>8245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8271</v>
      </c>
      <c r="O70">
        <f t="shared" si="5"/>
        <v>0</v>
      </c>
      <c r="P70" s="5">
        <f t="shared" si="6"/>
        <v>26.25</v>
      </c>
      <c r="Q70" s="11" t="s">
        <v>8317</v>
      </c>
      <c r="R70" t="s">
        <v>8319</v>
      </c>
      <c r="S70" s="16">
        <f t="shared" si="7"/>
        <v>42384.680925925932</v>
      </c>
      <c r="T70" s="16">
        <f t="shared" si="8"/>
        <v>42414.680925925932</v>
      </c>
    </row>
    <row r="71" spans="1:20" ht="225" x14ac:dyDescent="0.25">
      <c r="A71">
        <v>714</v>
      </c>
      <c r="B71" s="9" t="s">
        <v>715</v>
      </c>
      <c r="C71" s="3" t="s">
        <v>4824</v>
      </c>
      <c r="D71" s="5">
        <v>15000</v>
      </c>
      <c r="E71" s="7">
        <v>2249</v>
      </c>
      <c r="F71" t="s">
        <v>8220</v>
      </c>
      <c r="G71" t="s">
        <v>8223</v>
      </c>
      <c r="H71" t="s">
        <v>8245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8271</v>
      </c>
      <c r="O71">
        <f t="shared" si="5"/>
        <v>15</v>
      </c>
      <c r="P71" s="5">
        <f t="shared" si="6"/>
        <v>80.319999999999993</v>
      </c>
      <c r="Q71" s="11" t="s">
        <v>8317</v>
      </c>
      <c r="R71" t="s">
        <v>8319</v>
      </c>
      <c r="S71" s="16">
        <f t="shared" si="7"/>
        <v>42734.787986111114</v>
      </c>
      <c r="T71" s="16">
        <f t="shared" si="8"/>
        <v>42794.787986111114</v>
      </c>
    </row>
    <row r="72" spans="1:20" ht="285" x14ac:dyDescent="0.25">
      <c r="A72">
        <v>715</v>
      </c>
      <c r="B72" s="9" t="s">
        <v>716</v>
      </c>
      <c r="C72" s="3" t="s">
        <v>4825</v>
      </c>
      <c r="D72" s="5">
        <v>27500</v>
      </c>
      <c r="E72" s="7">
        <v>1389</v>
      </c>
      <c r="F72" t="s">
        <v>8220</v>
      </c>
      <c r="G72" t="s">
        <v>8223</v>
      </c>
      <c r="H72" t="s">
        <v>8245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8271</v>
      </c>
      <c r="O72">
        <f t="shared" si="5"/>
        <v>5</v>
      </c>
      <c r="P72" s="5">
        <f t="shared" si="6"/>
        <v>115.75</v>
      </c>
      <c r="Q72" s="11" t="s">
        <v>8317</v>
      </c>
      <c r="R72" t="s">
        <v>8319</v>
      </c>
      <c r="S72" s="16">
        <f t="shared" si="7"/>
        <v>42273.090740740736</v>
      </c>
      <c r="T72" s="16">
        <f t="shared" si="8"/>
        <v>42313.132407407407</v>
      </c>
    </row>
    <row r="73" spans="1:20" ht="240" x14ac:dyDescent="0.25">
      <c r="A73">
        <v>716</v>
      </c>
      <c r="B73" s="9" t="s">
        <v>717</v>
      </c>
      <c r="C73" s="3" t="s">
        <v>4826</v>
      </c>
      <c r="D73" s="5">
        <v>7000</v>
      </c>
      <c r="E73" s="7">
        <v>715</v>
      </c>
      <c r="F73" t="s">
        <v>8220</v>
      </c>
      <c r="G73" t="s">
        <v>8223</v>
      </c>
      <c r="H73" t="s">
        <v>8245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8271</v>
      </c>
      <c r="O73">
        <f t="shared" si="5"/>
        <v>10</v>
      </c>
      <c r="P73" s="5">
        <f t="shared" si="6"/>
        <v>44.69</v>
      </c>
      <c r="Q73" s="11" t="s">
        <v>8317</v>
      </c>
      <c r="R73" t="s">
        <v>8319</v>
      </c>
      <c r="S73" s="16">
        <f t="shared" si="7"/>
        <v>41940.658645833333</v>
      </c>
      <c r="T73" s="16">
        <f t="shared" si="8"/>
        <v>41974</v>
      </c>
    </row>
    <row r="74" spans="1:20" ht="90" x14ac:dyDescent="0.25">
      <c r="A74">
        <v>717</v>
      </c>
      <c r="B74" s="9" t="s">
        <v>718</v>
      </c>
      <c r="C74" s="3" t="s">
        <v>4827</v>
      </c>
      <c r="D74" s="5">
        <v>100000</v>
      </c>
      <c r="E74" s="7">
        <v>305</v>
      </c>
      <c r="F74" t="s">
        <v>8220</v>
      </c>
      <c r="G74" t="s">
        <v>8223</v>
      </c>
      <c r="H74" t="s">
        <v>8245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8271</v>
      </c>
      <c r="O74">
        <f t="shared" si="5"/>
        <v>0</v>
      </c>
      <c r="P74" s="5">
        <f t="shared" si="6"/>
        <v>76.25</v>
      </c>
      <c r="Q74" s="11" t="s">
        <v>8317</v>
      </c>
      <c r="R74" t="s">
        <v>8319</v>
      </c>
      <c r="S74" s="16">
        <f t="shared" si="7"/>
        <v>41857.854189814818</v>
      </c>
      <c r="T74" s="16">
        <f t="shared" si="8"/>
        <v>41887.854189814818</v>
      </c>
    </row>
    <row r="75" spans="1:20" ht="300" x14ac:dyDescent="0.25">
      <c r="A75">
        <v>718</v>
      </c>
      <c r="B75" s="9" t="s">
        <v>719</v>
      </c>
      <c r="C75" s="3" t="s">
        <v>4828</v>
      </c>
      <c r="D75" s="5">
        <v>12000</v>
      </c>
      <c r="E75" s="7">
        <v>90</v>
      </c>
      <c r="F75" t="s">
        <v>8220</v>
      </c>
      <c r="G75" t="s">
        <v>8223</v>
      </c>
      <c r="H75" t="s">
        <v>8245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8271</v>
      </c>
      <c r="O75">
        <f t="shared" si="5"/>
        <v>1</v>
      </c>
      <c r="P75" s="5">
        <f t="shared" si="6"/>
        <v>22.5</v>
      </c>
      <c r="Q75" s="11" t="s">
        <v>8317</v>
      </c>
      <c r="R75" t="s">
        <v>8319</v>
      </c>
      <c r="S75" s="16">
        <f t="shared" si="7"/>
        <v>42752.845451388886</v>
      </c>
      <c r="T75" s="16">
        <f t="shared" si="8"/>
        <v>42784.249305555553</v>
      </c>
    </row>
    <row r="76" spans="1:20" ht="285" x14ac:dyDescent="0.25">
      <c r="A76">
        <v>719</v>
      </c>
      <c r="B76" s="9" t="s">
        <v>720</v>
      </c>
      <c r="C76" s="3" t="s">
        <v>4829</v>
      </c>
      <c r="D76" s="5">
        <v>15000</v>
      </c>
      <c r="E76" s="7">
        <v>194</v>
      </c>
      <c r="F76" t="s">
        <v>8220</v>
      </c>
      <c r="G76" t="s">
        <v>8223</v>
      </c>
      <c r="H76" t="s">
        <v>8245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8271</v>
      </c>
      <c r="O76">
        <f t="shared" si="5"/>
        <v>1</v>
      </c>
      <c r="P76" s="5">
        <f t="shared" si="6"/>
        <v>19.399999999999999</v>
      </c>
      <c r="Q76" s="11" t="s">
        <v>8317</v>
      </c>
      <c r="R76" t="s">
        <v>8319</v>
      </c>
      <c r="S76" s="16">
        <f t="shared" si="7"/>
        <v>42409.040231481486</v>
      </c>
      <c r="T76" s="16">
        <f t="shared" si="8"/>
        <v>42423.040231481486</v>
      </c>
    </row>
    <row r="77" spans="1:20" ht="270" x14ac:dyDescent="0.25">
      <c r="A77">
        <v>940</v>
      </c>
      <c r="B77" s="9" t="s">
        <v>941</v>
      </c>
      <c r="C77" s="3" t="s">
        <v>5050</v>
      </c>
      <c r="D77" s="5">
        <v>9000</v>
      </c>
      <c r="E77" s="7">
        <v>1544</v>
      </c>
      <c r="F77" t="s">
        <v>8220</v>
      </c>
      <c r="G77" t="s">
        <v>8223</v>
      </c>
      <c r="H77" t="s">
        <v>8245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8271</v>
      </c>
      <c r="O77">
        <f t="shared" si="5"/>
        <v>17</v>
      </c>
      <c r="P77" s="5">
        <f t="shared" si="6"/>
        <v>110.29</v>
      </c>
      <c r="Q77" s="11" t="s">
        <v>8317</v>
      </c>
      <c r="R77" t="s">
        <v>8319</v>
      </c>
      <c r="S77" s="16">
        <f t="shared" si="7"/>
        <v>42182.008402777778</v>
      </c>
      <c r="T77" s="16">
        <f t="shared" si="8"/>
        <v>42227.008402777778</v>
      </c>
    </row>
    <row r="78" spans="1:20" ht="285" x14ac:dyDescent="0.25">
      <c r="A78">
        <v>941</v>
      </c>
      <c r="B78" s="9" t="s">
        <v>942</v>
      </c>
      <c r="C78" s="3" t="s">
        <v>5051</v>
      </c>
      <c r="D78" s="5">
        <v>50000</v>
      </c>
      <c r="E78" s="7">
        <v>1161</v>
      </c>
      <c r="F78" t="s">
        <v>8220</v>
      </c>
      <c r="G78" t="s">
        <v>8223</v>
      </c>
      <c r="H78" t="s">
        <v>8245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8271</v>
      </c>
      <c r="O78">
        <f t="shared" si="5"/>
        <v>2</v>
      </c>
      <c r="P78" s="5">
        <f t="shared" si="6"/>
        <v>37.450000000000003</v>
      </c>
      <c r="Q78" s="11" t="s">
        <v>8317</v>
      </c>
      <c r="R78" t="s">
        <v>8319</v>
      </c>
      <c r="S78" s="16">
        <f t="shared" si="7"/>
        <v>42746.096585648149</v>
      </c>
      <c r="T78" s="16">
        <f t="shared" si="8"/>
        <v>42776.096585648149</v>
      </c>
    </row>
    <row r="79" spans="1:20" ht="285" x14ac:dyDescent="0.25">
      <c r="A79">
        <v>942</v>
      </c>
      <c r="B79" s="9" t="s">
        <v>943</v>
      </c>
      <c r="C79" s="3" t="s">
        <v>5052</v>
      </c>
      <c r="D79" s="5">
        <v>7500</v>
      </c>
      <c r="E79" s="7">
        <v>668</v>
      </c>
      <c r="F79" t="s">
        <v>8220</v>
      </c>
      <c r="G79" t="s">
        <v>8223</v>
      </c>
      <c r="H79" t="s">
        <v>8245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8271</v>
      </c>
      <c r="O79">
        <f t="shared" si="5"/>
        <v>9</v>
      </c>
      <c r="P79" s="5">
        <f t="shared" si="6"/>
        <v>41.75</v>
      </c>
      <c r="Q79" s="11" t="s">
        <v>8317</v>
      </c>
      <c r="R79" t="s">
        <v>8319</v>
      </c>
      <c r="S79" s="16">
        <f t="shared" si="7"/>
        <v>42382.843287037031</v>
      </c>
      <c r="T79" s="16">
        <f t="shared" si="8"/>
        <v>42418.843287037031</v>
      </c>
    </row>
    <row r="80" spans="1:20" ht="150" x14ac:dyDescent="0.25">
      <c r="A80">
        <v>943</v>
      </c>
      <c r="B80" s="9" t="s">
        <v>944</v>
      </c>
      <c r="C80" s="3" t="s">
        <v>5053</v>
      </c>
      <c r="D80" s="5">
        <v>3000</v>
      </c>
      <c r="E80" s="7">
        <v>289</v>
      </c>
      <c r="F80" t="s">
        <v>8220</v>
      </c>
      <c r="G80" t="s">
        <v>8223</v>
      </c>
      <c r="H80" t="s">
        <v>8245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8271</v>
      </c>
      <c r="O80">
        <f t="shared" si="5"/>
        <v>10</v>
      </c>
      <c r="P80" s="5">
        <f t="shared" si="6"/>
        <v>24.08</v>
      </c>
      <c r="Q80" s="11" t="s">
        <v>8317</v>
      </c>
      <c r="R80" t="s">
        <v>8319</v>
      </c>
      <c r="S80" s="16">
        <f t="shared" si="7"/>
        <v>42673.66788194445</v>
      </c>
      <c r="T80" s="16">
        <f t="shared" si="8"/>
        <v>42703.709548611107</v>
      </c>
    </row>
    <row r="81" spans="1:20" ht="240" x14ac:dyDescent="0.25">
      <c r="A81">
        <v>944</v>
      </c>
      <c r="B81" s="9" t="s">
        <v>945</v>
      </c>
      <c r="C81" s="3" t="s">
        <v>5054</v>
      </c>
      <c r="D81" s="5">
        <v>50000</v>
      </c>
      <c r="E81" s="7">
        <v>6663</v>
      </c>
      <c r="F81" t="s">
        <v>8220</v>
      </c>
      <c r="G81" t="s">
        <v>8223</v>
      </c>
      <c r="H81" t="s">
        <v>8245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8271</v>
      </c>
      <c r="O81">
        <f t="shared" si="5"/>
        <v>13</v>
      </c>
      <c r="P81" s="5">
        <f t="shared" si="6"/>
        <v>69.41</v>
      </c>
      <c r="Q81" s="11" t="s">
        <v>8317</v>
      </c>
      <c r="R81" t="s">
        <v>8319</v>
      </c>
      <c r="S81" s="16">
        <f t="shared" si="7"/>
        <v>42444.583912037036</v>
      </c>
      <c r="T81" s="16">
        <f t="shared" si="8"/>
        <v>42478.583333333328</v>
      </c>
    </row>
    <row r="82" spans="1:20" ht="240" x14ac:dyDescent="0.25">
      <c r="A82">
        <v>946</v>
      </c>
      <c r="B82" s="9" t="s">
        <v>947</v>
      </c>
      <c r="C82" s="3" t="s">
        <v>5056</v>
      </c>
      <c r="D82" s="5">
        <v>15000</v>
      </c>
      <c r="E82" s="7">
        <v>286</v>
      </c>
      <c r="F82" t="s">
        <v>8220</v>
      </c>
      <c r="G82" t="s">
        <v>8223</v>
      </c>
      <c r="H82" t="s">
        <v>8245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8271</v>
      </c>
      <c r="O82">
        <f t="shared" si="5"/>
        <v>2</v>
      </c>
      <c r="P82" s="5">
        <f t="shared" si="6"/>
        <v>57.2</v>
      </c>
      <c r="Q82" s="11" t="s">
        <v>8317</v>
      </c>
      <c r="R82" t="s">
        <v>8319</v>
      </c>
      <c r="S82" s="16">
        <f t="shared" si="7"/>
        <v>42592.750555555554</v>
      </c>
      <c r="T82" s="16">
        <f t="shared" si="8"/>
        <v>42622.750555555554</v>
      </c>
    </row>
    <row r="83" spans="1:20" ht="255" x14ac:dyDescent="0.25">
      <c r="A83">
        <v>947</v>
      </c>
      <c r="B83" s="9" t="s">
        <v>948</v>
      </c>
      <c r="C83" s="3" t="s">
        <v>5057</v>
      </c>
      <c r="D83" s="5">
        <v>850</v>
      </c>
      <c r="E83" s="7">
        <v>0</v>
      </c>
      <c r="F83" t="s">
        <v>8220</v>
      </c>
      <c r="G83" t="s">
        <v>8223</v>
      </c>
      <c r="H83" t="s">
        <v>8245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8271</v>
      </c>
      <c r="O83">
        <f t="shared" si="5"/>
        <v>0</v>
      </c>
      <c r="P83" s="5">
        <f t="shared" si="6"/>
        <v>0</v>
      </c>
      <c r="Q83" s="11" t="s">
        <v>8317</v>
      </c>
      <c r="R83" t="s">
        <v>8319</v>
      </c>
      <c r="S83" s="16">
        <f t="shared" si="7"/>
        <v>42491.781319444446</v>
      </c>
      <c r="T83" s="16">
        <f t="shared" si="8"/>
        <v>42551.781319444446</v>
      </c>
    </row>
    <row r="84" spans="1:20" ht="90" x14ac:dyDescent="0.25">
      <c r="A84">
        <v>951</v>
      </c>
      <c r="B84" s="9" t="s">
        <v>952</v>
      </c>
      <c r="C84" s="3" t="s">
        <v>5061</v>
      </c>
      <c r="D84" s="5">
        <v>50000</v>
      </c>
      <c r="E84" s="7">
        <v>19195</v>
      </c>
      <c r="F84" t="s">
        <v>8220</v>
      </c>
      <c r="G84" t="s">
        <v>8223</v>
      </c>
      <c r="H84" t="s">
        <v>8245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8271</v>
      </c>
      <c r="O84">
        <f t="shared" si="5"/>
        <v>38</v>
      </c>
      <c r="P84" s="5">
        <f t="shared" si="6"/>
        <v>158.63999999999999</v>
      </c>
      <c r="Q84" s="11" t="s">
        <v>8317</v>
      </c>
      <c r="R84" t="s">
        <v>8319</v>
      </c>
      <c r="S84" s="16">
        <f t="shared" si="7"/>
        <v>42480.653611111105</v>
      </c>
      <c r="T84" s="16">
        <f t="shared" si="8"/>
        <v>42525.653611111105</v>
      </c>
    </row>
    <row r="85" spans="1:20" ht="165" x14ac:dyDescent="0.25">
      <c r="A85">
        <v>952</v>
      </c>
      <c r="B85" s="9" t="s">
        <v>953</v>
      </c>
      <c r="C85" s="3" t="s">
        <v>5062</v>
      </c>
      <c r="D85" s="5">
        <v>49000</v>
      </c>
      <c r="E85" s="7">
        <v>19572</v>
      </c>
      <c r="F85" t="s">
        <v>8220</v>
      </c>
      <c r="G85" t="s">
        <v>8223</v>
      </c>
      <c r="H85" t="s">
        <v>8245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8271</v>
      </c>
      <c r="O85">
        <f t="shared" si="5"/>
        <v>40</v>
      </c>
      <c r="P85" s="5">
        <f t="shared" si="6"/>
        <v>99.86</v>
      </c>
      <c r="Q85" s="11" t="s">
        <v>8317</v>
      </c>
      <c r="R85" t="s">
        <v>8319</v>
      </c>
      <c r="S85" s="16">
        <f t="shared" si="7"/>
        <v>42662.613564814819</v>
      </c>
      <c r="T85" s="16">
        <f t="shared" si="8"/>
        <v>42692.655231481483</v>
      </c>
    </row>
    <row r="86" spans="1:20" ht="255" x14ac:dyDescent="0.25">
      <c r="A86">
        <v>953</v>
      </c>
      <c r="B86" s="9" t="s">
        <v>954</v>
      </c>
      <c r="C86" s="3" t="s">
        <v>5063</v>
      </c>
      <c r="D86" s="5">
        <v>15000</v>
      </c>
      <c r="E86" s="7">
        <v>126</v>
      </c>
      <c r="F86" t="s">
        <v>8220</v>
      </c>
      <c r="G86" t="s">
        <v>8223</v>
      </c>
      <c r="H86" t="s">
        <v>8245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8271</v>
      </c>
      <c r="O86">
        <f t="shared" si="5"/>
        <v>1</v>
      </c>
      <c r="P86" s="5">
        <f t="shared" si="6"/>
        <v>25.2</v>
      </c>
      <c r="Q86" s="11" t="s">
        <v>8317</v>
      </c>
      <c r="R86" t="s">
        <v>8319</v>
      </c>
      <c r="S86" s="16">
        <f t="shared" si="7"/>
        <v>41999.164340277777</v>
      </c>
      <c r="T86" s="16">
        <f t="shared" si="8"/>
        <v>42029.164340277777</v>
      </c>
    </row>
    <row r="87" spans="1:20" ht="240" x14ac:dyDescent="0.25">
      <c r="A87">
        <v>954</v>
      </c>
      <c r="B87" s="9" t="s">
        <v>955</v>
      </c>
      <c r="C87" s="3" t="s">
        <v>5064</v>
      </c>
      <c r="D87" s="5">
        <v>15000</v>
      </c>
      <c r="E87" s="7">
        <v>6511</v>
      </c>
      <c r="F87" t="s">
        <v>8220</v>
      </c>
      <c r="G87" t="s">
        <v>8223</v>
      </c>
      <c r="H87" t="s">
        <v>8245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8271</v>
      </c>
      <c r="O87">
        <f t="shared" si="5"/>
        <v>43</v>
      </c>
      <c r="P87" s="5">
        <f t="shared" si="6"/>
        <v>89.19</v>
      </c>
      <c r="Q87" s="11" t="s">
        <v>8317</v>
      </c>
      <c r="R87" t="s">
        <v>8319</v>
      </c>
      <c r="S87" s="16">
        <f t="shared" si="7"/>
        <v>42194.833784722221</v>
      </c>
      <c r="T87" s="16">
        <f t="shared" si="8"/>
        <v>42236.833784722221</v>
      </c>
    </row>
    <row r="88" spans="1:20" ht="255" x14ac:dyDescent="0.25">
      <c r="A88">
        <v>955</v>
      </c>
      <c r="B88" s="9" t="s">
        <v>956</v>
      </c>
      <c r="C88" s="3" t="s">
        <v>5065</v>
      </c>
      <c r="D88" s="5">
        <v>300000</v>
      </c>
      <c r="E88" s="7">
        <v>16984</v>
      </c>
      <c r="F88" t="s">
        <v>8220</v>
      </c>
      <c r="G88" t="s">
        <v>8223</v>
      </c>
      <c r="H88" t="s">
        <v>8245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8271</v>
      </c>
      <c r="O88">
        <f t="shared" si="5"/>
        <v>6</v>
      </c>
      <c r="P88" s="5">
        <f t="shared" si="6"/>
        <v>182.62</v>
      </c>
      <c r="Q88" s="11" t="s">
        <v>8317</v>
      </c>
      <c r="R88" t="s">
        <v>8319</v>
      </c>
      <c r="S88" s="16">
        <f t="shared" si="7"/>
        <v>42586.295138888891</v>
      </c>
      <c r="T88" s="16">
        <f t="shared" si="8"/>
        <v>42626.295138888891</v>
      </c>
    </row>
    <row r="89" spans="1:20" ht="270" x14ac:dyDescent="0.25">
      <c r="A89">
        <v>956</v>
      </c>
      <c r="B89" s="9" t="s">
        <v>957</v>
      </c>
      <c r="C89" s="3" t="s">
        <v>5066</v>
      </c>
      <c r="D89" s="5">
        <v>50000</v>
      </c>
      <c r="E89" s="7">
        <v>861</v>
      </c>
      <c r="F89" t="s">
        <v>8220</v>
      </c>
      <c r="G89" t="s">
        <v>8223</v>
      </c>
      <c r="H89" t="s">
        <v>8245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8271</v>
      </c>
      <c r="O89">
        <f t="shared" si="5"/>
        <v>2</v>
      </c>
      <c r="P89" s="5">
        <f t="shared" si="6"/>
        <v>50.65</v>
      </c>
      <c r="Q89" s="11" t="s">
        <v>8317</v>
      </c>
      <c r="R89" t="s">
        <v>8319</v>
      </c>
      <c r="S89" s="16">
        <f t="shared" si="7"/>
        <v>42060.913877314815</v>
      </c>
      <c r="T89" s="16">
        <f t="shared" si="8"/>
        <v>42120.872210648144</v>
      </c>
    </row>
    <row r="90" spans="1:20" ht="180" x14ac:dyDescent="0.25">
      <c r="A90">
        <v>957</v>
      </c>
      <c r="B90" s="9" t="s">
        <v>958</v>
      </c>
      <c r="C90" s="3" t="s">
        <v>5067</v>
      </c>
      <c r="D90" s="5">
        <v>12000</v>
      </c>
      <c r="E90" s="7">
        <v>233</v>
      </c>
      <c r="F90" t="s">
        <v>8220</v>
      </c>
      <c r="G90" t="s">
        <v>8223</v>
      </c>
      <c r="H90" t="s">
        <v>8245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8271</v>
      </c>
      <c r="O90">
        <f t="shared" si="5"/>
        <v>2</v>
      </c>
      <c r="P90" s="5">
        <f t="shared" si="6"/>
        <v>33.29</v>
      </c>
      <c r="Q90" s="11" t="s">
        <v>8317</v>
      </c>
      <c r="R90" t="s">
        <v>8319</v>
      </c>
      <c r="S90" s="16">
        <f t="shared" si="7"/>
        <v>42660.552465277782</v>
      </c>
      <c r="T90" s="16">
        <f t="shared" si="8"/>
        <v>42691.594131944439</v>
      </c>
    </row>
    <row r="91" spans="1:20" ht="315" x14ac:dyDescent="0.25">
      <c r="A91">
        <v>958</v>
      </c>
      <c r="B91" s="9" t="s">
        <v>959</v>
      </c>
      <c r="C91" s="3" t="s">
        <v>5068</v>
      </c>
      <c r="D91" s="5">
        <v>7777</v>
      </c>
      <c r="E91" s="7">
        <v>881</v>
      </c>
      <c r="F91" t="s">
        <v>8220</v>
      </c>
      <c r="G91" t="s">
        <v>8223</v>
      </c>
      <c r="H91" t="s">
        <v>8245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8271</v>
      </c>
      <c r="O91">
        <f t="shared" si="5"/>
        <v>11</v>
      </c>
      <c r="P91" s="5">
        <f t="shared" si="6"/>
        <v>51.82</v>
      </c>
      <c r="Q91" s="11" t="s">
        <v>8317</v>
      </c>
      <c r="R91" t="s">
        <v>8319</v>
      </c>
      <c r="S91" s="16">
        <f t="shared" si="7"/>
        <v>42082.802812499998</v>
      </c>
      <c r="T91" s="16">
        <f t="shared" si="8"/>
        <v>42104.207638888889</v>
      </c>
    </row>
    <row r="92" spans="1:20" ht="270" x14ac:dyDescent="0.25">
      <c r="A92">
        <v>959</v>
      </c>
      <c r="B92" s="9" t="s">
        <v>960</v>
      </c>
      <c r="C92" s="3" t="s">
        <v>5069</v>
      </c>
      <c r="D92" s="5">
        <v>50000</v>
      </c>
      <c r="E92" s="7">
        <v>19430</v>
      </c>
      <c r="F92" t="s">
        <v>8220</v>
      </c>
      <c r="G92" t="s">
        <v>8223</v>
      </c>
      <c r="H92" t="s">
        <v>8245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8271</v>
      </c>
      <c r="O92">
        <f t="shared" si="5"/>
        <v>39</v>
      </c>
      <c r="P92" s="5">
        <f t="shared" si="6"/>
        <v>113.63</v>
      </c>
      <c r="Q92" s="11" t="s">
        <v>8317</v>
      </c>
      <c r="R92" t="s">
        <v>8319</v>
      </c>
      <c r="S92" s="16">
        <f t="shared" si="7"/>
        <v>41993.174363425926</v>
      </c>
      <c r="T92" s="16">
        <f t="shared" si="8"/>
        <v>42023.174363425926</v>
      </c>
    </row>
    <row r="93" spans="1:20" ht="255" x14ac:dyDescent="0.25">
      <c r="A93">
        <v>960</v>
      </c>
      <c r="B93" s="9" t="s">
        <v>961</v>
      </c>
      <c r="C93" s="3" t="s">
        <v>5070</v>
      </c>
      <c r="D93" s="5">
        <v>55650</v>
      </c>
      <c r="E93" s="7">
        <v>25655</v>
      </c>
      <c r="F93" t="s">
        <v>8220</v>
      </c>
      <c r="G93" t="s">
        <v>8223</v>
      </c>
      <c r="H93" t="s">
        <v>8245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8271</v>
      </c>
      <c r="O93">
        <f t="shared" si="5"/>
        <v>46</v>
      </c>
      <c r="P93" s="5">
        <f t="shared" si="6"/>
        <v>136.46</v>
      </c>
      <c r="Q93" s="11" t="s">
        <v>8317</v>
      </c>
      <c r="R93" t="s">
        <v>8319</v>
      </c>
      <c r="S93" s="16">
        <f t="shared" si="7"/>
        <v>42766.626793981486</v>
      </c>
      <c r="T93" s="16">
        <f t="shared" si="8"/>
        <v>42808.585127314815</v>
      </c>
    </row>
    <row r="94" spans="1:20" ht="180" x14ac:dyDescent="0.25">
      <c r="A94">
        <v>961</v>
      </c>
      <c r="B94" s="9" t="s">
        <v>962</v>
      </c>
      <c r="C94" s="3" t="s">
        <v>5071</v>
      </c>
      <c r="D94" s="5">
        <v>95000</v>
      </c>
      <c r="E94" s="7">
        <v>40079</v>
      </c>
      <c r="F94" t="s">
        <v>8220</v>
      </c>
      <c r="G94" t="s">
        <v>8223</v>
      </c>
      <c r="H94" t="s">
        <v>8245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8271</v>
      </c>
      <c r="O94">
        <f t="shared" si="5"/>
        <v>42</v>
      </c>
      <c r="P94" s="5">
        <f t="shared" si="6"/>
        <v>364.35</v>
      </c>
      <c r="Q94" s="11" t="s">
        <v>8317</v>
      </c>
      <c r="R94" t="s">
        <v>8319</v>
      </c>
      <c r="S94" s="16">
        <f t="shared" si="7"/>
        <v>42740.693692129629</v>
      </c>
      <c r="T94" s="16">
        <f t="shared" si="8"/>
        <v>42786.791666666672</v>
      </c>
    </row>
    <row r="95" spans="1:20" ht="285" x14ac:dyDescent="0.25">
      <c r="A95">
        <v>962</v>
      </c>
      <c r="B95" s="9" t="s">
        <v>963</v>
      </c>
      <c r="C95" s="3" t="s">
        <v>5072</v>
      </c>
      <c r="D95" s="5">
        <v>2500</v>
      </c>
      <c r="E95" s="7">
        <v>712</v>
      </c>
      <c r="F95" t="s">
        <v>8220</v>
      </c>
      <c r="G95" t="s">
        <v>8223</v>
      </c>
      <c r="H95" t="s">
        <v>8245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8271</v>
      </c>
      <c r="O95">
        <f t="shared" si="5"/>
        <v>28</v>
      </c>
      <c r="P95" s="5">
        <f t="shared" si="6"/>
        <v>19.239999999999998</v>
      </c>
      <c r="Q95" s="11" t="s">
        <v>8317</v>
      </c>
      <c r="R95" t="s">
        <v>8319</v>
      </c>
      <c r="S95" s="16">
        <f t="shared" si="7"/>
        <v>42373.712418981479</v>
      </c>
      <c r="T95" s="16">
        <f t="shared" si="8"/>
        <v>42411.712418981479</v>
      </c>
    </row>
    <row r="96" spans="1:20" ht="150" x14ac:dyDescent="0.25">
      <c r="A96">
        <v>963</v>
      </c>
      <c r="B96" s="9" t="s">
        <v>964</v>
      </c>
      <c r="C96" s="3" t="s">
        <v>5073</v>
      </c>
      <c r="D96" s="5">
        <v>35000</v>
      </c>
      <c r="E96" s="7">
        <v>377</v>
      </c>
      <c r="F96" t="s">
        <v>8220</v>
      </c>
      <c r="G96" t="s">
        <v>8223</v>
      </c>
      <c r="H96" t="s">
        <v>8245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8271</v>
      </c>
      <c r="O96">
        <f t="shared" si="5"/>
        <v>1</v>
      </c>
      <c r="P96" s="5">
        <f t="shared" si="6"/>
        <v>41.89</v>
      </c>
      <c r="Q96" s="11" t="s">
        <v>8317</v>
      </c>
      <c r="R96" t="s">
        <v>8319</v>
      </c>
      <c r="S96" s="16">
        <f t="shared" si="7"/>
        <v>42625.635636574079</v>
      </c>
      <c r="T96" s="16">
        <f t="shared" si="8"/>
        <v>42660.635636574079</v>
      </c>
    </row>
    <row r="97" spans="1:20" ht="300" x14ac:dyDescent="0.25">
      <c r="A97">
        <v>965</v>
      </c>
      <c r="B97" s="9" t="s">
        <v>966</v>
      </c>
      <c r="C97" s="3" t="s">
        <v>5075</v>
      </c>
      <c r="D97" s="5">
        <v>25000</v>
      </c>
      <c r="E97" s="7">
        <v>298</v>
      </c>
      <c r="F97" t="s">
        <v>8220</v>
      </c>
      <c r="G97" t="s">
        <v>8223</v>
      </c>
      <c r="H97" t="s">
        <v>8245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8271</v>
      </c>
      <c r="O97">
        <f t="shared" si="5"/>
        <v>1</v>
      </c>
      <c r="P97" s="5">
        <f t="shared" si="6"/>
        <v>49.67</v>
      </c>
      <c r="Q97" s="11" t="s">
        <v>8317</v>
      </c>
      <c r="R97" t="s">
        <v>8319</v>
      </c>
      <c r="S97" s="16">
        <f t="shared" si="7"/>
        <v>42637.016736111109</v>
      </c>
      <c r="T97" s="16">
        <f t="shared" si="8"/>
        <v>42669.165972222225</v>
      </c>
    </row>
    <row r="98" spans="1:20" ht="240" x14ac:dyDescent="0.25">
      <c r="A98">
        <v>966</v>
      </c>
      <c r="B98" s="9" t="s">
        <v>967</v>
      </c>
      <c r="C98" s="3" t="s">
        <v>5076</v>
      </c>
      <c r="D98" s="5">
        <v>12000</v>
      </c>
      <c r="E98" s="7">
        <v>1776</v>
      </c>
      <c r="F98" t="s">
        <v>8220</v>
      </c>
      <c r="G98" t="s">
        <v>8223</v>
      </c>
      <c r="H98" t="s">
        <v>8245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8271</v>
      </c>
      <c r="O98">
        <f t="shared" ref="O98:O129" si="9">ROUND(E98/D98*100,0)</f>
        <v>15</v>
      </c>
      <c r="P98" s="5">
        <f t="shared" si="6"/>
        <v>59.2</v>
      </c>
      <c r="Q98" s="11" t="s">
        <v>8317</v>
      </c>
      <c r="R98" t="s">
        <v>8319</v>
      </c>
      <c r="S98" s="16">
        <f t="shared" si="7"/>
        <v>42619.635787037041</v>
      </c>
      <c r="T98" s="16">
        <f t="shared" si="8"/>
        <v>42649.635787037041</v>
      </c>
    </row>
    <row r="99" spans="1:20" ht="225" x14ac:dyDescent="0.25">
      <c r="A99">
        <v>967</v>
      </c>
      <c r="B99" s="9" t="s">
        <v>968</v>
      </c>
      <c r="C99" s="3" t="s">
        <v>5077</v>
      </c>
      <c r="D99" s="5">
        <v>20000</v>
      </c>
      <c r="E99" s="7">
        <v>3562</v>
      </c>
      <c r="F99" t="s">
        <v>8220</v>
      </c>
      <c r="G99" t="s">
        <v>8223</v>
      </c>
      <c r="H99" t="s">
        <v>8245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8271</v>
      </c>
      <c r="O99">
        <f t="shared" si="9"/>
        <v>18</v>
      </c>
      <c r="P99" s="5">
        <f t="shared" si="6"/>
        <v>43.98</v>
      </c>
      <c r="Q99" s="11" t="s">
        <v>8317</v>
      </c>
      <c r="R99" t="s">
        <v>8319</v>
      </c>
      <c r="S99" s="16">
        <f t="shared" si="7"/>
        <v>42422.254328703704</v>
      </c>
      <c r="T99" s="16">
        <f t="shared" si="8"/>
        <v>42482.21266203704</v>
      </c>
    </row>
    <row r="100" spans="1:20" ht="285" x14ac:dyDescent="0.25">
      <c r="A100">
        <v>968</v>
      </c>
      <c r="B100" s="9" t="s">
        <v>969</v>
      </c>
      <c r="C100" s="3" t="s">
        <v>5078</v>
      </c>
      <c r="D100" s="5">
        <v>8000</v>
      </c>
      <c r="E100" s="7">
        <v>106</v>
      </c>
      <c r="F100" t="s">
        <v>8220</v>
      </c>
      <c r="G100" t="s">
        <v>8223</v>
      </c>
      <c r="H100" t="s">
        <v>8245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8271</v>
      </c>
      <c r="O100">
        <f t="shared" si="9"/>
        <v>1</v>
      </c>
      <c r="P100" s="5">
        <f t="shared" si="6"/>
        <v>26.5</v>
      </c>
      <c r="Q100" s="11" t="s">
        <v>8317</v>
      </c>
      <c r="R100" t="s">
        <v>8319</v>
      </c>
      <c r="S100" s="16">
        <f t="shared" si="7"/>
        <v>41836.847615740742</v>
      </c>
      <c r="T100" s="16">
        <f t="shared" si="8"/>
        <v>41866.847615740742</v>
      </c>
    </row>
    <row r="101" spans="1:20" ht="270" x14ac:dyDescent="0.25">
      <c r="A101">
        <v>971</v>
      </c>
      <c r="B101" s="9" t="s">
        <v>972</v>
      </c>
      <c r="C101" s="3" t="s">
        <v>5081</v>
      </c>
      <c r="D101" s="5">
        <v>100000</v>
      </c>
      <c r="E101" s="7">
        <v>226</v>
      </c>
      <c r="F101" t="s">
        <v>8220</v>
      </c>
      <c r="G101" t="s">
        <v>8223</v>
      </c>
      <c r="H101" t="s">
        <v>8245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8271</v>
      </c>
      <c r="O101">
        <f t="shared" si="9"/>
        <v>0</v>
      </c>
      <c r="P101" s="5">
        <f t="shared" si="6"/>
        <v>45.2</v>
      </c>
      <c r="Q101" s="11" t="s">
        <v>8317</v>
      </c>
      <c r="R101" t="s">
        <v>8319</v>
      </c>
      <c r="S101" s="16">
        <f t="shared" si="7"/>
        <v>42111.709027777775</v>
      </c>
      <c r="T101" s="16">
        <f t="shared" si="8"/>
        <v>42156.709027777775</v>
      </c>
    </row>
    <row r="102" spans="1:20" ht="240" x14ac:dyDescent="0.25">
      <c r="A102">
        <v>972</v>
      </c>
      <c r="B102" s="9" t="s">
        <v>973</v>
      </c>
      <c r="C102" s="3" t="s">
        <v>5082</v>
      </c>
      <c r="D102" s="5">
        <v>20000</v>
      </c>
      <c r="E102" s="7">
        <v>6925</v>
      </c>
      <c r="F102" t="s">
        <v>8220</v>
      </c>
      <c r="G102" t="s">
        <v>8223</v>
      </c>
      <c r="H102" t="s">
        <v>8245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8271</v>
      </c>
      <c r="O102">
        <f t="shared" si="9"/>
        <v>35</v>
      </c>
      <c r="P102" s="5">
        <f t="shared" si="6"/>
        <v>153.88999999999999</v>
      </c>
      <c r="Q102" s="11" t="s">
        <v>8317</v>
      </c>
      <c r="R102" t="s">
        <v>8319</v>
      </c>
      <c r="S102" s="16">
        <f t="shared" si="7"/>
        <v>41856.865717592591</v>
      </c>
      <c r="T102" s="16">
        <f t="shared" si="8"/>
        <v>41886.290972222225</v>
      </c>
    </row>
    <row r="103" spans="1:20" ht="270" x14ac:dyDescent="0.25">
      <c r="A103">
        <v>973</v>
      </c>
      <c r="B103" s="9" t="s">
        <v>974</v>
      </c>
      <c r="C103" s="3" t="s">
        <v>5083</v>
      </c>
      <c r="D103" s="5">
        <v>20000</v>
      </c>
      <c r="E103" s="7">
        <v>411</v>
      </c>
      <c r="F103" t="s">
        <v>8220</v>
      </c>
      <c r="G103" t="s">
        <v>8223</v>
      </c>
      <c r="H103" t="s">
        <v>8245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8271</v>
      </c>
      <c r="O103">
        <f t="shared" si="9"/>
        <v>2</v>
      </c>
      <c r="P103" s="5">
        <f t="shared" si="6"/>
        <v>51.38</v>
      </c>
      <c r="Q103" s="11" t="s">
        <v>8317</v>
      </c>
      <c r="R103" t="s">
        <v>8319</v>
      </c>
      <c r="S103" s="16">
        <f t="shared" si="7"/>
        <v>42257.014965277776</v>
      </c>
      <c r="T103" s="16">
        <f t="shared" si="8"/>
        <v>42317.056631944448</v>
      </c>
    </row>
    <row r="104" spans="1:20" ht="255" x14ac:dyDescent="0.25">
      <c r="A104">
        <v>974</v>
      </c>
      <c r="B104" s="9" t="s">
        <v>975</v>
      </c>
      <c r="C104" s="3" t="s">
        <v>5084</v>
      </c>
      <c r="D104" s="5">
        <v>50000</v>
      </c>
      <c r="E104" s="7">
        <v>280</v>
      </c>
      <c r="F104" t="s">
        <v>8220</v>
      </c>
      <c r="G104" t="s">
        <v>8223</v>
      </c>
      <c r="H104" t="s">
        <v>8245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8271</v>
      </c>
      <c r="O104">
        <f t="shared" si="9"/>
        <v>1</v>
      </c>
      <c r="P104" s="5">
        <f t="shared" si="6"/>
        <v>93.33</v>
      </c>
      <c r="Q104" s="11" t="s">
        <v>8317</v>
      </c>
      <c r="R104" t="s">
        <v>8319</v>
      </c>
      <c r="S104" s="16">
        <f t="shared" si="7"/>
        <v>42424.749490740738</v>
      </c>
      <c r="T104" s="16">
        <f t="shared" si="8"/>
        <v>42454.707824074074</v>
      </c>
    </row>
    <row r="105" spans="1:20" ht="285" x14ac:dyDescent="0.25">
      <c r="A105">
        <v>975</v>
      </c>
      <c r="B105" s="9" t="s">
        <v>976</v>
      </c>
      <c r="C105" s="3" t="s">
        <v>5085</v>
      </c>
      <c r="D105" s="5">
        <v>100000</v>
      </c>
      <c r="E105" s="7">
        <v>2607</v>
      </c>
      <c r="F105" t="s">
        <v>8220</v>
      </c>
      <c r="G105" t="s">
        <v>8223</v>
      </c>
      <c r="H105" t="s">
        <v>8245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8271</v>
      </c>
      <c r="O105">
        <f t="shared" si="9"/>
        <v>3</v>
      </c>
      <c r="P105" s="5">
        <f t="shared" si="6"/>
        <v>108.63</v>
      </c>
      <c r="Q105" s="11" t="s">
        <v>8317</v>
      </c>
      <c r="R105" t="s">
        <v>8319</v>
      </c>
      <c r="S105" s="16">
        <f t="shared" si="7"/>
        <v>42489.696585648147</v>
      </c>
      <c r="T105" s="16">
        <f t="shared" si="8"/>
        <v>42549.696585648147</v>
      </c>
    </row>
    <row r="106" spans="1:20" ht="285" x14ac:dyDescent="0.25">
      <c r="A106">
        <v>979</v>
      </c>
      <c r="B106" s="9" t="s">
        <v>980</v>
      </c>
      <c r="C106" s="3" t="s">
        <v>5089</v>
      </c>
      <c r="D106" s="5">
        <v>35000</v>
      </c>
      <c r="E106" s="7">
        <v>28986.16</v>
      </c>
      <c r="F106" t="s">
        <v>8220</v>
      </c>
      <c r="G106" t="s">
        <v>8223</v>
      </c>
      <c r="H106" t="s">
        <v>8245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8271</v>
      </c>
      <c r="O106">
        <f t="shared" si="9"/>
        <v>83</v>
      </c>
      <c r="P106" s="5">
        <f t="shared" si="6"/>
        <v>301.94</v>
      </c>
      <c r="Q106" s="11" t="s">
        <v>8317</v>
      </c>
      <c r="R106" t="s">
        <v>8319</v>
      </c>
      <c r="S106" s="16">
        <f t="shared" si="7"/>
        <v>42506.416990740734</v>
      </c>
      <c r="T106" s="16">
        <f t="shared" si="8"/>
        <v>42541.790972222225</v>
      </c>
    </row>
    <row r="107" spans="1:20" ht="300" x14ac:dyDescent="0.25">
      <c r="A107">
        <v>980</v>
      </c>
      <c r="B107" s="9" t="s">
        <v>981</v>
      </c>
      <c r="C107" s="3" t="s">
        <v>5090</v>
      </c>
      <c r="D107" s="5">
        <v>10000</v>
      </c>
      <c r="E107" s="7">
        <v>1486</v>
      </c>
      <c r="F107" t="s">
        <v>8220</v>
      </c>
      <c r="G107" t="s">
        <v>8223</v>
      </c>
      <c r="H107" t="s">
        <v>8245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8271</v>
      </c>
      <c r="O107">
        <f t="shared" si="9"/>
        <v>15</v>
      </c>
      <c r="P107" s="5">
        <f t="shared" si="6"/>
        <v>47.94</v>
      </c>
      <c r="Q107" s="11" t="s">
        <v>8317</v>
      </c>
      <c r="R107" t="s">
        <v>8319</v>
      </c>
      <c r="S107" s="16">
        <f t="shared" si="7"/>
        <v>41928.904189814813</v>
      </c>
      <c r="T107" s="16">
        <f t="shared" si="8"/>
        <v>41973.945856481485</v>
      </c>
    </row>
    <row r="108" spans="1:20" ht="330" x14ac:dyDescent="0.25">
      <c r="A108">
        <v>981</v>
      </c>
      <c r="B108" s="9" t="s">
        <v>982</v>
      </c>
      <c r="C108" s="3" t="s">
        <v>5091</v>
      </c>
      <c r="D108" s="5">
        <v>88888</v>
      </c>
      <c r="E108" s="7">
        <v>11</v>
      </c>
      <c r="F108" t="s">
        <v>8220</v>
      </c>
      <c r="G108" t="s">
        <v>8223</v>
      </c>
      <c r="H108" t="s">
        <v>8245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8271</v>
      </c>
      <c r="O108">
        <f t="shared" si="9"/>
        <v>0</v>
      </c>
      <c r="P108" s="5">
        <f t="shared" si="6"/>
        <v>2.75</v>
      </c>
      <c r="Q108" s="11" t="s">
        <v>8317</v>
      </c>
      <c r="R108" t="s">
        <v>8319</v>
      </c>
      <c r="S108" s="16">
        <f t="shared" si="7"/>
        <v>41830.947013888886</v>
      </c>
      <c r="T108" s="16">
        <f t="shared" si="8"/>
        <v>41860.947013888886</v>
      </c>
    </row>
    <row r="109" spans="1:20" ht="180" x14ac:dyDescent="0.25">
      <c r="A109">
        <v>982</v>
      </c>
      <c r="B109" s="9" t="s">
        <v>983</v>
      </c>
      <c r="C109" s="3" t="s">
        <v>5092</v>
      </c>
      <c r="D109" s="5">
        <v>17500</v>
      </c>
      <c r="E109" s="7">
        <v>3</v>
      </c>
      <c r="F109" t="s">
        <v>8220</v>
      </c>
      <c r="G109" t="s">
        <v>8223</v>
      </c>
      <c r="H109" t="s">
        <v>8245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8271</v>
      </c>
      <c r="O109">
        <f t="shared" si="9"/>
        <v>0</v>
      </c>
      <c r="P109" s="5">
        <f t="shared" si="6"/>
        <v>1</v>
      </c>
      <c r="Q109" s="11" t="s">
        <v>8317</v>
      </c>
      <c r="R109" t="s">
        <v>8319</v>
      </c>
      <c r="S109" s="16">
        <f t="shared" si="7"/>
        <v>42615.753310185188</v>
      </c>
      <c r="T109" s="16">
        <f t="shared" si="8"/>
        <v>42645.753310185188</v>
      </c>
    </row>
    <row r="110" spans="1:20" ht="300" x14ac:dyDescent="0.25">
      <c r="A110">
        <v>984</v>
      </c>
      <c r="B110" s="9" t="s">
        <v>985</v>
      </c>
      <c r="C110" s="3" t="s">
        <v>5094</v>
      </c>
      <c r="D110" s="5">
        <v>10000</v>
      </c>
      <c r="E110" s="7">
        <v>106</v>
      </c>
      <c r="F110" t="s">
        <v>8220</v>
      </c>
      <c r="G110" t="s">
        <v>8223</v>
      </c>
      <c r="H110" t="s">
        <v>8245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8271</v>
      </c>
      <c r="O110">
        <f t="shared" si="9"/>
        <v>1</v>
      </c>
      <c r="P110" s="5">
        <f t="shared" si="6"/>
        <v>35.33</v>
      </c>
      <c r="Q110" s="11" t="s">
        <v>8317</v>
      </c>
      <c r="R110" t="s">
        <v>8319</v>
      </c>
      <c r="S110" s="16">
        <f t="shared" si="7"/>
        <v>42061.11583333333</v>
      </c>
      <c r="T110" s="16">
        <f t="shared" si="8"/>
        <v>42091.074166666673</v>
      </c>
    </row>
    <row r="111" spans="1:20" ht="90" x14ac:dyDescent="0.25">
      <c r="A111">
        <v>989</v>
      </c>
      <c r="B111" s="9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>
        <f t="shared" si="9"/>
        <v>17</v>
      </c>
      <c r="P111" s="5">
        <f t="shared" si="6"/>
        <v>52.41</v>
      </c>
      <c r="Q111" s="11" t="s">
        <v>8317</v>
      </c>
      <c r="R111" t="s">
        <v>8319</v>
      </c>
      <c r="S111" s="16">
        <f t="shared" si="7"/>
        <v>42611.933969907404</v>
      </c>
      <c r="T111" s="16">
        <f t="shared" si="8"/>
        <v>42641.933969907404</v>
      </c>
    </row>
    <row r="112" spans="1:20" ht="285" x14ac:dyDescent="0.25">
      <c r="A112">
        <v>990</v>
      </c>
      <c r="B112" s="9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>
        <f t="shared" si="9"/>
        <v>0</v>
      </c>
      <c r="P112" s="5">
        <f t="shared" si="6"/>
        <v>13</v>
      </c>
      <c r="Q112" s="11" t="s">
        <v>8317</v>
      </c>
      <c r="R112" t="s">
        <v>8319</v>
      </c>
      <c r="S112" s="16">
        <f t="shared" si="7"/>
        <v>41855.784305555557</v>
      </c>
      <c r="T112" s="16">
        <f t="shared" si="8"/>
        <v>41885.784305555557</v>
      </c>
    </row>
    <row r="113" spans="1:20" ht="210" x14ac:dyDescent="0.25">
      <c r="A113">
        <v>992</v>
      </c>
      <c r="B113" s="9" t="s">
        <v>993</v>
      </c>
      <c r="C113" s="3" t="s">
        <v>5102</v>
      </c>
      <c r="D113" s="5">
        <v>100000</v>
      </c>
      <c r="E113" s="7">
        <v>467</v>
      </c>
      <c r="F113" t="s">
        <v>8220</v>
      </c>
      <c r="G113" t="s">
        <v>8223</v>
      </c>
      <c r="H113" t="s">
        <v>8245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8271</v>
      </c>
      <c r="O113">
        <f t="shared" si="9"/>
        <v>0</v>
      </c>
      <c r="P113" s="5">
        <f t="shared" si="6"/>
        <v>116.75</v>
      </c>
      <c r="Q113" s="11" t="s">
        <v>8317</v>
      </c>
      <c r="R113" t="s">
        <v>8319</v>
      </c>
      <c r="S113" s="16">
        <f t="shared" si="7"/>
        <v>42437.924988425926</v>
      </c>
      <c r="T113" s="16">
        <f t="shared" si="8"/>
        <v>42497.883321759262</v>
      </c>
    </row>
    <row r="114" spans="1:20" ht="240" x14ac:dyDescent="0.25">
      <c r="A114">
        <v>993</v>
      </c>
      <c r="B114" s="9" t="s">
        <v>994</v>
      </c>
      <c r="C114" s="3" t="s">
        <v>5103</v>
      </c>
      <c r="D114" s="5">
        <v>70000</v>
      </c>
      <c r="E114" s="7">
        <v>17561</v>
      </c>
      <c r="F114" t="s">
        <v>8220</v>
      </c>
      <c r="G114" t="s">
        <v>8223</v>
      </c>
      <c r="H114" t="s">
        <v>8245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8271</v>
      </c>
      <c r="O114">
        <f t="shared" si="9"/>
        <v>25</v>
      </c>
      <c r="P114" s="5">
        <f t="shared" si="6"/>
        <v>89.6</v>
      </c>
      <c r="Q114" s="11" t="s">
        <v>8317</v>
      </c>
      <c r="R114" t="s">
        <v>8319</v>
      </c>
      <c r="S114" s="16">
        <f t="shared" si="7"/>
        <v>42652.964907407411</v>
      </c>
      <c r="T114" s="16">
        <f t="shared" si="8"/>
        <v>42686.208333333328</v>
      </c>
    </row>
    <row r="115" spans="1:20" ht="315" x14ac:dyDescent="0.25">
      <c r="A115">
        <v>994</v>
      </c>
      <c r="B115" s="9" t="s">
        <v>995</v>
      </c>
      <c r="C115" s="3" t="s">
        <v>5104</v>
      </c>
      <c r="D115" s="5">
        <v>200000</v>
      </c>
      <c r="E115" s="7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>
        <f t="shared" si="9"/>
        <v>2</v>
      </c>
      <c r="P115" s="5">
        <f t="shared" si="6"/>
        <v>424.45</v>
      </c>
      <c r="Q115" s="11" t="s">
        <v>8317</v>
      </c>
      <c r="R115" t="s">
        <v>8319</v>
      </c>
      <c r="S115" s="16">
        <f t="shared" si="7"/>
        <v>41921.263078703705</v>
      </c>
      <c r="T115" s="16">
        <f t="shared" si="8"/>
        <v>41973.957638888889</v>
      </c>
    </row>
    <row r="116" spans="1:20" ht="240" x14ac:dyDescent="0.25">
      <c r="A116">
        <v>995</v>
      </c>
      <c r="B116" s="9" t="s">
        <v>996</v>
      </c>
      <c r="C116" s="3" t="s">
        <v>5105</v>
      </c>
      <c r="D116" s="5">
        <v>10000</v>
      </c>
      <c r="E116" s="7">
        <v>726</v>
      </c>
      <c r="F116" t="s">
        <v>8220</v>
      </c>
      <c r="G116" t="s">
        <v>8223</v>
      </c>
      <c r="H116" t="s">
        <v>8245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8271</v>
      </c>
      <c r="O116">
        <f t="shared" si="9"/>
        <v>7</v>
      </c>
      <c r="P116" s="5">
        <f t="shared" si="6"/>
        <v>80.67</v>
      </c>
      <c r="Q116" s="11" t="s">
        <v>8317</v>
      </c>
      <c r="R116" t="s">
        <v>8319</v>
      </c>
      <c r="S116" s="16">
        <f t="shared" si="7"/>
        <v>41947.940740740742</v>
      </c>
      <c r="T116" s="16">
        <f t="shared" si="8"/>
        <v>41972.666666666672</v>
      </c>
    </row>
    <row r="117" spans="1:20" ht="210" x14ac:dyDescent="0.25">
      <c r="A117">
        <v>996</v>
      </c>
      <c r="B117" s="9" t="s">
        <v>997</v>
      </c>
      <c r="C117" s="3" t="s">
        <v>5106</v>
      </c>
      <c r="D117" s="5">
        <v>4000</v>
      </c>
      <c r="E117" s="7">
        <v>65</v>
      </c>
      <c r="F117" t="s">
        <v>8220</v>
      </c>
      <c r="G117" t="s">
        <v>8223</v>
      </c>
      <c r="H117" t="s">
        <v>8245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8271</v>
      </c>
      <c r="O117">
        <f t="shared" si="9"/>
        <v>2</v>
      </c>
      <c r="P117" s="5">
        <f t="shared" si="6"/>
        <v>13</v>
      </c>
      <c r="Q117" s="11" t="s">
        <v>8317</v>
      </c>
      <c r="R117" t="s">
        <v>8319</v>
      </c>
      <c r="S117" s="16">
        <f t="shared" si="7"/>
        <v>41817.866435185184</v>
      </c>
      <c r="T117" s="16">
        <f t="shared" si="8"/>
        <v>41847.643750000003</v>
      </c>
    </row>
    <row r="118" spans="1:20" ht="180" x14ac:dyDescent="0.25">
      <c r="A118">
        <v>997</v>
      </c>
      <c r="B118" s="9" t="s">
        <v>998</v>
      </c>
      <c r="C118" s="3" t="s">
        <v>5107</v>
      </c>
      <c r="D118" s="5">
        <v>5000</v>
      </c>
      <c r="E118" s="7">
        <v>65</v>
      </c>
      <c r="F118" t="s">
        <v>8220</v>
      </c>
      <c r="G118" t="s">
        <v>8223</v>
      </c>
      <c r="H118" t="s">
        <v>8245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8271</v>
      </c>
      <c r="O118">
        <f t="shared" si="9"/>
        <v>1</v>
      </c>
      <c r="P118" s="5">
        <f t="shared" si="6"/>
        <v>8.1300000000000008</v>
      </c>
      <c r="Q118" s="11" t="s">
        <v>8317</v>
      </c>
      <c r="R118" t="s">
        <v>8319</v>
      </c>
      <c r="S118" s="16">
        <f t="shared" si="7"/>
        <v>41941.10297453704</v>
      </c>
      <c r="T118" s="16">
        <f t="shared" si="8"/>
        <v>41971.144641203704</v>
      </c>
    </row>
    <row r="119" spans="1:20" ht="285" x14ac:dyDescent="0.25">
      <c r="A119">
        <v>1903</v>
      </c>
      <c r="B119" s="9" t="s">
        <v>1904</v>
      </c>
      <c r="C119" s="3" t="s">
        <v>6013</v>
      </c>
      <c r="D119" s="5">
        <v>3000</v>
      </c>
      <c r="E119" s="7">
        <v>1398</v>
      </c>
      <c r="F119" t="s">
        <v>8220</v>
      </c>
      <c r="G119" t="s">
        <v>8223</v>
      </c>
      <c r="H119" t="s">
        <v>8245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8292</v>
      </c>
      <c r="O119">
        <f t="shared" si="9"/>
        <v>47</v>
      </c>
      <c r="P119" s="5">
        <f t="shared" si="6"/>
        <v>34.1</v>
      </c>
      <c r="Q119" s="11" t="s">
        <v>8317</v>
      </c>
      <c r="R119" t="s">
        <v>8346</v>
      </c>
      <c r="S119" s="16">
        <f t="shared" si="7"/>
        <v>42702.770729166667</v>
      </c>
      <c r="T119" s="16">
        <f t="shared" si="8"/>
        <v>42762.770729166667</v>
      </c>
    </row>
    <row r="120" spans="1:20" ht="255" x14ac:dyDescent="0.25">
      <c r="A120">
        <v>1904</v>
      </c>
      <c r="B120" s="9" t="s">
        <v>1905</v>
      </c>
      <c r="C120" s="3" t="s">
        <v>6014</v>
      </c>
      <c r="D120" s="5">
        <v>50000</v>
      </c>
      <c r="E120" s="7">
        <v>50</v>
      </c>
      <c r="F120" t="s">
        <v>8220</v>
      </c>
      <c r="G120" t="s">
        <v>8223</v>
      </c>
      <c r="H120" t="s">
        <v>8245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8292</v>
      </c>
      <c r="O120">
        <f t="shared" si="9"/>
        <v>0</v>
      </c>
      <c r="P120" s="5">
        <f t="shared" si="6"/>
        <v>25</v>
      </c>
      <c r="Q120" s="11" t="s">
        <v>8317</v>
      </c>
      <c r="R120" t="s">
        <v>8346</v>
      </c>
      <c r="S120" s="16">
        <f t="shared" si="7"/>
        <v>42326.685428240744</v>
      </c>
      <c r="T120" s="16">
        <f t="shared" si="8"/>
        <v>42371.685428240744</v>
      </c>
    </row>
    <row r="121" spans="1:20" ht="300" x14ac:dyDescent="0.25">
      <c r="A121">
        <v>1905</v>
      </c>
      <c r="B121" s="9" t="s">
        <v>1906</v>
      </c>
      <c r="C121" s="3" t="s">
        <v>6015</v>
      </c>
      <c r="D121" s="5">
        <v>25000</v>
      </c>
      <c r="E121" s="7">
        <v>42</v>
      </c>
      <c r="F121" t="s">
        <v>8220</v>
      </c>
      <c r="G121" t="s">
        <v>8223</v>
      </c>
      <c r="H121" t="s">
        <v>8245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8292</v>
      </c>
      <c r="O121">
        <f t="shared" si="9"/>
        <v>0</v>
      </c>
      <c r="P121" s="5">
        <f t="shared" si="6"/>
        <v>10.5</v>
      </c>
      <c r="Q121" s="11" t="s">
        <v>8317</v>
      </c>
      <c r="R121" t="s">
        <v>8346</v>
      </c>
      <c r="S121" s="16">
        <f t="shared" si="7"/>
        <v>41859.925856481481</v>
      </c>
      <c r="T121" s="16">
        <f t="shared" si="8"/>
        <v>41889.925856481481</v>
      </c>
    </row>
    <row r="122" spans="1:20" ht="240" x14ac:dyDescent="0.25">
      <c r="A122">
        <v>1906</v>
      </c>
      <c r="B122" s="9" t="s">
        <v>1907</v>
      </c>
      <c r="C122" s="3" t="s">
        <v>6016</v>
      </c>
      <c r="D122" s="5">
        <v>50000</v>
      </c>
      <c r="E122" s="7">
        <v>21380</v>
      </c>
      <c r="F122" t="s">
        <v>8220</v>
      </c>
      <c r="G122" t="s">
        <v>8223</v>
      </c>
      <c r="H122" t="s">
        <v>8245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8292</v>
      </c>
      <c r="O122">
        <f t="shared" si="9"/>
        <v>43</v>
      </c>
      <c r="P122" s="5">
        <f t="shared" si="6"/>
        <v>215.96</v>
      </c>
      <c r="Q122" s="11" t="s">
        <v>8317</v>
      </c>
      <c r="R122" t="s">
        <v>8346</v>
      </c>
      <c r="S122" s="16">
        <f t="shared" si="7"/>
        <v>42514.671099537038</v>
      </c>
      <c r="T122" s="16">
        <f t="shared" si="8"/>
        <v>42544.671099537038</v>
      </c>
    </row>
    <row r="123" spans="1:20" ht="255" x14ac:dyDescent="0.25">
      <c r="A123">
        <v>1907</v>
      </c>
      <c r="B123" s="9" t="s">
        <v>1908</v>
      </c>
      <c r="C123" s="3" t="s">
        <v>6017</v>
      </c>
      <c r="D123" s="5">
        <v>30000</v>
      </c>
      <c r="E123" s="7">
        <v>85</v>
      </c>
      <c r="F123" t="s">
        <v>8220</v>
      </c>
      <c r="G123" t="s">
        <v>8223</v>
      </c>
      <c r="H123" t="s">
        <v>8245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8292</v>
      </c>
      <c r="O123">
        <f t="shared" si="9"/>
        <v>0</v>
      </c>
      <c r="P123" s="5">
        <f t="shared" si="6"/>
        <v>21.25</v>
      </c>
      <c r="Q123" s="11" t="s">
        <v>8317</v>
      </c>
      <c r="R123" t="s">
        <v>8346</v>
      </c>
      <c r="S123" s="16">
        <f t="shared" si="7"/>
        <v>41767.587094907409</v>
      </c>
      <c r="T123" s="16">
        <f t="shared" si="8"/>
        <v>41782.587094907409</v>
      </c>
    </row>
    <row r="124" spans="1:20" ht="315" x14ac:dyDescent="0.25">
      <c r="A124">
        <v>1908</v>
      </c>
      <c r="B124" s="9" t="s">
        <v>1909</v>
      </c>
      <c r="C124" s="3" t="s">
        <v>6018</v>
      </c>
      <c r="D124" s="5">
        <v>25000</v>
      </c>
      <c r="E124" s="7">
        <v>433</v>
      </c>
      <c r="F124" t="s">
        <v>8220</v>
      </c>
      <c r="G124" t="s">
        <v>8223</v>
      </c>
      <c r="H124" t="s">
        <v>8245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8292</v>
      </c>
      <c r="O124">
        <f t="shared" si="9"/>
        <v>2</v>
      </c>
      <c r="P124" s="5">
        <f t="shared" si="6"/>
        <v>108.25</v>
      </c>
      <c r="Q124" s="11" t="s">
        <v>8317</v>
      </c>
      <c r="R124" t="s">
        <v>8346</v>
      </c>
      <c r="S124" s="16">
        <f t="shared" si="7"/>
        <v>42703.917824074073</v>
      </c>
      <c r="T124" s="16">
        <f t="shared" si="8"/>
        <v>42733.917824074073</v>
      </c>
    </row>
    <row r="125" spans="1:20" ht="315" x14ac:dyDescent="0.25">
      <c r="A125">
        <v>1909</v>
      </c>
      <c r="B125" s="9" t="s">
        <v>1910</v>
      </c>
      <c r="C125" s="3" t="s">
        <v>6019</v>
      </c>
      <c r="D125" s="5">
        <v>35000</v>
      </c>
      <c r="E125" s="7">
        <v>4939</v>
      </c>
      <c r="F125" t="s">
        <v>8220</v>
      </c>
      <c r="G125" t="s">
        <v>8223</v>
      </c>
      <c r="H125" t="s">
        <v>8245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8292</v>
      </c>
      <c r="O125">
        <f t="shared" si="9"/>
        <v>14</v>
      </c>
      <c r="P125" s="5">
        <f t="shared" si="6"/>
        <v>129.97</v>
      </c>
      <c r="Q125" s="11" t="s">
        <v>8317</v>
      </c>
      <c r="R125" t="s">
        <v>8346</v>
      </c>
      <c r="S125" s="16">
        <f t="shared" si="7"/>
        <v>41905.429155092592</v>
      </c>
      <c r="T125" s="16">
        <f t="shared" si="8"/>
        <v>41935.429155092592</v>
      </c>
    </row>
    <row r="126" spans="1:20" ht="240" x14ac:dyDescent="0.25">
      <c r="A126">
        <v>1912</v>
      </c>
      <c r="B126" s="9" t="s">
        <v>1913</v>
      </c>
      <c r="C126" s="3" t="s">
        <v>6022</v>
      </c>
      <c r="D126" s="5">
        <v>5000</v>
      </c>
      <c r="E126" s="7">
        <v>2965</v>
      </c>
      <c r="F126" t="s">
        <v>8220</v>
      </c>
      <c r="G126" t="s">
        <v>8223</v>
      </c>
      <c r="H126" t="s">
        <v>8245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8292</v>
      </c>
      <c r="O126">
        <f t="shared" si="9"/>
        <v>59</v>
      </c>
      <c r="P126" s="5">
        <f t="shared" si="6"/>
        <v>70.599999999999994</v>
      </c>
      <c r="Q126" s="11" t="s">
        <v>8317</v>
      </c>
      <c r="R126" t="s">
        <v>8346</v>
      </c>
      <c r="S126" s="16">
        <f t="shared" si="7"/>
        <v>42129.226388888885</v>
      </c>
      <c r="T126" s="16">
        <f t="shared" si="8"/>
        <v>42159.226388888885</v>
      </c>
    </row>
    <row r="127" spans="1:20" ht="285" x14ac:dyDescent="0.25">
      <c r="A127">
        <v>1914</v>
      </c>
      <c r="B127" s="9" t="s">
        <v>1915</v>
      </c>
      <c r="C127" s="3" t="s">
        <v>6024</v>
      </c>
      <c r="D127" s="5">
        <v>666</v>
      </c>
      <c r="E127" s="7">
        <v>60</v>
      </c>
      <c r="F127" t="s">
        <v>8220</v>
      </c>
      <c r="G127" t="s">
        <v>8223</v>
      </c>
      <c r="H127" t="s">
        <v>8245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8292</v>
      </c>
      <c r="O127">
        <f t="shared" si="9"/>
        <v>9</v>
      </c>
      <c r="P127" s="5">
        <f t="shared" si="6"/>
        <v>30</v>
      </c>
      <c r="Q127" s="11" t="s">
        <v>8317</v>
      </c>
      <c r="R127" t="s">
        <v>8346</v>
      </c>
      <c r="S127" s="16">
        <f t="shared" si="7"/>
        <v>41929.174456018518</v>
      </c>
      <c r="T127" s="16">
        <f t="shared" si="8"/>
        <v>41944.165972222225</v>
      </c>
    </row>
    <row r="128" spans="1:20" ht="255" x14ac:dyDescent="0.25">
      <c r="A128">
        <v>1915</v>
      </c>
      <c r="B128" s="9" t="s">
        <v>1916</v>
      </c>
      <c r="C128" s="3" t="s">
        <v>6025</v>
      </c>
      <c r="D128" s="5">
        <v>500</v>
      </c>
      <c r="E128" s="7">
        <v>8</v>
      </c>
      <c r="F128" t="s">
        <v>8220</v>
      </c>
      <c r="G128" t="s">
        <v>8223</v>
      </c>
      <c r="H128" t="s">
        <v>8245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8292</v>
      </c>
      <c r="O128">
        <f t="shared" si="9"/>
        <v>2</v>
      </c>
      <c r="P128" s="5">
        <f t="shared" si="6"/>
        <v>2</v>
      </c>
      <c r="Q128" s="11" t="s">
        <v>8317</v>
      </c>
      <c r="R128" t="s">
        <v>8346</v>
      </c>
      <c r="S128" s="16">
        <f t="shared" si="7"/>
        <v>41864.04886574074</v>
      </c>
      <c r="T128" s="16">
        <f t="shared" si="8"/>
        <v>41884.04886574074</v>
      </c>
    </row>
    <row r="129" spans="1:20" ht="180" x14ac:dyDescent="0.25">
      <c r="A129">
        <v>1916</v>
      </c>
      <c r="B129" s="9" t="s">
        <v>1917</v>
      </c>
      <c r="C129" s="3" t="s">
        <v>6026</v>
      </c>
      <c r="D129" s="5">
        <v>20000</v>
      </c>
      <c r="E129" s="7">
        <v>102</v>
      </c>
      <c r="F129" t="s">
        <v>8220</v>
      </c>
      <c r="G129" t="s">
        <v>8223</v>
      </c>
      <c r="H129" t="s">
        <v>8245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8292</v>
      </c>
      <c r="O129">
        <f t="shared" si="9"/>
        <v>1</v>
      </c>
      <c r="P129" s="5">
        <f t="shared" si="6"/>
        <v>17</v>
      </c>
      <c r="Q129" s="11" t="s">
        <v>8317</v>
      </c>
      <c r="R129" t="s">
        <v>8346</v>
      </c>
      <c r="S129" s="16">
        <f t="shared" si="7"/>
        <v>42656.717303240745</v>
      </c>
      <c r="T129" s="16">
        <f t="shared" si="8"/>
        <v>42681.758969907409</v>
      </c>
    </row>
    <row r="130" spans="1:20" ht="255" x14ac:dyDescent="0.25">
      <c r="A130">
        <v>1918</v>
      </c>
      <c r="B130" s="9" t="s">
        <v>1919</v>
      </c>
      <c r="C130" s="3" t="s">
        <v>6028</v>
      </c>
      <c r="D130" s="5">
        <v>25000</v>
      </c>
      <c r="E130" s="7">
        <v>260</v>
      </c>
      <c r="F130" t="s">
        <v>8220</v>
      </c>
      <c r="G130" t="s">
        <v>8223</v>
      </c>
      <c r="H130" t="s">
        <v>8245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8292</v>
      </c>
      <c r="O130">
        <f t="shared" ref="O130:O139" si="10">ROUND(E130/D130*100,0)</f>
        <v>1</v>
      </c>
      <c r="P130" s="5">
        <f t="shared" ref="P130:P139" si="11">IFERROR(ROUND(E130/L130,2),0)</f>
        <v>28.89</v>
      </c>
      <c r="Q130" s="11" t="s">
        <v>8317</v>
      </c>
      <c r="R130" t="s">
        <v>8346</v>
      </c>
      <c r="S130" s="16">
        <f t="shared" ref="S130:S139" si="12">(((J130/60)/60)/24)+DATE(1970,1,1)</f>
        <v>41828.789942129632</v>
      </c>
      <c r="T130" s="16">
        <f t="shared" ref="T130:T139" si="13">(((I130/60)/60)/24)+DATE(1970,1,1)</f>
        <v>41863.789942129632</v>
      </c>
    </row>
    <row r="131" spans="1:20" ht="300" x14ac:dyDescent="0.25">
      <c r="A131">
        <v>1919</v>
      </c>
      <c r="B131" s="9" t="s">
        <v>1920</v>
      </c>
      <c r="C131" s="3" t="s">
        <v>6029</v>
      </c>
      <c r="D131" s="5">
        <v>500</v>
      </c>
      <c r="E131" s="7">
        <v>237</v>
      </c>
      <c r="F131" t="s">
        <v>8220</v>
      </c>
      <c r="G131" t="s">
        <v>8223</v>
      </c>
      <c r="H131" t="s">
        <v>8245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8292</v>
      </c>
      <c r="O131">
        <f t="shared" si="10"/>
        <v>47</v>
      </c>
      <c r="P131" s="5">
        <f t="shared" si="11"/>
        <v>29.63</v>
      </c>
      <c r="Q131" s="11" t="s">
        <v>8317</v>
      </c>
      <c r="R131" t="s">
        <v>8346</v>
      </c>
      <c r="S131" s="16">
        <f t="shared" si="12"/>
        <v>42113.875567129624</v>
      </c>
      <c r="T131" s="16">
        <f t="shared" si="13"/>
        <v>42143.875567129624</v>
      </c>
    </row>
    <row r="132" spans="1:20" ht="135" x14ac:dyDescent="0.25">
      <c r="A132">
        <v>2641</v>
      </c>
      <c r="B132" s="9" t="s">
        <v>2641</v>
      </c>
      <c r="C132" s="3" t="s">
        <v>6751</v>
      </c>
      <c r="D132" s="5">
        <v>1500</v>
      </c>
      <c r="E132" s="7">
        <v>15</v>
      </c>
      <c r="F132" t="s">
        <v>8220</v>
      </c>
      <c r="G132" t="s">
        <v>8223</v>
      </c>
      <c r="H132" t="s">
        <v>8245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8299</v>
      </c>
      <c r="O132">
        <f t="shared" si="10"/>
        <v>1</v>
      </c>
      <c r="P132" s="5">
        <f t="shared" si="11"/>
        <v>15</v>
      </c>
      <c r="Q132" s="11" t="s">
        <v>8317</v>
      </c>
      <c r="R132" t="s">
        <v>8353</v>
      </c>
      <c r="S132" s="16">
        <f t="shared" si="12"/>
        <v>41880.827118055553</v>
      </c>
      <c r="T132" s="16">
        <f t="shared" si="13"/>
        <v>41897.839583333334</v>
      </c>
    </row>
    <row r="133" spans="1:20" ht="255" x14ac:dyDescent="0.25">
      <c r="A133">
        <v>2671</v>
      </c>
      <c r="B133" s="9" t="s">
        <v>2671</v>
      </c>
      <c r="C133" s="3" t="s">
        <v>6781</v>
      </c>
      <c r="D133" s="5">
        <v>25000</v>
      </c>
      <c r="E133" s="7">
        <v>2836</v>
      </c>
      <c r="F133" t="s">
        <v>8220</v>
      </c>
      <c r="G133" t="s">
        <v>8223</v>
      </c>
      <c r="H133" t="s">
        <v>8245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8300</v>
      </c>
      <c r="O133">
        <f t="shared" si="10"/>
        <v>11</v>
      </c>
      <c r="P133" s="5">
        <f t="shared" si="11"/>
        <v>33.76</v>
      </c>
      <c r="Q133" s="11" t="s">
        <v>8317</v>
      </c>
      <c r="R133" t="s">
        <v>8354</v>
      </c>
      <c r="S133" s="16">
        <f t="shared" si="12"/>
        <v>41962.749027777783</v>
      </c>
      <c r="T133" s="16">
        <f t="shared" si="13"/>
        <v>41992.818055555559</v>
      </c>
    </row>
    <row r="134" spans="1:20" ht="270" x14ac:dyDescent="0.25">
      <c r="A134">
        <v>2672</v>
      </c>
      <c r="B134" s="9" t="s">
        <v>2672</v>
      </c>
      <c r="C134" s="3" t="s">
        <v>6782</v>
      </c>
      <c r="D134" s="5">
        <v>10000</v>
      </c>
      <c r="E134" s="7">
        <v>3319</v>
      </c>
      <c r="F134" t="s">
        <v>8220</v>
      </c>
      <c r="G134" t="s">
        <v>8223</v>
      </c>
      <c r="H134" t="s">
        <v>8245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8300</v>
      </c>
      <c r="O134">
        <f t="shared" si="10"/>
        <v>33</v>
      </c>
      <c r="P134" s="5">
        <f t="shared" si="11"/>
        <v>70.62</v>
      </c>
      <c r="Q134" s="11" t="s">
        <v>8317</v>
      </c>
      <c r="R134" t="s">
        <v>8354</v>
      </c>
      <c r="S134" s="16">
        <f t="shared" si="12"/>
        <v>42344.884143518517</v>
      </c>
      <c r="T134" s="16">
        <f t="shared" si="13"/>
        <v>42366.25</v>
      </c>
    </row>
    <row r="135" spans="1:20" ht="300" x14ac:dyDescent="0.25">
      <c r="A135">
        <v>2673</v>
      </c>
      <c r="B135" s="9" t="s">
        <v>2673</v>
      </c>
      <c r="C135" s="3" t="s">
        <v>6783</v>
      </c>
      <c r="D135" s="5">
        <v>40000</v>
      </c>
      <c r="E135" s="7">
        <v>11032</v>
      </c>
      <c r="F135" t="s">
        <v>8220</v>
      </c>
      <c r="G135" t="s">
        <v>8223</v>
      </c>
      <c r="H135" t="s">
        <v>8245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8300</v>
      </c>
      <c r="O135">
        <f t="shared" si="10"/>
        <v>28</v>
      </c>
      <c r="P135" s="5">
        <f t="shared" si="11"/>
        <v>167.15</v>
      </c>
      <c r="Q135" s="11" t="s">
        <v>8317</v>
      </c>
      <c r="R135" t="s">
        <v>8354</v>
      </c>
      <c r="S135" s="16">
        <f t="shared" si="12"/>
        <v>41912.541655092595</v>
      </c>
      <c r="T135" s="16">
        <f t="shared" si="13"/>
        <v>41941.947916666664</v>
      </c>
    </row>
    <row r="136" spans="1:20" ht="270" x14ac:dyDescent="0.25">
      <c r="A136">
        <v>2674</v>
      </c>
      <c r="B136" s="9" t="s">
        <v>2674</v>
      </c>
      <c r="C136" s="3" t="s">
        <v>6784</v>
      </c>
      <c r="D136" s="5">
        <v>35000</v>
      </c>
      <c r="E136" s="7">
        <v>21994</v>
      </c>
      <c r="F136" t="s">
        <v>8220</v>
      </c>
      <c r="G136" t="s">
        <v>8223</v>
      </c>
      <c r="H136" t="s">
        <v>8245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8300</v>
      </c>
      <c r="O136">
        <f t="shared" si="10"/>
        <v>63</v>
      </c>
      <c r="P136" s="5">
        <f t="shared" si="11"/>
        <v>128.62</v>
      </c>
      <c r="Q136" s="11" t="s">
        <v>8317</v>
      </c>
      <c r="R136" t="s">
        <v>8354</v>
      </c>
      <c r="S136" s="16">
        <f t="shared" si="12"/>
        <v>42529.632754629631</v>
      </c>
      <c r="T136" s="16">
        <f t="shared" si="13"/>
        <v>42556.207638888889</v>
      </c>
    </row>
    <row r="137" spans="1:20" ht="315" x14ac:dyDescent="0.25">
      <c r="A137">
        <v>2675</v>
      </c>
      <c r="B137" s="9" t="s">
        <v>2675</v>
      </c>
      <c r="C137" s="3" t="s">
        <v>6785</v>
      </c>
      <c r="D137" s="5">
        <v>25000</v>
      </c>
      <c r="E137" s="7">
        <v>1897</v>
      </c>
      <c r="F137" t="s">
        <v>8220</v>
      </c>
      <c r="G137" t="s">
        <v>8223</v>
      </c>
      <c r="H137" t="s">
        <v>8245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8300</v>
      </c>
      <c r="O137">
        <f t="shared" si="10"/>
        <v>8</v>
      </c>
      <c r="P137" s="5">
        <f t="shared" si="11"/>
        <v>65.41</v>
      </c>
      <c r="Q137" s="11" t="s">
        <v>8317</v>
      </c>
      <c r="R137" t="s">
        <v>8354</v>
      </c>
      <c r="S137" s="16">
        <f t="shared" si="12"/>
        <v>41923.857511574075</v>
      </c>
      <c r="T137" s="16">
        <f t="shared" si="13"/>
        <v>41953.899178240739</v>
      </c>
    </row>
    <row r="138" spans="1:20" ht="270" x14ac:dyDescent="0.25">
      <c r="A138">
        <v>2677</v>
      </c>
      <c r="B138" s="9" t="s">
        <v>2677</v>
      </c>
      <c r="C138" s="3" t="s">
        <v>6787</v>
      </c>
      <c r="D138" s="5">
        <v>19500</v>
      </c>
      <c r="E138" s="7">
        <v>3415</v>
      </c>
      <c r="F138" t="s">
        <v>8220</v>
      </c>
      <c r="G138" t="s">
        <v>8223</v>
      </c>
      <c r="H138" t="s">
        <v>8245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8300</v>
      </c>
      <c r="O138">
        <f t="shared" si="10"/>
        <v>18</v>
      </c>
      <c r="P138" s="5">
        <f t="shared" si="11"/>
        <v>126.48</v>
      </c>
      <c r="Q138" s="11" t="s">
        <v>8317</v>
      </c>
      <c r="R138" t="s">
        <v>8354</v>
      </c>
      <c r="S138" s="16">
        <f t="shared" si="12"/>
        <v>41793.029432870368</v>
      </c>
      <c r="T138" s="16">
        <f t="shared" si="13"/>
        <v>41823.029432870368</v>
      </c>
    </row>
    <row r="139" spans="1:20" ht="315" x14ac:dyDescent="0.25">
      <c r="A139">
        <v>2679</v>
      </c>
      <c r="B139" s="9" t="s">
        <v>2679</v>
      </c>
      <c r="C139" s="3" t="s">
        <v>6789</v>
      </c>
      <c r="D139" s="5">
        <v>40000</v>
      </c>
      <c r="E139" s="7">
        <v>132</v>
      </c>
      <c r="F139" t="s">
        <v>8220</v>
      </c>
      <c r="G139" t="s">
        <v>8223</v>
      </c>
      <c r="H139" t="s">
        <v>8245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8300</v>
      </c>
      <c r="O139">
        <f t="shared" si="10"/>
        <v>0</v>
      </c>
      <c r="P139" s="5">
        <f t="shared" si="11"/>
        <v>44</v>
      </c>
      <c r="Q139" s="11" t="s">
        <v>8317</v>
      </c>
      <c r="R139" t="s">
        <v>8354</v>
      </c>
      <c r="S139" s="16">
        <f t="shared" si="12"/>
        <v>42033.001087962963</v>
      </c>
      <c r="T139" s="16">
        <f t="shared" si="13"/>
        <v>42063.001087962963</v>
      </c>
    </row>
  </sheetData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conditionalFormatting sqref="F1:F139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139 O1:P1 R1: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7568A-7205-40C1-B8D7-9334BE950CEF}">
  <dimension ref="A1:E18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F6036-38B8-4B69-BCC7-82FC7D15FD46}">
  <dimension ref="A1:H13"/>
  <sheetViews>
    <sheetView workbookViewId="0">
      <selection activeCell="J5" sqref="J5"/>
    </sheetView>
  </sheetViews>
  <sheetFormatPr defaultRowHeight="15" x14ac:dyDescent="0.25"/>
  <cols>
    <col min="1" max="1" width="19.855468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25">
      <c r="A2" t="s">
        <v>8409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5">
      <c r="A3" t="s">
        <v>8410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5">
      <c r="A4" t="s">
        <v>8411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5">
      <c r="A5" t="s">
        <v>8412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5">
      <c r="A6" t="s">
        <v>8413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5">
      <c r="A7" t="s">
        <v>8414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5">
      <c r="A8" t="s">
        <v>8415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5">
      <c r="A9" t="s">
        <v>8416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5">
      <c r="A10" t="s">
        <v>8417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5">
      <c r="A11" t="s">
        <v>8418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t="s">
        <v>8419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5">
      <c r="A13" t="s">
        <v>8420</v>
      </c>
      <c r="B13">
        <f>COUNTIFS(Kickstarter!$F:$F,"successful",Kickstarter!$R:$R,"plays",Kickstarter!$D:$D,"&gt;50000")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COUNTIFS(Kickstarter!$F:$F,"Canceled",Kickstarter!$R:$R,"plays",Kickstarter!$D:$D,"&gt;50000")</f>
        <v>0</v>
      </c>
      <c r="E13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ySplit="1" topLeftCell="A2843" activePane="bottomLeft" state="frozen"/>
      <selection pane="bottomLeft" activeCell="L1" sqref="L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customWidth="1"/>
    <col min="5" max="5" width="18.285156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bestFit="1" customWidth="1"/>
    <col min="16" max="16" width="22.42578125" style="5" bestFit="1" customWidth="1"/>
    <col min="17" max="17" width="26.7109375" bestFit="1" customWidth="1"/>
    <col min="18" max="18" width="18.28515625" bestFit="1" customWidth="1"/>
    <col min="19" max="20" width="33.85546875" style="17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5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5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5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5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5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5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5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5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5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5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5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5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5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5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5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5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5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5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5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5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5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5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5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5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5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5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5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5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5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5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5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5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5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5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5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5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5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5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5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5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5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5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5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5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5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5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5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5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5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5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5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5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5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5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5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5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5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5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5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5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5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5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5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5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5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5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5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5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5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5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5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5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5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5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5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5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5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5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5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5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5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5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5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5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5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5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5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5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5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5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5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5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5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5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5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5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5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5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5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5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5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5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5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5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5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5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5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5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5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5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5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5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5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5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5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5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5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5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5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5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5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5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5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5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5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5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5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5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5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5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5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5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5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5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5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5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5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5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5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5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5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5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5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5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5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5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5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5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5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5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5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5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5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5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5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5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5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5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5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5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5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5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5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5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5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5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5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5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5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5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5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5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5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5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5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5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5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5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5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5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5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5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5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5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5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5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5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5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5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5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5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5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5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5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5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5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5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5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5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5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5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5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5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5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5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5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5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5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5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5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5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5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5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5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5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5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5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5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5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5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5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5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5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5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5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5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5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5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5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5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5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5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5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5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5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5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5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5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5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5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5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5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5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5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5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5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5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5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5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5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5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5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5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5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5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5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5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5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5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5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5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5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5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5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5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5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5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5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5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5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5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5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5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5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5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5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5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5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5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5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5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5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5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5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5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5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5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5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5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5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5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5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5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5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5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5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5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5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5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5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5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5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5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5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5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5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5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5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5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5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5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5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5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5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5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5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5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5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5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5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5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5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5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5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5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5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5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5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5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5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5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5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5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5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5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5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5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5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5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5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5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5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5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5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5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5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5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5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5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5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5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5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5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5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5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5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5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5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5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5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5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5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5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5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5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5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5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5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5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5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5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5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5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5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5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5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5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5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5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5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5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5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5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5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5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5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5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5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5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5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5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5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5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5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5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5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5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5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5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5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5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5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5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5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5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5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5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5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5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5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5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5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5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5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5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5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5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5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5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5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5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5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5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5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5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5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5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5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5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5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5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5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5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5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5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5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5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5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5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5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5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5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5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5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5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5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5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5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5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5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5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5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5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5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5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5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5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5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5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5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5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5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 s="5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5">
        <f t="shared" ref="P515:P521" si="41">IFERROR(ROUND(E515/L515,2),0)</f>
        <v>102.38</v>
      </c>
      <c r="Q515" s="11" t="s">
        <v>8308</v>
      </c>
      <c r="R515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5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5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5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5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5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5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3840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 s="5">
        <f t="shared" ref="P522:P585" si="46">IFERROR(ROUND(E522/L522,2),0)</f>
        <v>21.67</v>
      </c>
      <c r="Q522" s="11" t="s">
        <v>8315</v>
      </c>
      <c r="R522" t="s">
        <v>8316</v>
      </c>
      <c r="S522" s="16">
        <f t="shared" ref="S522:S585" si="47">(((J522/60)/60)/24)+DATE(1970,1,1)</f>
        <v>42432.701724537037</v>
      </c>
      <c r="T522" s="16">
        <f t="shared" ref="T522:T585" si="48">(((I522/60)/60)/24)+DATE(1970,1,1)</f>
        <v>42457.660057870366</v>
      </c>
      <c r="U522">
        <f t="shared" si="44"/>
        <v>2016</v>
      </c>
    </row>
    <row r="523" spans="1:21" ht="30" x14ac:dyDescent="0.25">
      <c r="A523">
        <v>3600</v>
      </c>
      <c r="B523" s="9" t="s">
        <v>3599</v>
      </c>
      <c r="C523" s="3" t="s">
        <v>7710</v>
      </c>
      <c r="D523" s="5">
        <v>10</v>
      </c>
      <c r="E523" s="7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 s="5">
        <f t="shared" si="46"/>
        <v>3.25</v>
      </c>
      <c r="Q523" s="11" t="s">
        <v>8315</v>
      </c>
      <c r="R523" t="s">
        <v>8316</v>
      </c>
      <c r="S523" s="16">
        <f t="shared" si="47"/>
        <v>42628.849120370374</v>
      </c>
      <c r="T523" s="16">
        <f t="shared" si="48"/>
        <v>42656.849120370374</v>
      </c>
      <c r="U523">
        <f t="shared" si="44"/>
        <v>2016</v>
      </c>
    </row>
    <row r="524" spans="1:21" ht="60" x14ac:dyDescent="0.25">
      <c r="A524">
        <v>2794</v>
      </c>
      <c r="B524" s="9" t="s">
        <v>2794</v>
      </c>
      <c r="C524" s="3" t="s">
        <v>6904</v>
      </c>
      <c r="D524" s="5">
        <v>50</v>
      </c>
      <c r="E524" s="7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 s="5">
        <f t="shared" si="46"/>
        <v>25</v>
      </c>
      <c r="Q524" s="11" t="s">
        <v>8315</v>
      </c>
      <c r="R524" t="s">
        <v>8316</v>
      </c>
      <c r="S524" s="16">
        <f t="shared" si="47"/>
        <v>42416.691655092596</v>
      </c>
      <c r="T524" s="16">
        <f t="shared" si="48"/>
        <v>42432.791666666672</v>
      </c>
      <c r="U524">
        <f t="shared" si="44"/>
        <v>2016</v>
      </c>
    </row>
    <row r="525" spans="1:21" ht="60" x14ac:dyDescent="0.25">
      <c r="A525">
        <v>3675</v>
      </c>
      <c r="B525" s="9" t="s">
        <v>3672</v>
      </c>
      <c r="C525" s="3" t="s">
        <v>7785</v>
      </c>
      <c r="D525" s="5">
        <v>50</v>
      </c>
      <c r="E525" s="7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 s="5">
        <f t="shared" si="46"/>
        <v>23.33</v>
      </c>
      <c r="Q525" s="11" t="s">
        <v>8315</v>
      </c>
      <c r="R525" t="s">
        <v>8316</v>
      </c>
      <c r="S525" s="16">
        <f t="shared" si="47"/>
        <v>42493.597013888888</v>
      </c>
      <c r="T525" s="16">
        <f t="shared" si="48"/>
        <v>42505.958333333328</v>
      </c>
      <c r="U525">
        <f t="shared" si="44"/>
        <v>2016</v>
      </c>
    </row>
    <row r="526" spans="1:21" ht="45" x14ac:dyDescent="0.25">
      <c r="A526">
        <v>2976</v>
      </c>
      <c r="B526" s="9" t="s">
        <v>2976</v>
      </c>
      <c r="C526" s="3" t="s">
        <v>7086</v>
      </c>
      <c r="D526" s="5">
        <v>70</v>
      </c>
      <c r="E526" s="7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 s="5">
        <f t="shared" si="46"/>
        <v>8.57</v>
      </c>
      <c r="Q526" s="11" t="s">
        <v>8315</v>
      </c>
      <c r="R526" t="s">
        <v>8316</v>
      </c>
      <c r="S526" s="16">
        <f t="shared" si="47"/>
        <v>42425.730671296296</v>
      </c>
      <c r="T526" s="16">
        <f t="shared" si="48"/>
        <v>42442.5</v>
      </c>
      <c r="U526">
        <f t="shared" si="44"/>
        <v>2016</v>
      </c>
    </row>
    <row r="527" spans="1:21" ht="60" x14ac:dyDescent="0.25">
      <c r="A527">
        <v>2823</v>
      </c>
      <c r="B527" s="9" t="s">
        <v>2823</v>
      </c>
      <c r="C527" s="3" t="s">
        <v>6933</v>
      </c>
      <c r="D527" s="5">
        <v>100</v>
      </c>
      <c r="E527" s="7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 s="5">
        <f t="shared" si="46"/>
        <v>8.86</v>
      </c>
      <c r="Q527" s="11" t="s">
        <v>8315</v>
      </c>
      <c r="R527" t="s">
        <v>8316</v>
      </c>
      <c r="S527" s="16">
        <f t="shared" si="47"/>
        <v>42067.011643518519</v>
      </c>
      <c r="T527" s="16">
        <f t="shared" si="48"/>
        <v>42094.957638888889</v>
      </c>
      <c r="U527">
        <f t="shared" si="44"/>
        <v>2015</v>
      </c>
    </row>
    <row r="528" spans="1:21" ht="60" x14ac:dyDescent="0.25">
      <c r="A528">
        <v>3508</v>
      </c>
      <c r="B528" s="9" t="s">
        <v>3507</v>
      </c>
      <c r="C528" s="3" t="s">
        <v>7618</v>
      </c>
      <c r="D528" s="5">
        <v>100</v>
      </c>
      <c r="E528" s="7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 s="5">
        <f t="shared" si="46"/>
        <v>12</v>
      </c>
      <c r="Q528" s="11" t="s">
        <v>8315</v>
      </c>
      <c r="R528" t="s">
        <v>8316</v>
      </c>
      <c r="S528" s="16">
        <f t="shared" si="47"/>
        <v>42477.729780092588</v>
      </c>
      <c r="T528" s="16">
        <f t="shared" si="48"/>
        <v>42500.875</v>
      </c>
      <c r="U528">
        <f t="shared" si="44"/>
        <v>2016</v>
      </c>
    </row>
    <row r="529" spans="1:21" ht="45" x14ac:dyDescent="0.25">
      <c r="A529">
        <v>3576</v>
      </c>
      <c r="B529" s="9" t="s">
        <v>3575</v>
      </c>
      <c r="C529" s="3" t="s">
        <v>7686</v>
      </c>
      <c r="D529" s="5">
        <v>100</v>
      </c>
      <c r="E529" s="7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 s="5">
        <f t="shared" si="46"/>
        <v>20</v>
      </c>
      <c r="Q529" s="11" t="s">
        <v>8315</v>
      </c>
      <c r="R529" t="s">
        <v>8316</v>
      </c>
      <c r="S529" s="16">
        <f t="shared" si="47"/>
        <v>42649.54923611111</v>
      </c>
      <c r="T529" s="16">
        <f t="shared" si="48"/>
        <v>42709.590902777782</v>
      </c>
      <c r="U529">
        <f t="shared" si="44"/>
        <v>2016</v>
      </c>
    </row>
    <row r="530" spans="1:21" ht="45" x14ac:dyDescent="0.25">
      <c r="A530">
        <v>3830</v>
      </c>
      <c r="B530" s="9" t="s">
        <v>3827</v>
      </c>
      <c r="C530" s="3" t="s">
        <v>7939</v>
      </c>
      <c r="D530" s="5">
        <v>100</v>
      </c>
      <c r="E530" s="7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 s="5">
        <f t="shared" si="46"/>
        <v>75</v>
      </c>
      <c r="Q530" s="11" t="s">
        <v>8315</v>
      </c>
      <c r="R530" t="s">
        <v>8316</v>
      </c>
      <c r="S530" s="16">
        <f t="shared" si="47"/>
        <v>42503.740868055553</v>
      </c>
      <c r="T530" s="16">
        <f t="shared" si="48"/>
        <v>42517.740868055553</v>
      </c>
      <c r="U530">
        <f t="shared" si="44"/>
        <v>2016</v>
      </c>
    </row>
    <row r="531" spans="1:21" ht="45" x14ac:dyDescent="0.25">
      <c r="A531">
        <v>3292</v>
      </c>
      <c r="B531" s="9" t="s">
        <v>3292</v>
      </c>
      <c r="C531" s="3" t="s">
        <v>7402</v>
      </c>
      <c r="D531" s="5">
        <v>101</v>
      </c>
      <c r="E531" s="7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 s="5">
        <f t="shared" si="46"/>
        <v>19.27</v>
      </c>
      <c r="Q531" s="11" t="s">
        <v>8315</v>
      </c>
      <c r="R531" t="s">
        <v>8316</v>
      </c>
      <c r="S531" s="16">
        <f t="shared" si="47"/>
        <v>42282.770231481481</v>
      </c>
      <c r="T531" s="16">
        <f t="shared" si="48"/>
        <v>42342.811898148153</v>
      </c>
      <c r="U531">
        <f t="shared" si="44"/>
        <v>2015</v>
      </c>
    </row>
    <row r="532" spans="1:21" ht="60" x14ac:dyDescent="0.25">
      <c r="A532">
        <v>3429</v>
      </c>
      <c r="B532" s="9" t="s">
        <v>3428</v>
      </c>
      <c r="C532" s="3" t="s">
        <v>7539</v>
      </c>
      <c r="D532" s="5">
        <v>150</v>
      </c>
      <c r="E532" s="7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 s="5">
        <f t="shared" si="46"/>
        <v>16.25</v>
      </c>
      <c r="Q532" s="11" t="s">
        <v>8315</v>
      </c>
      <c r="R532" t="s">
        <v>8316</v>
      </c>
      <c r="S532" s="16">
        <f t="shared" si="47"/>
        <v>42662.021539351852</v>
      </c>
      <c r="T532" s="16">
        <f t="shared" si="48"/>
        <v>42676.021539351852</v>
      </c>
      <c r="U532">
        <f t="shared" si="44"/>
        <v>2016</v>
      </c>
    </row>
    <row r="533" spans="1:21" ht="60" x14ac:dyDescent="0.25">
      <c r="A533">
        <v>3536</v>
      </c>
      <c r="B533" s="9" t="s">
        <v>3535</v>
      </c>
      <c r="C533" s="3" t="s">
        <v>7646</v>
      </c>
      <c r="D533" s="5">
        <v>150</v>
      </c>
      <c r="E533" s="7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 s="5">
        <f t="shared" si="46"/>
        <v>13.53</v>
      </c>
      <c r="Q533" s="11" t="s">
        <v>8315</v>
      </c>
      <c r="R533" t="s">
        <v>8316</v>
      </c>
      <c r="S533" s="16">
        <f t="shared" si="47"/>
        <v>42328.727141203708</v>
      </c>
      <c r="T533" s="16">
        <f t="shared" si="48"/>
        <v>42358.499305555553</v>
      </c>
      <c r="U533">
        <f t="shared" si="44"/>
        <v>2015</v>
      </c>
    </row>
    <row r="534" spans="1:21" ht="60" x14ac:dyDescent="0.25">
      <c r="A534">
        <v>2820</v>
      </c>
      <c r="B534" s="9" t="s">
        <v>2820</v>
      </c>
      <c r="C534" s="3" t="s">
        <v>6930</v>
      </c>
      <c r="D534" s="5">
        <v>200</v>
      </c>
      <c r="E534" s="7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 s="5">
        <f t="shared" si="46"/>
        <v>13.6</v>
      </c>
      <c r="Q534" s="11" t="s">
        <v>8315</v>
      </c>
      <c r="R534" t="s">
        <v>8316</v>
      </c>
      <c r="S534" s="16">
        <f t="shared" si="47"/>
        <v>42401.610983796301</v>
      </c>
      <c r="T534" s="16">
        <f t="shared" si="48"/>
        <v>42426</v>
      </c>
      <c r="U534">
        <f t="shared" si="44"/>
        <v>2016</v>
      </c>
    </row>
    <row r="535" spans="1:21" ht="45" x14ac:dyDescent="0.25">
      <c r="A535">
        <v>3371</v>
      </c>
      <c r="B535" s="9" t="s">
        <v>3370</v>
      </c>
      <c r="C535" s="3" t="s">
        <v>7481</v>
      </c>
      <c r="D535" s="5">
        <v>200</v>
      </c>
      <c r="E535" s="7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 s="5">
        <f t="shared" si="46"/>
        <v>30.78</v>
      </c>
      <c r="Q535" s="11" t="s">
        <v>8315</v>
      </c>
      <c r="R535" t="s">
        <v>8316</v>
      </c>
      <c r="S535" s="16">
        <f t="shared" si="47"/>
        <v>42312.874594907407</v>
      </c>
      <c r="T535" s="16">
        <f t="shared" si="48"/>
        <v>42340.874594907407</v>
      </c>
      <c r="U535">
        <f t="shared" si="44"/>
        <v>2015</v>
      </c>
    </row>
    <row r="536" spans="1:21" ht="45" x14ac:dyDescent="0.25">
      <c r="A536">
        <v>3415</v>
      </c>
      <c r="B536" s="9" t="s">
        <v>3414</v>
      </c>
      <c r="C536" s="3" t="s">
        <v>7525</v>
      </c>
      <c r="D536" s="5">
        <v>200</v>
      </c>
      <c r="E536" s="7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 s="5">
        <f t="shared" si="46"/>
        <v>22.22</v>
      </c>
      <c r="Q536" s="11" t="s">
        <v>8315</v>
      </c>
      <c r="R536" t="s">
        <v>8316</v>
      </c>
      <c r="S536" s="16">
        <f t="shared" si="47"/>
        <v>42467.144166666665</v>
      </c>
      <c r="T536" s="16">
        <f t="shared" si="48"/>
        <v>42477.979166666672</v>
      </c>
      <c r="U536">
        <f t="shared" si="44"/>
        <v>2016</v>
      </c>
    </row>
    <row r="537" spans="1:21" ht="45" x14ac:dyDescent="0.25">
      <c r="A537">
        <v>3588</v>
      </c>
      <c r="B537" s="9" t="s">
        <v>3587</v>
      </c>
      <c r="C537" s="3" t="s">
        <v>7698</v>
      </c>
      <c r="D537" s="5">
        <v>200</v>
      </c>
      <c r="E537" s="7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 s="5">
        <f t="shared" si="46"/>
        <v>18.27</v>
      </c>
      <c r="Q537" s="11" t="s">
        <v>8315</v>
      </c>
      <c r="R537" t="s">
        <v>8316</v>
      </c>
      <c r="S537" s="16">
        <f t="shared" si="47"/>
        <v>42101.828819444447</v>
      </c>
      <c r="T537" s="16">
        <f t="shared" si="48"/>
        <v>42123.958333333328</v>
      </c>
      <c r="U537">
        <f t="shared" si="44"/>
        <v>2015</v>
      </c>
    </row>
    <row r="538" spans="1:21" ht="30" x14ac:dyDescent="0.25">
      <c r="A538">
        <v>3719</v>
      </c>
      <c r="B538" s="9" t="s">
        <v>3716</v>
      </c>
      <c r="C538" s="3" t="s">
        <v>7829</v>
      </c>
      <c r="D538" s="5">
        <v>200</v>
      </c>
      <c r="E538" s="7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 s="5">
        <f t="shared" si="46"/>
        <v>105</v>
      </c>
      <c r="Q538" s="11" t="s">
        <v>8315</v>
      </c>
      <c r="R538" t="s">
        <v>8316</v>
      </c>
      <c r="S538" s="16">
        <f t="shared" si="47"/>
        <v>42147.729930555557</v>
      </c>
      <c r="T538" s="16">
        <f t="shared" si="48"/>
        <v>42177.729930555557</v>
      </c>
      <c r="U538">
        <f t="shared" si="44"/>
        <v>2015</v>
      </c>
    </row>
    <row r="539" spans="1:21" ht="60" x14ac:dyDescent="0.25">
      <c r="A539">
        <v>3835</v>
      </c>
      <c r="B539" s="9" t="s">
        <v>3832</v>
      </c>
      <c r="C539" s="3" t="s">
        <v>7944</v>
      </c>
      <c r="D539" s="5">
        <v>200</v>
      </c>
      <c r="E539" s="7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 s="5">
        <f t="shared" si="46"/>
        <v>40</v>
      </c>
      <c r="Q539" s="11" t="s">
        <v>8315</v>
      </c>
      <c r="R539" t="s">
        <v>8316</v>
      </c>
      <c r="S539" s="16">
        <f t="shared" si="47"/>
        <v>42460.94222222222</v>
      </c>
      <c r="T539" s="16">
        <f t="shared" si="48"/>
        <v>42481.94222222222</v>
      </c>
      <c r="U539">
        <f t="shared" si="44"/>
        <v>2016</v>
      </c>
    </row>
    <row r="540" spans="1:21" ht="60" x14ac:dyDescent="0.25">
      <c r="A540">
        <v>3670</v>
      </c>
      <c r="B540" s="9" t="s">
        <v>3667</v>
      </c>
      <c r="C540" s="3" t="s">
        <v>7780</v>
      </c>
      <c r="D540" s="5">
        <v>220</v>
      </c>
      <c r="E540" s="7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 s="5">
        <f t="shared" si="46"/>
        <v>20.079999999999998</v>
      </c>
      <c r="Q540" s="11" t="s">
        <v>8315</v>
      </c>
      <c r="R540" t="s">
        <v>8316</v>
      </c>
      <c r="S540" s="16">
        <f t="shared" si="47"/>
        <v>42142.514016203699</v>
      </c>
      <c r="T540" s="16">
        <f t="shared" si="48"/>
        <v>42155.958333333328</v>
      </c>
      <c r="U540">
        <f t="shared" si="44"/>
        <v>2015</v>
      </c>
    </row>
    <row r="541" spans="1:21" ht="60" x14ac:dyDescent="0.25">
      <c r="A541">
        <v>3663</v>
      </c>
      <c r="B541" s="9" t="s">
        <v>3660</v>
      </c>
      <c r="C541" s="3" t="s">
        <v>7773</v>
      </c>
      <c r="D541" s="5">
        <v>225</v>
      </c>
      <c r="E541" s="7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 s="5">
        <f t="shared" si="46"/>
        <v>26</v>
      </c>
      <c r="Q541" s="11" t="s">
        <v>8315</v>
      </c>
      <c r="R541" t="s">
        <v>8316</v>
      </c>
      <c r="S541" s="16">
        <f t="shared" si="47"/>
        <v>42665.451736111107</v>
      </c>
      <c r="T541" s="16">
        <f t="shared" si="48"/>
        <v>42725.493402777778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5">
        <f t="shared" si="46"/>
        <v>1</v>
      </c>
      <c r="Q542" s="11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5">
        <f t="shared" si="46"/>
        <v>25</v>
      </c>
      <c r="Q543" s="11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5">
        <f t="shared" si="46"/>
        <v>1</v>
      </c>
      <c r="Q544" s="11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5">
        <f t="shared" si="46"/>
        <v>35</v>
      </c>
      <c r="Q545" s="11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5">
        <f t="shared" si="46"/>
        <v>3</v>
      </c>
      <c r="Q546" s="11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5">
        <f t="shared" si="46"/>
        <v>402.71</v>
      </c>
      <c r="Q547" s="11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5">
        <f t="shared" si="46"/>
        <v>26</v>
      </c>
      <c r="Q548" s="11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5">
        <f t="shared" si="46"/>
        <v>0</v>
      </c>
      <c r="Q549" s="11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5">
        <f t="shared" si="46"/>
        <v>9</v>
      </c>
      <c r="Q550" s="11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5">
        <f t="shared" si="46"/>
        <v>8.5</v>
      </c>
      <c r="Q551" s="11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5">
        <f t="shared" si="46"/>
        <v>8.75</v>
      </c>
      <c r="Q552" s="11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5">
        <f t="shared" si="46"/>
        <v>135.04</v>
      </c>
      <c r="Q553" s="11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5">
        <f t="shared" si="46"/>
        <v>0</v>
      </c>
      <c r="Q554" s="11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5">
        <f t="shared" si="46"/>
        <v>20.5</v>
      </c>
      <c r="Q555" s="11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5">
        <f t="shared" si="46"/>
        <v>64.36</v>
      </c>
      <c r="Q556" s="11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5">
        <f t="shared" si="46"/>
        <v>0</v>
      </c>
      <c r="Q557" s="11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5">
        <f t="shared" si="46"/>
        <v>200</v>
      </c>
      <c r="Q558" s="11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5">
        <f t="shared" si="46"/>
        <v>68.3</v>
      </c>
      <c r="Q559" s="11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5">
        <f t="shared" si="46"/>
        <v>0</v>
      </c>
      <c r="Q560" s="11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5">
        <f t="shared" si="46"/>
        <v>50</v>
      </c>
      <c r="Q561" s="11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5">
        <f t="shared" si="46"/>
        <v>4</v>
      </c>
      <c r="Q562" s="11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5">
        <f t="shared" si="46"/>
        <v>27.5</v>
      </c>
      <c r="Q563" s="11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5">
        <f t="shared" si="46"/>
        <v>0</v>
      </c>
      <c r="Q564" s="11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5">
        <f t="shared" si="46"/>
        <v>34</v>
      </c>
      <c r="Q565" s="11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5">
        <f t="shared" si="46"/>
        <v>1</v>
      </c>
      <c r="Q566" s="11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5">
        <f t="shared" si="46"/>
        <v>0</v>
      </c>
      <c r="Q567" s="11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5">
        <f t="shared" si="46"/>
        <v>1</v>
      </c>
      <c r="Q568" s="11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5">
        <f t="shared" si="46"/>
        <v>0</v>
      </c>
      <c r="Q569" s="11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5">
        <f t="shared" si="46"/>
        <v>49</v>
      </c>
      <c r="Q570" s="11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5">
        <f t="shared" si="46"/>
        <v>20</v>
      </c>
      <c r="Q571" s="11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5">
        <f t="shared" si="46"/>
        <v>142</v>
      </c>
      <c r="Q572" s="11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5">
        <f t="shared" si="46"/>
        <v>53</v>
      </c>
      <c r="Q573" s="11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5">
        <f t="shared" si="46"/>
        <v>0</v>
      </c>
      <c r="Q574" s="11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5">
        <f t="shared" si="46"/>
        <v>38.44</v>
      </c>
      <c r="Q575" s="11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5">
        <f t="shared" si="46"/>
        <v>20</v>
      </c>
      <c r="Q576" s="11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5">
        <f t="shared" si="46"/>
        <v>64.75</v>
      </c>
      <c r="Q577" s="11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5">
        <f t="shared" si="46"/>
        <v>1</v>
      </c>
      <c r="Q578" s="11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5">
        <f t="shared" si="46"/>
        <v>10</v>
      </c>
      <c r="Q579" s="11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5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5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5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5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5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5">
        <f t="shared" ref="P586:P649" si="51">IFERROR(ROUND(E586/L586,2),0)</f>
        <v>5</v>
      </c>
      <c r="Q586" s="11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5">
        <f t="shared" si="51"/>
        <v>0</v>
      </c>
      <c r="Q587" s="11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5">
        <f t="shared" si="51"/>
        <v>14</v>
      </c>
      <c r="Q588" s="11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5">
        <f t="shared" si="51"/>
        <v>389.29</v>
      </c>
      <c r="Q589" s="11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5">
        <f t="shared" si="51"/>
        <v>150.5</v>
      </c>
      <c r="Q590" s="11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49"/>
        <v>2016</v>
      </c>
    </row>
    <row r="591" spans="1:21" ht="15.75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5">
        <f t="shared" si="51"/>
        <v>1</v>
      </c>
      <c r="Q591" s="11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5">
        <f t="shared" si="51"/>
        <v>24.78</v>
      </c>
      <c r="Q592" s="11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5">
        <f t="shared" si="51"/>
        <v>30.5</v>
      </c>
      <c r="Q593" s="11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5">
        <f t="shared" si="51"/>
        <v>250</v>
      </c>
      <c r="Q594" s="11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5">
        <f t="shared" si="51"/>
        <v>16.43</v>
      </c>
      <c r="Q595" s="11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5">
        <f t="shared" si="51"/>
        <v>13</v>
      </c>
      <c r="Q596" s="11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5">
        <f t="shared" si="51"/>
        <v>53.25</v>
      </c>
      <c r="Q597" s="11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5">
        <f t="shared" si="51"/>
        <v>3</v>
      </c>
      <c r="Q598" s="11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5">
        <f t="shared" si="51"/>
        <v>10</v>
      </c>
      <c r="Q599" s="11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5">
        <f t="shared" si="51"/>
        <v>121.43</v>
      </c>
      <c r="Q600" s="11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5">
        <f t="shared" si="51"/>
        <v>15.5</v>
      </c>
      <c r="Q601" s="11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5">
        <f t="shared" si="51"/>
        <v>100</v>
      </c>
      <c r="Q602" s="11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5">
        <f t="shared" si="51"/>
        <v>23.33</v>
      </c>
      <c r="Q603" s="11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5">
        <f t="shared" si="51"/>
        <v>0</v>
      </c>
      <c r="Q604" s="11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5">
        <f t="shared" si="51"/>
        <v>45.39</v>
      </c>
      <c r="Q605" s="11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5">
        <f t="shared" si="51"/>
        <v>0</v>
      </c>
      <c r="Q606" s="11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5">
        <f t="shared" si="51"/>
        <v>16.38</v>
      </c>
      <c r="Q607" s="11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5">
        <f t="shared" si="51"/>
        <v>10</v>
      </c>
      <c r="Q608" s="11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5">
        <f t="shared" si="51"/>
        <v>0</v>
      </c>
      <c r="Q609" s="11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5">
        <f t="shared" si="51"/>
        <v>292.2</v>
      </c>
      <c r="Q610" s="11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5">
        <f t="shared" si="51"/>
        <v>5</v>
      </c>
      <c r="Q611" s="11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5">
        <f t="shared" si="51"/>
        <v>0</v>
      </c>
      <c r="Q612" s="11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5">
        <f t="shared" si="51"/>
        <v>0</v>
      </c>
      <c r="Q613" s="11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5">
        <f t="shared" si="51"/>
        <v>0</v>
      </c>
      <c r="Q614" s="11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5">
        <f t="shared" si="51"/>
        <v>105.93</v>
      </c>
      <c r="Q615" s="11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5">
        <f t="shared" si="51"/>
        <v>0</v>
      </c>
      <c r="Q616" s="11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5">
        <f t="shared" si="51"/>
        <v>0</v>
      </c>
      <c r="Q617" s="11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5">
        <f t="shared" si="51"/>
        <v>0</v>
      </c>
      <c r="Q618" s="11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5">
        <f t="shared" si="51"/>
        <v>20</v>
      </c>
      <c r="Q619" s="11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5">
        <f t="shared" si="51"/>
        <v>0</v>
      </c>
      <c r="Q620" s="11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5">
        <f t="shared" si="51"/>
        <v>1</v>
      </c>
      <c r="Q621" s="11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5">
        <f t="shared" si="51"/>
        <v>300</v>
      </c>
      <c r="Q622" s="11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5">
        <f t="shared" si="51"/>
        <v>87</v>
      </c>
      <c r="Q623" s="11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5">
        <f t="shared" si="51"/>
        <v>37.89</v>
      </c>
      <c r="Q624" s="11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5">
        <f t="shared" si="51"/>
        <v>0</v>
      </c>
      <c r="Q625" s="11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5">
        <f t="shared" si="51"/>
        <v>0</v>
      </c>
      <c r="Q626" s="11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5">
        <f t="shared" si="51"/>
        <v>0</v>
      </c>
      <c r="Q627" s="11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5">
        <f t="shared" si="51"/>
        <v>111.41</v>
      </c>
      <c r="Q628" s="11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5">
        <f t="shared" si="51"/>
        <v>90</v>
      </c>
      <c r="Q629" s="11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5">
        <f t="shared" si="51"/>
        <v>0</v>
      </c>
      <c r="Q630" s="11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5">
        <f t="shared" si="51"/>
        <v>116.67</v>
      </c>
      <c r="Q631" s="11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5">
        <f t="shared" si="51"/>
        <v>10</v>
      </c>
      <c r="Q632" s="11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5">
        <f t="shared" si="51"/>
        <v>76.67</v>
      </c>
      <c r="Q633" s="11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5">
        <f t="shared" si="51"/>
        <v>0</v>
      </c>
      <c r="Q634" s="11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5">
        <f t="shared" si="51"/>
        <v>49.8</v>
      </c>
      <c r="Q635" s="11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5">
        <f t="shared" si="51"/>
        <v>1</v>
      </c>
      <c r="Q636" s="11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5">
        <f t="shared" si="51"/>
        <v>2</v>
      </c>
      <c r="Q637" s="11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5">
        <f t="shared" si="51"/>
        <v>4</v>
      </c>
      <c r="Q638" s="11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5">
        <f t="shared" si="51"/>
        <v>0</v>
      </c>
      <c r="Q639" s="11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49"/>
        <v>2017</v>
      </c>
    </row>
    <row r="640" spans="1:21" ht="15.75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5">
        <f t="shared" si="51"/>
        <v>3</v>
      </c>
      <c r="Q640" s="11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5">
        <f t="shared" si="51"/>
        <v>1</v>
      </c>
      <c r="Q641" s="11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5">
        <f t="shared" si="51"/>
        <v>50.5</v>
      </c>
      <c r="Q642" s="11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5">
        <f t="shared" si="51"/>
        <v>151.32</v>
      </c>
      <c r="Q643" s="11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5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5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5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5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5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5">
        <f t="shared" ref="P650:P713" si="56">IFERROR(ROUND(E650/L650,2),0)</f>
        <v>1644</v>
      </c>
      <c r="Q650" s="11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5">
        <f t="shared" si="56"/>
        <v>42.67</v>
      </c>
      <c r="Q651" s="11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5">
        <f t="shared" si="56"/>
        <v>35.130000000000003</v>
      </c>
      <c r="Q652" s="11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5">
        <f t="shared" si="56"/>
        <v>239.35</v>
      </c>
      <c r="Q653" s="11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5">
        <f t="shared" si="56"/>
        <v>107.64</v>
      </c>
      <c r="Q654" s="11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5">
        <f t="shared" si="56"/>
        <v>95.83</v>
      </c>
      <c r="Q655" s="11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5">
        <f t="shared" si="56"/>
        <v>31.66</v>
      </c>
      <c r="Q656" s="11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5">
        <f t="shared" si="56"/>
        <v>42.89</v>
      </c>
      <c r="Q657" s="11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5">
        <f t="shared" si="56"/>
        <v>122.74</v>
      </c>
      <c r="Q658" s="11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5">
        <f t="shared" si="56"/>
        <v>190.45</v>
      </c>
      <c r="Q659" s="11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5">
        <f t="shared" si="56"/>
        <v>109.34</v>
      </c>
      <c r="Q660" s="11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4"/>
        <v>2015</v>
      </c>
    </row>
    <row r="661" spans="1:21" ht="15.7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5">
        <f t="shared" si="56"/>
        <v>143.66999999999999</v>
      </c>
      <c r="Q661" s="11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5">
        <f t="shared" si="56"/>
        <v>84.94</v>
      </c>
      <c r="Q662" s="11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5">
        <f t="shared" si="56"/>
        <v>10.56</v>
      </c>
      <c r="Q663" s="11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5">
        <f t="shared" si="56"/>
        <v>39</v>
      </c>
      <c r="Q664" s="11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5">
        <f t="shared" si="56"/>
        <v>100</v>
      </c>
      <c r="Q665" s="11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5">
        <f t="shared" si="56"/>
        <v>31.17</v>
      </c>
      <c r="Q666" s="11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5">
        <f t="shared" si="56"/>
        <v>155.33000000000001</v>
      </c>
      <c r="Q667" s="11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5">
        <f t="shared" si="56"/>
        <v>2</v>
      </c>
      <c r="Q668" s="11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5">
        <f t="shared" si="56"/>
        <v>178.93</v>
      </c>
      <c r="Q669" s="11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5">
        <f t="shared" si="56"/>
        <v>27.36</v>
      </c>
      <c r="Q670" s="11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5">
        <f t="shared" si="56"/>
        <v>1536.25</v>
      </c>
      <c r="Q671" s="11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5">
        <f t="shared" si="56"/>
        <v>85</v>
      </c>
      <c r="Q672" s="11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5">
        <f t="shared" si="56"/>
        <v>788.53</v>
      </c>
      <c r="Q673" s="11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5">
        <f t="shared" si="56"/>
        <v>50.3</v>
      </c>
      <c r="Q674" s="11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5">
        <f t="shared" si="56"/>
        <v>68.33</v>
      </c>
      <c r="Q675" s="11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5">
        <f t="shared" si="56"/>
        <v>7.5</v>
      </c>
      <c r="Q676" s="11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5">
        <f t="shared" si="56"/>
        <v>34.270000000000003</v>
      </c>
      <c r="Q677" s="11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5">
        <f t="shared" si="56"/>
        <v>61.29</v>
      </c>
      <c r="Q678" s="11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5">
        <f t="shared" si="56"/>
        <v>133.25</v>
      </c>
      <c r="Q679" s="11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5">
        <f t="shared" si="56"/>
        <v>65.180000000000007</v>
      </c>
      <c r="Q680" s="11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5">
        <f t="shared" si="56"/>
        <v>93.9</v>
      </c>
      <c r="Q681" s="11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5">
        <f t="shared" si="56"/>
        <v>150.65</v>
      </c>
      <c r="Q682" s="11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5">
        <f t="shared" si="56"/>
        <v>1</v>
      </c>
      <c r="Q683" s="11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5">
        <f t="shared" si="56"/>
        <v>13.25</v>
      </c>
      <c r="Q684" s="11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5">
        <f t="shared" si="56"/>
        <v>99.33</v>
      </c>
      <c r="Q685" s="11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5">
        <f t="shared" si="56"/>
        <v>177.39</v>
      </c>
      <c r="Q686" s="11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5">
        <f t="shared" si="56"/>
        <v>55.3</v>
      </c>
      <c r="Q687" s="11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5">
        <f t="shared" si="56"/>
        <v>0</v>
      </c>
      <c r="Q688" s="11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5">
        <f t="shared" si="56"/>
        <v>591.66999999999996</v>
      </c>
      <c r="Q689" s="11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5">
        <f t="shared" si="56"/>
        <v>405.5</v>
      </c>
      <c r="Q690" s="11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5">
        <f t="shared" si="56"/>
        <v>343.15</v>
      </c>
      <c r="Q691" s="11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5">
        <f t="shared" si="56"/>
        <v>72.59</v>
      </c>
      <c r="Q692" s="11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5">
        <f t="shared" si="56"/>
        <v>26</v>
      </c>
      <c r="Q693" s="11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5">
        <f t="shared" si="56"/>
        <v>6.5</v>
      </c>
      <c r="Q694" s="11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5">
        <f t="shared" si="56"/>
        <v>119.39</v>
      </c>
      <c r="Q695" s="11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5">
        <f t="shared" si="56"/>
        <v>84.29</v>
      </c>
      <c r="Q696" s="11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5">
        <f t="shared" si="56"/>
        <v>90.86</v>
      </c>
      <c r="Q697" s="11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5">
        <f t="shared" si="56"/>
        <v>1</v>
      </c>
      <c r="Q698" s="11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5">
        <f t="shared" si="56"/>
        <v>20.34</v>
      </c>
      <c r="Q699" s="11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5">
        <f t="shared" si="56"/>
        <v>530.69000000000005</v>
      </c>
      <c r="Q700" s="11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5">
        <f t="shared" si="56"/>
        <v>120.39</v>
      </c>
      <c r="Q701" s="11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5">
        <f t="shared" si="56"/>
        <v>13</v>
      </c>
      <c r="Q702" s="11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5">
        <f t="shared" si="56"/>
        <v>291.33</v>
      </c>
      <c r="Q703" s="11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5">
        <f t="shared" si="56"/>
        <v>124.92</v>
      </c>
      <c r="Q704" s="11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5">
        <f t="shared" si="56"/>
        <v>119.57</v>
      </c>
      <c r="Q705" s="11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5">
        <f t="shared" si="56"/>
        <v>120.25</v>
      </c>
      <c r="Q706" s="11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5">
        <f t="shared" si="56"/>
        <v>195.4</v>
      </c>
      <c r="Q707" s="11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5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5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5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5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5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5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5">
        <f t="shared" ref="P714:P777" si="61">IFERROR(ROUND(E714/L714,2),0)</f>
        <v>26.25</v>
      </c>
      <c r="Q714" s="11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5">
        <f t="shared" si="61"/>
        <v>199</v>
      </c>
      <c r="Q715" s="11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5">
        <f t="shared" si="61"/>
        <v>80.319999999999993</v>
      </c>
      <c r="Q716" s="11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5">
        <f t="shared" si="61"/>
        <v>115.75</v>
      </c>
      <c r="Q717" s="11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5">
        <f t="shared" si="61"/>
        <v>44.69</v>
      </c>
      <c r="Q718" s="11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5">
        <f t="shared" si="61"/>
        <v>76.25</v>
      </c>
      <c r="Q719" s="11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5">
        <f t="shared" si="61"/>
        <v>22.5</v>
      </c>
      <c r="Q720" s="11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5">
        <f t="shared" si="61"/>
        <v>19.399999999999999</v>
      </c>
      <c r="Q721" s="11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5">
        <f t="shared" si="61"/>
        <v>66.709999999999994</v>
      </c>
      <c r="Q722" s="11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5">
        <f t="shared" si="61"/>
        <v>84.14</v>
      </c>
      <c r="Q723" s="11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5">
        <f t="shared" si="61"/>
        <v>215.73</v>
      </c>
      <c r="Q724" s="11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5">
        <f t="shared" si="61"/>
        <v>54.69</v>
      </c>
      <c r="Q725" s="11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5">
        <f t="shared" si="61"/>
        <v>51.63</v>
      </c>
      <c r="Q726" s="11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5">
        <f t="shared" si="61"/>
        <v>143.36000000000001</v>
      </c>
      <c r="Q727" s="11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5">
        <f t="shared" si="61"/>
        <v>72.430000000000007</v>
      </c>
      <c r="Q728" s="11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5">
        <f t="shared" si="61"/>
        <v>36.53</v>
      </c>
      <c r="Q729" s="11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5">
        <f t="shared" si="61"/>
        <v>60.9</v>
      </c>
      <c r="Q730" s="11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5">
        <f t="shared" si="61"/>
        <v>43.55</v>
      </c>
      <c r="Q731" s="11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5">
        <f t="shared" si="61"/>
        <v>99.77</v>
      </c>
      <c r="Q732" s="11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5">
        <f t="shared" si="61"/>
        <v>88.73</v>
      </c>
      <c r="Q733" s="11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5">
        <f t="shared" si="61"/>
        <v>4.92</v>
      </c>
      <c r="Q734" s="11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5">
        <f t="shared" si="61"/>
        <v>17.82</v>
      </c>
      <c r="Q735" s="11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5">
        <f t="shared" si="61"/>
        <v>187.19</v>
      </c>
      <c r="Q736" s="11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5">
        <f t="shared" si="61"/>
        <v>234.81</v>
      </c>
      <c r="Q737" s="11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5">
        <f t="shared" si="61"/>
        <v>105.05</v>
      </c>
      <c r="Q738" s="11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5">
        <f t="shared" si="61"/>
        <v>56.67</v>
      </c>
      <c r="Q739" s="11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5">
        <f t="shared" si="61"/>
        <v>39.049999999999997</v>
      </c>
      <c r="Q740" s="11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5">
        <f t="shared" si="61"/>
        <v>68.349999999999994</v>
      </c>
      <c r="Q741" s="11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5">
        <f t="shared" si="61"/>
        <v>169.58</v>
      </c>
      <c r="Q742" s="11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5">
        <f t="shared" si="61"/>
        <v>141.41999999999999</v>
      </c>
      <c r="Q743" s="11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5">
        <f t="shared" si="61"/>
        <v>67.39</v>
      </c>
      <c r="Q744" s="11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5">
        <f t="shared" si="61"/>
        <v>54.27</v>
      </c>
      <c r="Q745" s="11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5">
        <f t="shared" si="61"/>
        <v>82.52</v>
      </c>
      <c r="Q746" s="11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5">
        <f t="shared" si="61"/>
        <v>53.73</v>
      </c>
      <c r="Q747" s="11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5">
        <f t="shared" si="61"/>
        <v>34.21</v>
      </c>
      <c r="Q748" s="11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5">
        <f t="shared" si="61"/>
        <v>127.33</v>
      </c>
      <c r="Q749" s="11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5">
        <f t="shared" si="61"/>
        <v>45.57</v>
      </c>
      <c r="Q750" s="11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5">
        <f t="shared" si="61"/>
        <v>95.96</v>
      </c>
      <c r="Q751" s="11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5">
        <f t="shared" si="61"/>
        <v>77.27</v>
      </c>
      <c r="Q752" s="11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5">
        <f t="shared" si="61"/>
        <v>57.34</v>
      </c>
      <c r="Q753" s="11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5">
        <f t="shared" si="61"/>
        <v>53.19</v>
      </c>
      <c r="Q754" s="11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5">
        <f t="shared" si="61"/>
        <v>492.31</v>
      </c>
      <c r="Q755" s="11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5">
        <f t="shared" si="61"/>
        <v>42.35</v>
      </c>
      <c r="Q756" s="11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5">
        <f t="shared" si="61"/>
        <v>37.47</v>
      </c>
      <c r="Q757" s="11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5">
        <f t="shared" si="61"/>
        <v>37.450000000000003</v>
      </c>
      <c r="Q758" s="11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5">
        <f t="shared" si="61"/>
        <v>33.06</v>
      </c>
      <c r="Q759" s="11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5">
        <f t="shared" si="61"/>
        <v>134.21</v>
      </c>
      <c r="Q760" s="11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5">
        <f t="shared" si="61"/>
        <v>51.47</v>
      </c>
      <c r="Q761" s="11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5">
        <f t="shared" si="61"/>
        <v>0</v>
      </c>
      <c r="Q762" s="11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5">
        <f t="shared" si="61"/>
        <v>39.17</v>
      </c>
      <c r="Q763" s="11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5">
        <f t="shared" si="61"/>
        <v>0</v>
      </c>
      <c r="Q764" s="11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5">
        <f t="shared" si="61"/>
        <v>5</v>
      </c>
      <c r="Q765" s="11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5">
        <f t="shared" si="61"/>
        <v>0</v>
      </c>
      <c r="Q766" s="11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5">
        <f t="shared" si="61"/>
        <v>57.3</v>
      </c>
      <c r="Q767" s="11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5">
        <f t="shared" si="61"/>
        <v>0</v>
      </c>
      <c r="Q768" s="11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5">
        <f t="shared" si="61"/>
        <v>59</v>
      </c>
      <c r="Q769" s="11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5">
        <f t="shared" si="61"/>
        <v>0</v>
      </c>
      <c r="Q770" s="11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5">
        <f t="shared" si="61"/>
        <v>31.85</v>
      </c>
      <c r="Q771" s="11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5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5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5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5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5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5">
        <f t="shared" ref="P778:P841" si="66">IFERROR(ROUND(E778/L778,2),0)</f>
        <v>63.12</v>
      </c>
      <c r="Q778" s="11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5">
        <f t="shared" si="66"/>
        <v>7</v>
      </c>
      <c r="Q779" s="11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5">
        <f t="shared" si="66"/>
        <v>2</v>
      </c>
      <c r="Q780" s="11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5">
        <f t="shared" si="66"/>
        <v>66.67</v>
      </c>
      <c r="Q781" s="11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5">
        <f t="shared" si="66"/>
        <v>38.520000000000003</v>
      </c>
      <c r="Q782" s="11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5">
        <f t="shared" si="66"/>
        <v>42.61</v>
      </c>
      <c r="Q783" s="11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5">
        <f t="shared" si="66"/>
        <v>50</v>
      </c>
      <c r="Q784" s="11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5">
        <f t="shared" si="66"/>
        <v>63.49</v>
      </c>
      <c r="Q785" s="11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5">
        <f t="shared" si="66"/>
        <v>102.5</v>
      </c>
      <c r="Q786" s="11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5">
        <f t="shared" si="66"/>
        <v>31.14</v>
      </c>
      <c r="Q787" s="11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5">
        <f t="shared" si="66"/>
        <v>162.27000000000001</v>
      </c>
      <c r="Q788" s="11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5">
        <f t="shared" si="66"/>
        <v>80.59</v>
      </c>
      <c r="Q789" s="11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5">
        <f t="shared" si="66"/>
        <v>59.85</v>
      </c>
      <c r="Q790" s="11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5">
        <f t="shared" si="66"/>
        <v>132.86000000000001</v>
      </c>
      <c r="Q791" s="11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5">
        <f t="shared" si="66"/>
        <v>92.55</v>
      </c>
      <c r="Q792" s="11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5">
        <f t="shared" si="66"/>
        <v>60.86</v>
      </c>
      <c r="Q793" s="11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5">
        <f t="shared" si="66"/>
        <v>41.85</v>
      </c>
      <c r="Q794" s="11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5">
        <f t="shared" si="66"/>
        <v>88.33</v>
      </c>
      <c r="Q795" s="11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5">
        <f t="shared" si="66"/>
        <v>158.96</v>
      </c>
      <c r="Q796" s="11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5">
        <f t="shared" si="66"/>
        <v>85.05</v>
      </c>
      <c r="Q797" s="11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5">
        <f t="shared" si="66"/>
        <v>112.61</v>
      </c>
      <c r="Q798" s="11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5">
        <f t="shared" si="66"/>
        <v>45.44</v>
      </c>
      <c r="Q799" s="11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5">
        <f t="shared" si="66"/>
        <v>46.22</v>
      </c>
      <c r="Q800" s="11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5">
        <f t="shared" si="66"/>
        <v>178.61</v>
      </c>
      <c r="Q801" s="11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5">
        <f t="shared" si="66"/>
        <v>40.75</v>
      </c>
      <c r="Q802" s="11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5">
        <f t="shared" si="66"/>
        <v>43.73</v>
      </c>
      <c r="Q803" s="11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5">
        <f t="shared" si="66"/>
        <v>81.069999999999993</v>
      </c>
      <c r="Q804" s="11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5">
        <f t="shared" si="66"/>
        <v>74.61</v>
      </c>
      <c r="Q805" s="11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5">
        <f t="shared" si="66"/>
        <v>305.56</v>
      </c>
      <c r="Q806" s="11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5">
        <f t="shared" si="66"/>
        <v>58.33</v>
      </c>
      <c r="Q807" s="11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5">
        <f t="shared" si="66"/>
        <v>117.68</v>
      </c>
      <c r="Q808" s="11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5">
        <f t="shared" si="66"/>
        <v>73.77</v>
      </c>
      <c r="Q809" s="11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5">
        <f t="shared" si="66"/>
        <v>104.65</v>
      </c>
      <c r="Q810" s="11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5">
        <f t="shared" si="66"/>
        <v>79.83</v>
      </c>
      <c r="Q811" s="11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5">
        <f t="shared" si="66"/>
        <v>58.33</v>
      </c>
      <c r="Q812" s="11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5">
        <f t="shared" si="66"/>
        <v>86.67</v>
      </c>
      <c r="Q813" s="11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5">
        <f t="shared" si="66"/>
        <v>27.61</v>
      </c>
      <c r="Q814" s="11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5">
        <f t="shared" si="66"/>
        <v>25</v>
      </c>
      <c r="Q815" s="11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5">
        <f t="shared" si="66"/>
        <v>45.46</v>
      </c>
      <c r="Q816" s="11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5">
        <f t="shared" si="66"/>
        <v>99.53</v>
      </c>
      <c r="Q817" s="11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5">
        <f t="shared" si="66"/>
        <v>39.31</v>
      </c>
      <c r="Q818" s="11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5">
        <f t="shared" si="66"/>
        <v>89.42</v>
      </c>
      <c r="Q819" s="11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5">
        <f t="shared" si="66"/>
        <v>28.68</v>
      </c>
      <c r="Q820" s="11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5">
        <f t="shared" si="66"/>
        <v>31.07</v>
      </c>
      <c r="Q821" s="11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5">
        <f t="shared" si="66"/>
        <v>70.55</v>
      </c>
      <c r="Q822" s="11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5">
        <f t="shared" si="66"/>
        <v>224.13</v>
      </c>
      <c r="Q823" s="11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5">
        <f t="shared" si="66"/>
        <v>51.81</v>
      </c>
      <c r="Q824" s="11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5">
        <f t="shared" si="66"/>
        <v>43.52</v>
      </c>
      <c r="Q825" s="11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5">
        <f t="shared" si="66"/>
        <v>39.82</v>
      </c>
      <c r="Q826" s="11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5">
        <f t="shared" si="66"/>
        <v>126.81</v>
      </c>
      <c r="Q827" s="11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5">
        <f t="shared" si="66"/>
        <v>113.88</v>
      </c>
      <c r="Q828" s="11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5">
        <f t="shared" si="66"/>
        <v>28.18</v>
      </c>
      <c r="Q829" s="11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5">
        <f t="shared" si="66"/>
        <v>36.61</v>
      </c>
      <c r="Q830" s="11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5">
        <f t="shared" si="66"/>
        <v>32.5</v>
      </c>
      <c r="Q831" s="11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5">
        <f t="shared" si="66"/>
        <v>60.66</v>
      </c>
      <c r="Q832" s="11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5">
        <f t="shared" si="66"/>
        <v>175</v>
      </c>
      <c r="Q833" s="11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5">
        <f t="shared" si="66"/>
        <v>97.99</v>
      </c>
      <c r="Q834" s="11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4"/>
        <v>2011</v>
      </c>
    </row>
    <row r="835" spans="1:21" ht="15.7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5">
        <f t="shared" si="66"/>
        <v>148.78</v>
      </c>
      <c r="Q835" s="11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5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5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5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5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5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5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5">
        <f t="shared" ref="P842:P905" si="71">IFERROR(ROUND(E842/L842,2),0)</f>
        <v>63.38</v>
      </c>
      <c r="Q842" s="11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5">
        <f t="shared" si="71"/>
        <v>53.89</v>
      </c>
      <c r="Q843" s="11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5">
        <f t="shared" si="71"/>
        <v>66.87</v>
      </c>
      <c r="Q844" s="11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5">
        <f t="shared" si="71"/>
        <v>63.1</v>
      </c>
      <c r="Q845" s="11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5">
        <f t="shared" si="71"/>
        <v>36.630000000000003</v>
      </c>
      <c r="Q846" s="11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5">
        <f t="shared" si="71"/>
        <v>34.01</v>
      </c>
      <c r="Q847" s="11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5">
        <f t="shared" si="71"/>
        <v>28.55</v>
      </c>
      <c r="Q848" s="11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5">
        <f t="shared" si="71"/>
        <v>10</v>
      </c>
      <c r="Q849" s="11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5">
        <f t="shared" si="71"/>
        <v>18.75</v>
      </c>
      <c r="Q850" s="11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5">
        <f t="shared" si="71"/>
        <v>41.7</v>
      </c>
      <c r="Q851" s="11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5">
        <f t="shared" si="71"/>
        <v>46.67</v>
      </c>
      <c r="Q852" s="11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5">
        <f t="shared" si="71"/>
        <v>37.270000000000003</v>
      </c>
      <c r="Q853" s="11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5">
        <f t="shared" si="71"/>
        <v>59.26</v>
      </c>
      <c r="Q854" s="11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5">
        <f t="shared" si="71"/>
        <v>30</v>
      </c>
      <c r="Q855" s="11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5">
        <f t="shared" si="71"/>
        <v>65.86</v>
      </c>
      <c r="Q856" s="11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5">
        <f t="shared" si="71"/>
        <v>31.91</v>
      </c>
      <c r="Q857" s="11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5">
        <f t="shared" si="71"/>
        <v>19.46</v>
      </c>
      <c r="Q858" s="11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5">
        <f t="shared" si="71"/>
        <v>50</v>
      </c>
      <c r="Q859" s="11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5">
        <f t="shared" si="71"/>
        <v>22.74</v>
      </c>
      <c r="Q860" s="11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5">
        <f t="shared" si="71"/>
        <v>42.72</v>
      </c>
      <c r="Q861" s="11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5">
        <f t="shared" si="71"/>
        <v>52.92</v>
      </c>
      <c r="Q862" s="11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5">
        <f t="shared" si="71"/>
        <v>50.5</v>
      </c>
      <c r="Q863" s="11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5">
        <f t="shared" si="71"/>
        <v>42.5</v>
      </c>
      <c r="Q864" s="11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5">
        <f t="shared" si="71"/>
        <v>18</v>
      </c>
      <c r="Q865" s="11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5">
        <f t="shared" si="71"/>
        <v>34.18</v>
      </c>
      <c r="Q866" s="11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5">
        <f t="shared" si="71"/>
        <v>22.5</v>
      </c>
      <c r="Q867" s="11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5">
        <f t="shared" si="71"/>
        <v>58.18</v>
      </c>
      <c r="Q868" s="11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5">
        <f t="shared" si="71"/>
        <v>109.18</v>
      </c>
      <c r="Q869" s="11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5">
        <f t="shared" si="71"/>
        <v>50</v>
      </c>
      <c r="Q870" s="11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5">
        <f t="shared" si="71"/>
        <v>346.67</v>
      </c>
      <c r="Q871" s="11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5">
        <f t="shared" si="71"/>
        <v>12.4</v>
      </c>
      <c r="Q872" s="11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5">
        <f t="shared" si="71"/>
        <v>27.08</v>
      </c>
      <c r="Q873" s="11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5">
        <f t="shared" si="71"/>
        <v>32.5</v>
      </c>
      <c r="Q874" s="11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5">
        <f t="shared" si="71"/>
        <v>9</v>
      </c>
      <c r="Q875" s="11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5">
        <f t="shared" si="71"/>
        <v>34.76</v>
      </c>
      <c r="Q876" s="11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5">
        <f t="shared" si="71"/>
        <v>0</v>
      </c>
      <c r="Q877" s="11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5">
        <f t="shared" si="71"/>
        <v>28.58</v>
      </c>
      <c r="Q878" s="11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5">
        <f t="shared" si="71"/>
        <v>46.59</v>
      </c>
      <c r="Q879" s="11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5">
        <f t="shared" si="71"/>
        <v>32.5</v>
      </c>
      <c r="Q880" s="11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5">
        <f t="shared" si="71"/>
        <v>21.47</v>
      </c>
      <c r="Q881" s="11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5">
        <f t="shared" si="71"/>
        <v>14.13</v>
      </c>
      <c r="Q882" s="11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5">
        <f t="shared" si="71"/>
        <v>30</v>
      </c>
      <c r="Q883" s="11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5">
        <f t="shared" si="71"/>
        <v>21.57</v>
      </c>
      <c r="Q884" s="11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5">
        <f t="shared" si="71"/>
        <v>83.38</v>
      </c>
      <c r="Q885" s="11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5">
        <f t="shared" si="71"/>
        <v>10</v>
      </c>
      <c r="Q886" s="11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5">
        <f t="shared" si="71"/>
        <v>35.71</v>
      </c>
      <c r="Q887" s="11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5">
        <f t="shared" si="71"/>
        <v>29.29</v>
      </c>
      <c r="Q888" s="11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5">
        <f t="shared" si="71"/>
        <v>0</v>
      </c>
      <c r="Q889" s="11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5">
        <f t="shared" si="71"/>
        <v>18</v>
      </c>
      <c r="Q890" s="11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5">
        <f t="shared" si="71"/>
        <v>73.760000000000005</v>
      </c>
      <c r="Q891" s="11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5">
        <f t="shared" si="71"/>
        <v>31.25</v>
      </c>
      <c r="Q892" s="11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5">
        <f t="shared" si="71"/>
        <v>28.89</v>
      </c>
      <c r="Q893" s="11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5">
        <f t="shared" si="71"/>
        <v>143.82</v>
      </c>
      <c r="Q894" s="11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5">
        <f t="shared" si="71"/>
        <v>40</v>
      </c>
      <c r="Q895" s="11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5">
        <f t="shared" si="71"/>
        <v>147.81</v>
      </c>
      <c r="Q896" s="11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5">
        <f t="shared" si="71"/>
        <v>27.86</v>
      </c>
      <c r="Q897" s="11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5">
        <f t="shared" si="71"/>
        <v>44.44</v>
      </c>
      <c r="Q898" s="11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5">
        <f t="shared" si="71"/>
        <v>0</v>
      </c>
      <c r="Q899" s="11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5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5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5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5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5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5">
        <f t="shared" ref="P906:P969" si="76">IFERROR(ROUND(E906/L906,2),0)</f>
        <v>50.33</v>
      </c>
      <c r="Q906" s="11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5">
        <f t="shared" si="76"/>
        <v>32.67</v>
      </c>
      <c r="Q907" s="11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5">
        <f t="shared" si="76"/>
        <v>0</v>
      </c>
      <c r="Q908" s="11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5">
        <f t="shared" si="76"/>
        <v>0</v>
      </c>
      <c r="Q909" s="11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5">
        <f t="shared" si="76"/>
        <v>0</v>
      </c>
      <c r="Q910" s="11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5">
        <f t="shared" si="76"/>
        <v>65</v>
      </c>
      <c r="Q911" s="11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5">
        <f t="shared" si="76"/>
        <v>24.6</v>
      </c>
      <c r="Q912" s="11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5">
        <f t="shared" si="76"/>
        <v>0</v>
      </c>
      <c r="Q913" s="11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5">
        <f t="shared" si="76"/>
        <v>15</v>
      </c>
      <c r="Q914" s="11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5">
        <f t="shared" si="76"/>
        <v>82.58</v>
      </c>
      <c r="Q915" s="11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5">
        <f t="shared" si="76"/>
        <v>0</v>
      </c>
      <c r="Q916" s="11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5">
        <f t="shared" si="76"/>
        <v>41.67</v>
      </c>
      <c r="Q917" s="11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5">
        <f t="shared" si="76"/>
        <v>0</v>
      </c>
      <c r="Q918" s="11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5">
        <f t="shared" si="76"/>
        <v>30</v>
      </c>
      <c r="Q919" s="11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5">
        <f t="shared" si="76"/>
        <v>19.600000000000001</v>
      </c>
      <c r="Q920" s="11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4"/>
        <v>2014</v>
      </c>
    </row>
    <row r="921" spans="1:21" ht="15.7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5">
        <f t="shared" si="76"/>
        <v>100</v>
      </c>
      <c r="Q921" s="11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5">
        <f t="shared" si="76"/>
        <v>0</v>
      </c>
      <c r="Q922" s="11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5">
        <f t="shared" si="76"/>
        <v>231.75</v>
      </c>
      <c r="Q923" s="11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5">
        <f t="shared" si="76"/>
        <v>189.33</v>
      </c>
      <c r="Q924" s="11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5">
        <f t="shared" si="76"/>
        <v>55</v>
      </c>
      <c r="Q925" s="11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5">
        <f t="shared" si="76"/>
        <v>21.8</v>
      </c>
      <c r="Q926" s="11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5">
        <f t="shared" si="76"/>
        <v>32</v>
      </c>
      <c r="Q927" s="11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5">
        <f t="shared" si="76"/>
        <v>0</v>
      </c>
      <c r="Q928" s="11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5">
        <f t="shared" si="76"/>
        <v>0</v>
      </c>
      <c r="Q929" s="11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5">
        <f t="shared" si="76"/>
        <v>56.25</v>
      </c>
      <c r="Q930" s="11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5">
        <f t="shared" si="76"/>
        <v>0</v>
      </c>
      <c r="Q931" s="11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5">
        <f t="shared" si="76"/>
        <v>69</v>
      </c>
      <c r="Q932" s="11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5">
        <f t="shared" si="76"/>
        <v>18.71</v>
      </c>
      <c r="Q933" s="11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5">
        <f t="shared" si="76"/>
        <v>46.03</v>
      </c>
      <c r="Q934" s="11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5">
        <f t="shared" si="76"/>
        <v>60</v>
      </c>
      <c r="Q935" s="11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5">
        <f t="shared" si="76"/>
        <v>50.67</v>
      </c>
      <c r="Q936" s="11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5">
        <f t="shared" si="76"/>
        <v>25</v>
      </c>
      <c r="Q937" s="11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5">
        <f t="shared" si="76"/>
        <v>0</v>
      </c>
      <c r="Q938" s="11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5">
        <f t="shared" si="76"/>
        <v>20</v>
      </c>
      <c r="Q939" s="11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5">
        <f t="shared" si="76"/>
        <v>25</v>
      </c>
      <c r="Q940" s="11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5">
        <f t="shared" si="76"/>
        <v>20</v>
      </c>
      <c r="Q941" s="11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5">
        <f t="shared" si="76"/>
        <v>110.29</v>
      </c>
      <c r="Q942" s="11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5">
        <f t="shared" si="76"/>
        <v>37.450000000000003</v>
      </c>
      <c r="Q943" s="11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5">
        <f t="shared" si="76"/>
        <v>41.75</v>
      </c>
      <c r="Q944" s="11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5">
        <f t="shared" si="76"/>
        <v>24.08</v>
      </c>
      <c r="Q945" s="11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5">
        <f t="shared" si="76"/>
        <v>69.41</v>
      </c>
      <c r="Q946" s="11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5">
        <f t="shared" si="76"/>
        <v>155.25</v>
      </c>
      <c r="Q947" s="11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5">
        <f t="shared" si="76"/>
        <v>57.2</v>
      </c>
      <c r="Q948" s="11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5">
        <f t="shared" si="76"/>
        <v>0</v>
      </c>
      <c r="Q949" s="11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5">
        <f t="shared" si="76"/>
        <v>60</v>
      </c>
      <c r="Q950" s="11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5">
        <f t="shared" si="76"/>
        <v>39</v>
      </c>
      <c r="Q951" s="11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5">
        <f t="shared" si="76"/>
        <v>58.42</v>
      </c>
      <c r="Q952" s="11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4"/>
        <v>2015</v>
      </c>
    </row>
    <row r="953" spans="1:21" ht="15.7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5">
        <f t="shared" si="76"/>
        <v>158.63999999999999</v>
      </c>
      <c r="Q953" s="11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5">
        <f t="shared" si="76"/>
        <v>99.86</v>
      </c>
      <c r="Q954" s="11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5">
        <f t="shared" si="76"/>
        <v>25.2</v>
      </c>
      <c r="Q955" s="11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5">
        <f t="shared" si="76"/>
        <v>89.19</v>
      </c>
      <c r="Q956" s="11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5">
        <f t="shared" si="76"/>
        <v>182.62</v>
      </c>
      <c r="Q957" s="11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5">
        <f t="shared" si="76"/>
        <v>50.65</v>
      </c>
      <c r="Q958" s="11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5">
        <f t="shared" si="76"/>
        <v>33.29</v>
      </c>
      <c r="Q959" s="11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5">
        <f t="shared" si="76"/>
        <v>51.82</v>
      </c>
      <c r="Q960" s="11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5">
        <f t="shared" si="76"/>
        <v>113.63</v>
      </c>
      <c r="Q961" s="11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5">
        <f t="shared" si="76"/>
        <v>136.46</v>
      </c>
      <c r="Q962" s="11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5">
        <f t="shared" si="76"/>
        <v>364.35</v>
      </c>
      <c r="Q963" s="11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5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5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5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5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5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5">
        <f t="shared" ref="P970:P1033" si="81">IFERROR(ROUND(E970/L970,2),0)</f>
        <v>26.5</v>
      </c>
      <c r="Q970" s="11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5">
        <f t="shared" si="81"/>
        <v>1272.73</v>
      </c>
      <c r="Q971" s="11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5">
        <f t="shared" si="81"/>
        <v>164</v>
      </c>
      <c r="Q972" s="11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5">
        <f t="shared" si="81"/>
        <v>45.2</v>
      </c>
      <c r="Q973" s="11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5">
        <f t="shared" si="81"/>
        <v>153.88999999999999</v>
      </c>
      <c r="Q974" s="11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5">
        <f t="shared" si="81"/>
        <v>51.38</v>
      </c>
      <c r="Q975" s="11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5">
        <f t="shared" si="81"/>
        <v>93.33</v>
      </c>
      <c r="Q976" s="11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5">
        <f t="shared" si="81"/>
        <v>108.63</v>
      </c>
      <c r="Q977" s="11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5">
        <f t="shared" si="81"/>
        <v>160.5</v>
      </c>
      <c r="Q978" s="11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5">
        <f t="shared" si="81"/>
        <v>75.75</v>
      </c>
      <c r="Q979" s="11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5">
        <f t="shared" si="81"/>
        <v>790.84</v>
      </c>
      <c r="Q980" s="11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5">
        <f t="shared" si="81"/>
        <v>301.94</v>
      </c>
      <c r="Q981" s="11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5">
        <f t="shared" si="81"/>
        <v>47.94</v>
      </c>
      <c r="Q982" s="11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5">
        <f t="shared" si="81"/>
        <v>2.75</v>
      </c>
      <c r="Q983" s="11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5">
        <f t="shared" si="81"/>
        <v>1</v>
      </c>
      <c r="Q984" s="11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5">
        <f t="shared" si="81"/>
        <v>171.79</v>
      </c>
      <c r="Q985" s="11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5">
        <f t="shared" si="81"/>
        <v>35.33</v>
      </c>
      <c r="Q986" s="11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5">
        <f t="shared" si="81"/>
        <v>82.09</v>
      </c>
      <c r="Q987" s="11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5">
        <f t="shared" si="81"/>
        <v>110.87</v>
      </c>
      <c r="Q988" s="11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5">
        <f t="shared" si="81"/>
        <v>161.22</v>
      </c>
      <c r="Q989" s="11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5">
        <f t="shared" si="81"/>
        <v>0</v>
      </c>
      <c r="Q990" s="11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5">
        <f t="shared" si="81"/>
        <v>52.41</v>
      </c>
      <c r="Q991" s="11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5">
        <f t="shared" si="81"/>
        <v>13</v>
      </c>
      <c r="Q992" s="11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5">
        <f t="shared" si="81"/>
        <v>30.29</v>
      </c>
      <c r="Q993" s="11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5">
        <f t="shared" si="81"/>
        <v>116.75</v>
      </c>
      <c r="Q994" s="11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5">
        <f t="shared" si="81"/>
        <v>89.6</v>
      </c>
      <c r="Q995" s="11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5">
        <f t="shared" si="81"/>
        <v>424.45</v>
      </c>
      <c r="Q996" s="11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5">
        <f t="shared" si="81"/>
        <v>80.67</v>
      </c>
      <c r="Q997" s="11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5">
        <f t="shared" si="81"/>
        <v>13</v>
      </c>
      <c r="Q998" s="11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5">
        <f t="shared" si="81"/>
        <v>8.1300000000000008</v>
      </c>
      <c r="Q999" s="11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5">
        <f t="shared" si="81"/>
        <v>153.43</v>
      </c>
      <c r="Q1000" s="11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5">
        <f t="shared" si="81"/>
        <v>292.08</v>
      </c>
      <c r="Q1001" s="11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5">
        <f t="shared" si="81"/>
        <v>3304</v>
      </c>
      <c r="Q1002" s="11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5">
        <f t="shared" si="81"/>
        <v>1300</v>
      </c>
      <c r="Q1003" s="11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5">
        <f t="shared" si="81"/>
        <v>134.55000000000001</v>
      </c>
      <c r="Q1004" s="11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5">
        <f t="shared" si="81"/>
        <v>214.07</v>
      </c>
      <c r="Q1005" s="11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5">
        <f t="shared" si="81"/>
        <v>216.34</v>
      </c>
      <c r="Q1006" s="11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5">
        <f t="shared" si="81"/>
        <v>932.31</v>
      </c>
      <c r="Q1007" s="11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5">
        <f t="shared" si="81"/>
        <v>29.25</v>
      </c>
      <c r="Q1008" s="11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5">
        <f t="shared" si="81"/>
        <v>174.95</v>
      </c>
      <c r="Q1009" s="11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5">
        <f t="shared" si="81"/>
        <v>250</v>
      </c>
      <c r="Q1010" s="11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5">
        <f t="shared" si="81"/>
        <v>65</v>
      </c>
      <c r="Q1011" s="11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5">
        <f t="shared" si="81"/>
        <v>55</v>
      </c>
      <c r="Q1012" s="11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5">
        <f t="shared" si="81"/>
        <v>75</v>
      </c>
      <c r="Q1013" s="11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5">
        <f t="shared" si="81"/>
        <v>1389.36</v>
      </c>
      <c r="Q1014" s="11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5">
        <f t="shared" si="81"/>
        <v>95.91</v>
      </c>
      <c r="Q1015" s="11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5">
        <f t="shared" si="81"/>
        <v>191.25</v>
      </c>
      <c r="Q1016" s="11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5">
        <f t="shared" si="81"/>
        <v>40</v>
      </c>
      <c r="Q1017" s="11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5">
        <f t="shared" si="81"/>
        <v>74.790000000000006</v>
      </c>
      <c r="Q1018" s="11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5">
        <f t="shared" si="81"/>
        <v>161.12</v>
      </c>
      <c r="Q1019" s="11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5">
        <f t="shared" si="81"/>
        <v>88.71</v>
      </c>
      <c r="Q1020" s="11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5">
        <f t="shared" si="81"/>
        <v>53.25</v>
      </c>
      <c r="Q1021" s="11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5">
        <f t="shared" si="81"/>
        <v>106.2</v>
      </c>
      <c r="Q1022" s="11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5">
        <f t="shared" si="81"/>
        <v>22.08</v>
      </c>
      <c r="Q1023" s="11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5">
        <f t="shared" si="81"/>
        <v>31.05</v>
      </c>
      <c r="Q1024" s="11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5">
        <f t="shared" si="81"/>
        <v>36.21</v>
      </c>
      <c r="Q1025" s="11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5">
        <f t="shared" si="81"/>
        <v>388.98</v>
      </c>
      <c r="Q1026" s="11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5">
        <f t="shared" si="81"/>
        <v>71.849999999999994</v>
      </c>
      <c r="Q1027" s="11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5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5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5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5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5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5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5">
        <f t="shared" ref="P1034:P1097" si="86">IFERROR(ROUND(E1034/L1034,2),0)</f>
        <v>61.03</v>
      </c>
      <c r="Q1034" s="11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5">
        <f t="shared" si="86"/>
        <v>50.59</v>
      </c>
      <c r="Q1035" s="11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5">
        <f t="shared" si="86"/>
        <v>39.159999999999997</v>
      </c>
      <c r="Q1036" s="11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5">
        <f t="shared" si="86"/>
        <v>65.16</v>
      </c>
      <c r="Q1037" s="11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5">
        <f t="shared" si="86"/>
        <v>23.96</v>
      </c>
      <c r="Q1038" s="11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5">
        <f t="shared" si="86"/>
        <v>48.62</v>
      </c>
      <c r="Q1039" s="11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5">
        <f t="shared" si="86"/>
        <v>35.74</v>
      </c>
      <c r="Q1040" s="11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5">
        <f t="shared" si="86"/>
        <v>21.37</v>
      </c>
      <c r="Q1041" s="11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5">
        <f t="shared" si="86"/>
        <v>250</v>
      </c>
      <c r="Q1042" s="11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5">
        <f t="shared" si="86"/>
        <v>0</v>
      </c>
      <c r="Q1043" s="11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5">
        <f t="shared" si="86"/>
        <v>10</v>
      </c>
      <c r="Q1044" s="11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5">
        <f t="shared" si="86"/>
        <v>29.24</v>
      </c>
      <c r="Q1045" s="11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5">
        <f t="shared" si="86"/>
        <v>3</v>
      </c>
      <c r="Q1046" s="11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5">
        <f t="shared" si="86"/>
        <v>33.25</v>
      </c>
      <c r="Q1047" s="11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5">
        <f t="shared" si="86"/>
        <v>0</v>
      </c>
      <c r="Q1048" s="11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5">
        <f t="shared" si="86"/>
        <v>1</v>
      </c>
      <c r="Q1049" s="11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5">
        <f t="shared" si="86"/>
        <v>53</v>
      </c>
      <c r="Q1050" s="11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5">
        <f t="shared" si="86"/>
        <v>0</v>
      </c>
      <c r="Q1051" s="11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5">
        <f t="shared" si="86"/>
        <v>0</v>
      </c>
      <c r="Q1052" s="11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5">
        <f t="shared" si="86"/>
        <v>0</v>
      </c>
      <c r="Q1053" s="11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5">
        <f t="shared" si="86"/>
        <v>0</v>
      </c>
      <c r="Q1054" s="11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5">
        <f t="shared" si="86"/>
        <v>15</v>
      </c>
      <c r="Q1055" s="11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5">
        <f t="shared" si="86"/>
        <v>0</v>
      </c>
      <c r="Q1056" s="11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5">
        <f t="shared" si="86"/>
        <v>0</v>
      </c>
      <c r="Q1057" s="11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5">
        <f t="shared" si="86"/>
        <v>0</v>
      </c>
      <c r="Q1058" s="11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5">
        <f t="shared" si="86"/>
        <v>0</v>
      </c>
      <c r="Q1059" s="11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5">
        <f t="shared" si="86"/>
        <v>0</v>
      </c>
      <c r="Q1060" s="11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4"/>
        <v>2015</v>
      </c>
    </row>
    <row r="1061" spans="1:21" ht="15.75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5">
        <f t="shared" si="86"/>
        <v>0</v>
      </c>
      <c r="Q1061" s="11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5">
        <f t="shared" si="86"/>
        <v>50</v>
      </c>
      <c r="Q1062" s="11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5">
        <f t="shared" si="86"/>
        <v>0</v>
      </c>
      <c r="Q1063" s="11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5">
        <f t="shared" si="86"/>
        <v>47.5</v>
      </c>
      <c r="Q1064" s="11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5">
        <f t="shared" si="86"/>
        <v>0</v>
      </c>
      <c r="Q1065" s="11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5">
        <f t="shared" si="86"/>
        <v>65.67</v>
      </c>
      <c r="Q1066" s="11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5">
        <f t="shared" si="86"/>
        <v>16.2</v>
      </c>
      <c r="Q1067" s="11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5">
        <f t="shared" si="86"/>
        <v>34.130000000000003</v>
      </c>
      <c r="Q1068" s="11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5">
        <f t="shared" si="86"/>
        <v>13</v>
      </c>
      <c r="Q1069" s="11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5">
        <f t="shared" si="86"/>
        <v>11.25</v>
      </c>
      <c r="Q1070" s="11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5">
        <f t="shared" si="86"/>
        <v>40.479999999999997</v>
      </c>
      <c r="Q1071" s="11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5">
        <f t="shared" si="86"/>
        <v>35</v>
      </c>
      <c r="Q1072" s="11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5">
        <f t="shared" si="86"/>
        <v>0</v>
      </c>
      <c r="Q1073" s="11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5">
        <f t="shared" si="86"/>
        <v>12.75</v>
      </c>
      <c r="Q1074" s="11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5">
        <f t="shared" si="86"/>
        <v>10</v>
      </c>
      <c r="Q1075" s="11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5">
        <f t="shared" si="86"/>
        <v>113.57</v>
      </c>
      <c r="Q1076" s="11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5">
        <f t="shared" si="86"/>
        <v>15</v>
      </c>
      <c r="Q1077" s="11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5">
        <f t="shared" si="86"/>
        <v>48.28</v>
      </c>
      <c r="Q1078" s="11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5">
        <f t="shared" si="86"/>
        <v>43.98</v>
      </c>
      <c r="Q1079" s="11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5">
        <f t="shared" si="86"/>
        <v>9</v>
      </c>
      <c r="Q1080" s="11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5">
        <f t="shared" si="86"/>
        <v>37.67</v>
      </c>
      <c r="Q1081" s="11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5">
        <f t="shared" si="86"/>
        <v>18.579999999999998</v>
      </c>
      <c r="Q1082" s="11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5">
        <f t="shared" si="86"/>
        <v>3</v>
      </c>
      <c r="Q1083" s="11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5">
        <f t="shared" si="86"/>
        <v>18.670000000000002</v>
      </c>
      <c r="Q1084" s="11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5">
        <f t="shared" si="86"/>
        <v>410</v>
      </c>
      <c r="Q1085" s="11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5">
        <f t="shared" si="86"/>
        <v>0</v>
      </c>
      <c r="Q1086" s="11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5">
        <f t="shared" si="86"/>
        <v>114</v>
      </c>
      <c r="Q1087" s="11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5">
        <f t="shared" si="86"/>
        <v>7.5</v>
      </c>
      <c r="Q1088" s="11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5">
        <f t="shared" si="86"/>
        <v>0</v>
      </c>
      <c r="Q1089" s="11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5">
        <f t="shared" si="86"/>
        <v>43.42</v>
      </c>
      <c r="Q1090" s="11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5">
        <f t="shared" si="86"/>
        <v>23.96</v>
      </c>
      <c r="Q1091" s="11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5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5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5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5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5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5">
        <f t="shared" ref="P1098:P1161" si="91">IFERROR(ROUND(E1098/L1098,2),0)</f>
        <v>74.209999999999994</v>
      </c>
      <c r="Q1098" s="11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5">
        <f t="shared" si="91"/>
        <v>6.71</v>
      </c>
      <c r="Q1099" s="11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5">
        <f t="shared" si="91"/>
        <v>81.95</v>
      </c>
      <c r="Q1100" s="11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5">
        <f t="shared" si="91"/>
        <v>25</v>
      </c>
      <c r="Q1101" s="11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5">
        <f t="shared" si="91"/>
        <v>10</v>
      </c>
      <c r="Q1102" s="11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5">
        <f t="shared" si="91"/>
        <v>6.83</v>
      </c>
      <c r="Q1103" s="11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5">
        <f t="shared" si="91"/>
        <v>17.71</v>
      </c>
      <c r="Q1104" s="11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5">
        <f t="shared" si="91"/>
        <v>16.2</v>
      </c>
      <c r="Q1105" s="11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5">
        <f t="shared" si="91"/>
        <v>80.3</v>
      </c>
      <c r="Q1106" s="11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5">
        <f t="shared" si="91"/>
        <v>71.55</v>
      </c>
      <c r="Q1107" s="11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5">
        <f t="shared" si="91"/>
        <v>23.57</v>
      </c>
      <c r="Q1108" s="11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5">
        <f t="shared" si="91"/>
        <v>0</v>
      </c>
      <c r="Q1109" s="11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5">
        <f t="shared" si="91"/>
        <v>34.880000000000003</v>
      </c>
      <c r="Q1110" s="11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5">
        <f t="shared" si="91"/>
        <v>15</v>
      </c>
      <c r="Q1111" s="11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5">
        <f t="shared" si="91"/>
        <v>23.18</v>
      </c>
      <c r="Q1112" s="11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5">
        <f t="shared" si="91"/>
        <v>1</v>
      </c>
      <c r="Q1113" s="11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5">
        <f t="shared" si="91"/>
        <v>100.23</v>
      </c>
      <c r="Q1114" s="11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5">
        <f t="shared" si="91"/>
        <v>5</v>
      </c>
      <c r="Q1115" s="11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5">
        <f t="shared" si="91"/>
        <v>3.33</v>
      </c>
      <c r="Q1116" s="11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5">
        <f t="shared" si="91"/>
        <v>13.25</v>
      </c>
      <c r="Q1117" s="11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5">
        <f t="shared" si="91"/>
        <v>17.850000000000001</v>
      </c>
      <c r="Q1118" s="11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5">
        <f t="shared" si="91"/>
        <v>10.38</v>
      </c>
      <c r="Q1119" s="11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5">
        <f t="shared" si="91"/>
        <v>36.33</v>
      </c>
      <c r="Q1120" s="11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5">
        <f t="shared" si="91"/>
        <v>5</v>
      </c>
      <c r="Q1121" s="11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5">
        <f t="shared" si="91"/>
        <v>0</v>
      </c>
      <c r="Q1122" s="11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5">
        <f t="shared" si="91"/>
        <v>5.8</v>
      </c>
      <c r="Q1123" s="11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5">
        <f t="shared" si="91"/>
        <v>0</v>
      </c>
      <c r="Q1124" s="11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5">
        <f t="shared" si="91"/>
        <v>3.67</v>
      </c>
      <c r="Q1125" s="11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5">
        <f t="shared" si="91"/>
        <v>60.71</v>
      </c>
      <c r="Q1126" s="11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5">
        <f t="shared" si="91"/>
        <v>0</v>
      </c>
      <c r="Q1127" s="11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5">
        <f t="shared" si="91"/>
        <v>5</v>
      </c>
      <c r="Q1128" s="11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5">
        <f t="shared" si="91"/>
        <v>25.43</v>
      </c>
      <c r="Q1129" s="11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5">
        <f t="shared" si="91"/>
        <v>1</v>
      </c>
      <c r="Q1130" s="11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5">
        <f t="shared" si="91"/>
        <v>10.5</v>
      </c>
      <c r="Q1131" s="11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5">
        <f t="shared" si="91"/>
        <v>3.67</v>
      </c>
      <c r="Q1132" s="11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5">
        <f t="shared" si="91"/>
        <v>0</v>
      </c>
      <c r="Q1133" s="11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5">
        <f t="shared" si="91"/>
        <v>110.62</v>
      </c>
      <c r="Q1134" s="11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5">
        <f t="shared" si="91"/>
        <v>20</v>
      </c>
      <c r="Q1135" s="11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5">
        <f t="shared" si="91"/>
        <v>1</v>
      </c>
      <c r="Q1136" s="11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5">
        <f t="shared" si="91"/>
        <v>50</v>
      </c>
      <c r="Q1137" s="11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5">
        <f t="shared" si="91"/>
        <v>45</v>
      </c>
      <c r="Q1138" s="11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5">
        <f t="shared" si="91"/>
        <v>253.21</v>
      </c>
      <c r="Q1139" s="11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5">
        <f t="shared" si="91"/>
        <v>31.25</v>
      </c>
      <c r="Q1140" s="11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5">
        <f t="shared" si="91"/>
        <v>5</v>
      </c>
      <c r="Q1141" s="11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5">
        <f t="shared" si="91"/>
        <v>0</v>
      </c>
      <c r="Q1142" s="11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5">
        <f t="shared" si="91"/>
        <v>0</v>
      </c>
      <c r="Q1143" s="11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5">
        <f t="shared" si="91"/>
        <v>0</v>
      </c>
      <c r="Q1144" s="11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5">
        <f t="shared" si="91"/>
        <v>23.25</v>
      </c>
      <c r="Q1145" s="11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5">
        <f t="shared" si="91"/>
        <v>0</v>
      </c>
      <c r="Q1146" s="11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5">
        <f t="shared" si="91"/>
        <v>100</v>
      </c>
      <c r="Q1147" s="11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5">
        <f t="shared" si="91"/>
        <v>44.17</v>
      </c>
      <c r="Q1148" s="11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5">
        <f t="shared" si="91"/>
        <v>0</v>
      </c>
      <c r="Q1149" s="11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5">
        <f t="shared" si="91"/>
        <v>24.33</v>
      </c>
      <c r="Q1150" s="11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5">
        <f t="shared" si="91"/>
        <v>37.5</v>
      </c>
      <c r="Q1151" s="11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5">
        <f t="shared" si="91"/>
        <v>42</v>
      </c>
      <c r="Q1152" s="11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5">
        <f t="shared" si="91"/>
        <v>0</v>
      </c>
      <c r="Q1153" s="11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5">
        <f t="shared" si="91"/>
        <v>60.73</v>
      </c>
      <c r="Q1154" s="11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5">
        <f t="shared" si="91"/>
        <v>50</v>
      </c>
      <c r="Q1155" s="11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5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5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5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5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5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5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5">
        <f t="shared" ref="P1162:P1225" si="96">IFERROR(ROUND(E1162/L1162,2),0)</f>
        <v>60.79</v>
      </c>
      <c r="Q1162" s="11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5">
        <f t="shared" si="96"/>
        <v>0</v>
      </c>
      <c r="Q1163" s="11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5">
        <f t="shared" si="96"/>
        <v>17.5</v>
      </c>
      <c r="Q1164" s="11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5">
        <f t="shared" si="96"/>
        <v>0</v>
      </c>
      <c r="Q1165" s="11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5">
        <f t="shared" si="96"/>
        <v>0</v>
      </c>
      <c r="Q1166" s="11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5">
        <f t="shared" si="96"/>
        <v>82.82</v>
      </c>
      <c r="Q1167" s="11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5">
        <f t="shared" si="96"/>
        <v>358.88</v>
      </c>
      <c r="Q1168" s="11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5">
        <f t="shared" si="96"/>
        <v>61.19</v>
      </c>
      <c r="Q1169" s="11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5">
        <f t="shared" si="96"/>
        <v>340</v>
      </c>
      <c r="Q1170" s="11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5">
        <f t="shared" si="96"/>
        <v>5.67</v>
      </c>
      <c r="Q1171" s="11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5">
        <f t="shared" si="96"/>
        <v>50</v>
      </c>
      <c r="Q1172" s="11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5">
        <f t="shared" si="96"/>
        <v>25</v>
      </c>
      <c r="Q1173" s="11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5">
        <f t="shared" si="96"/>
        <v>0</v>
      </c>
      <c r="Q1174" s="11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5">
        <f t="shared" si="96"/>
        <v>30</v>
      </c>
      <c r="Q1175" s="11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5">
        <f t="shared" si="96"/>
        <v>46.63</v>
      </c>
      <c r="Q1176" s="11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5">
        <f t="shared" si="96"/>
        <v>65</v>
      </c>
      <c r="Q1177" s="11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5">
        <f t="shared" si="96"/>
        <v>10</v>
      </c>
      <c r="Q1178" s="11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5">
        <f t="shared" si="96"/>
        <v>0</v>
      </c>
      <c r="Q1179" s="11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5">
        <f t="shared" si="96"/>
        <v>5</v>
      </c>
      <c r="Q1180" s="11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5">
        <f t="shared" si="96"/>
        <v>640</v>
      </c>
      <c r="Q1181" s="11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5">
        <f t="shared" si="96"/>
        <v>69.12</v>
      </c>
      <c r="Q1182" s="11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5">
        <f t="shared" si="96"/>
        <v>1.33</v>
      </c>
      <c r="Q1183" s="11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5">
        <f t="shared" si="96"/>
        <v>10.5</v>
      </c>
      <c r="Q1184" s="11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5">
        <f t="shared" si="96"/>
        <v>33.33</v>
      </c>
      <c r="Q1185" s="11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5">
        <f t="shared" si="96"/>
        <v>61.56</v>
      </c>
      <c r="Q1186" s="11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5">
        <f t="shared" si="96"/>
        <v>118.74</v>
      </c>
      <c r="Q1187" s="11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5">
        <f t="shared" si="96"/>
        <v>65.08</v>
      </c>
      <c r="Q1188" s="11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5">
        <f t="shared" si="96"/>
        <v>130.16</v>
      </c>
      <c r="Q1189" s="11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5">
        <f t="shared" si="96"/>
        <v>37.78</v>
      </c>
      <c r="Q1190" s="11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5">
        <f t="shared" si="96"/>
        <v>112.79</v>
      </c>
      <c r="Q1191" s="11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5">
        <f t="shared" si="96"/>
        <v>51.92</v>
      </c>
      <c r="Q1192" s="11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5">
        <f t="shared" si="96"/>
        <v>89.24</v>
      </c>
      <c r="Q1193" s="11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5">
        <f t="shared" si="96"/>
        <v>19.329999999999998</v>
      </c>
      <c r="Q1194" s="11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5">
        <f t="shared" si="96"/>
        <v>79.97</v>
      </c>
      <c r="Q1195" s="11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5">
        <f t="shared" si="96"/>
        <v>56.41</v>
      </c>
      <c r="Q1196" s="11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5">
        <f t="shared" si="96"/>
        <v>79.41</v>
      </c>
      <c r="Q1197" s="11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5">
        <f t="shared" si="96"/>
        <v>76.44</v>
      </c>
      <c r="Q1198" s="11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5">
        <f t="shared" si="96"/>
        <v>121</v>
      </c>
      <c r="Q1199" s="11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5">
        <f t="shared" si="96"/>
        <v>54.62</v>
      </c>
      <c r="Q1200" s="11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5">
        <f t="shared" si="96"/>
        <v>299.22000000000003</v>
      </c>
      <c r="Q1201" s="11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5">
        <f t="shared" si="96"/>
        <v>58.53</v>
      </c>
      <c r="Q1202" s="11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5">
        <f t="shared" si="96"/>
        <v>55.37</v>
      </c>
      <c r="Q1203" s="11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5">
        <f t="shared" si="96"/>
        <v>183.8</v>
      </c>
      <c r="Q1204" s="11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5">
        <f t="shared" si="96"/>
        <v>165.35</v>
      </c>
      <c r="Q1205" s="11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5">
        <f t="shared" si="96"/>
        <v>234.79</v>
      </c>
      <c r="Q1206" s="11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5">
        <f t="shared" si="96"/>
        <v>211.48</v>
      </c>
      <c r="Q1207" s="11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5">
        <f t="shared" si="96"/>
        <v>32.340000000000003</v>
      </c>
      <c r="Q1208" s="11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5">
        <f t="shared" si="96"/>
        <v>123.38</v>
      </c>
      <c r="Q1209" s="11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5">
        <f t="shared" si="96"/>
        <v>207.07</v>
      </c>
      <c r="Q1210" s="11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5">
        <f t="shared" si="96"/>
        <v>138.26</v>
      </c>
      <c r="Q1211" s="11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5">
        <f t="shared" si="96"/>
        <v>493.82</v>
      </c>
      <c r="Q1212" s="11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5">
        <f t="shared" si="96"/>
        <v>168.5</v>
      </c>
      <c r="Q1213" s="11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5">
        <f t="shared" si="96"/>
        <v>38.869999999999997</v>
      </c>
      <c r="Q1214" s="11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5">
        <f t="shared" si="96"/>
        <v>61.53</v>
      </c>
      <c r="Q1215" s="11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5">
        <f t="shared" si="96"/>
        <v>105.44</v>
      </c>
      <c r="Q1216" s="11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5">
        <f t="shared" si="96"/>
        <v>71.59</v>
      </c>
      <c r="Q1217" s="11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5">
        <f t="shared" si="96"/>
        <v>91.88</v>
      </c>
      <c r="Q1218" s="11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5">
        <f t="shared" si="96"/>
        <v>148.57</v>
      </c>
      <c r="Q1219" s="11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5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5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5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5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5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5">
        <f t="shared" ref="P1226:P1289" si="101">IFERROR(ROUND(E1226/L1226,2),0)</f>
        <v>58.89</v>
      </c>
      <c r="Q1226" s="11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5">
        <f t="shared" si="101"/>
        <v>44</v>
      </c>
      <c r="Q1227" s="11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5">
        <f t="shared" si="101"/>
        <v>48.43</v>
      </c>
      <c r="Q1228" s="11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5">
        <f t="shared" si="101"/>
        <v>0</v>
      </c>
      <c r="Q1229" s="11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5">
        <f t="shared" si="101"/>
        <v>61.04</v>
      </c>
      <c r="Q1230" s="11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5">
        <f t="shared" si="101"/>
        <v>25</v>
      </c>
      <c r="Q1231" s="11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5">
        <f t="shared" si="101"/>
        <v>0</v>
      </c>
      <c r="Q1232" s="11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5">
        <f t="shared" si="101"/>
        <v>0</v>
      </c>
      <c r="Q1233" s="11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5">
        <f t="shared" si="101"/>
        <v>40</v>
      </c>
      <c r="Q1234" s="11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5">
        <f t="shared" si="101"/>
        <v>19.329999999999998</v>
      </c>
      <c r="Q1235" s="11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5">
        <f t="shared" si="101"/>
        <v>0</v>
      </c>
      <c r="Q1236" s="11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5">
        <f t="shared" si="101"/>
        <v>35</v>
      </c>
      <c r="Q1237" s="11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5">
        <f t="shared" si="101"/>
        <v>0</v>
      </c>
      <c r="Q1238" s="11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5">
        <f t="shared" si="101"/>
        <v>0</v>
      </c>
      <c r="Q1239" s="11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5">
        <f t="shared" si="101"/>
        <v>59.33</v>
      </c>
      <c r="Q1240" s="11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5">
        <f t="shared" si="101"/>
        <v>0</v>
      </c>
      <c r="Q1241" s="11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5">
        <f t="shared" si="101"/>
        <v>30.13</v>
      </c>
      <c r="Q1242" s="11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5">
        <f t="shared" si="101"/>
        <v>74.62</v>
      </c>
      <c r="Q1243" s="11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5">
        <f t="shared" si="101"/>
        <v>5</v>
      </c>
      <c r="Q1244" s="11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5">
        <f t="shared" si="101"/>
        <v>44.5</v>
      </c>
      <c r="Q1245" s="11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5">
        <f t="shared" si="101"/>
        <v>46.13</v>
      </c>
      <c r="Q1246" s="11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5">
        <f t="shared" si="101"/>
        <v>141.47</v>
      </c>
      <c r="Q1247" s="11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5">
        <f t="shared" si="101"/>
        <v>75.48</v>
      </c>
      <c r="Q1248" s="11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5">
        <f t="shared" si="101"/>
        <v>85.5</v>
      </c>
      <c r="Q1249" s="11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5">
        <f t="shared" si="101"/>
        <v>64.25</v>
      </c>
      <c r="Q1250" s="11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5">
        <f t="shared" si="101"/>
        <v>64.47</v>
      </c>
      <c r="Q1251" s="11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5">
        <f t="shared" si="101"/>
        <v>118.2</v>
      </c>
      <c r="Q1252" s="11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5">
        <f t="shared" si="101"/>
        <v>82.54</v>
      </c>
      <c r="Q1253" s="11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5">
        <f t="shared" si="101"/>
        <v>34.17</v>
      </c>
      <c r="Q1254" s="11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5">
        <f t="shared" si="101"/>
        <v>42.73</v>
      </c>
      <c r="Q1255" s="11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5">
        <f t="shared" si="101"/>
        <v>94.49</v>
      </c>
      <c r="Q1256" s="11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5">
        <f t="shared" si="101"/>
        <v>55.7</v>
      </c>
      <c r="Q1257" s="11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5">
        <f t="shared" si="101"/>
        <v>98.03</v>
      </c>
      <c r="Q1258" s="11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5">
        <f t="shared" si="101"/>
        <v>92.1</v>
      </c>
      <c r="Q1259" s="11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5">
        <f t="shared" si="101"/>
        <v>38.18</v>
      </c>
      <c r="Q1260" s="11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5">
        <f t="shared" si="101"/>
        <v>27.15</v>
      </c>
      <c r="Q1261" s="11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5">
        <f t="shared" si="101"/>
        <v>50.69</v>
      </c>
      <c r="Q1262" s="11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5">
        <f t="shared" si="101"/>
        <v>38.94</v>
      </c>
      <c r="Q1263" s="11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5">
        <f t="shared" si="101"/>
        <v>77.64</v>
      </c>
      <c r="Q1264" s="11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5">
        <f t="shared" si="101"/>
        <v>43.54</v>
      </c>
      <c r="Q1265" s="11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5">
        <f t="shared" si="101"/>
        <v>31.82</v>
      </c>
      <c r="Q1266" s="11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5">
        <f t="shared" si="101"/>
        <v>63.18</v>
      </c>
      <c r="Q1267" s="11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5">
        <f t="shared" si="101"/>
        <v>190.9</v>
      </c>
      <c r="Q1268" s="11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5">
        <f t="shared" si="101"/>
        <v>140.86000000000001</v>
      </c>
      <c r="Q1269" s="11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5">
        <f t="shared" si="101"/>
        <v>76.92</v>
      </c>
      <c r="Q1270" s="11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5">
        <f t="shared" si="101"/>
        <v>99.16</v>
      </c>
      <c r="Q1271" s="11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5">
        <f t="shared" si="101"/>
        <v>67.88</v>
      </c>
      <c r="Q1272" s="11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5">
        <f t="shared" si="101"/>
        <v>246.29</v>
      </c>
      <c r="Q1273" s="11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5">
        <f t="shared" si="101"/>
        <v>189.29</v>
      </c>
      <c r="Q1274" s="11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5">
        <f t="shared" si="101"/>
        <v>76.67</v>
      </c>
      <c r="Q1275" s="11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5">
        <f t="shared" si="101"/>
        <v>82.96</v>
      </c>
      <c r="Q1276" s="11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5">
        <f t="shared" si="101"/>
        <v>62.52</v>
      </c>
      <c r="Q1277" s="11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5">
        <f t="shared" si="101"/>
        <v>46.07</v>
      </c>
      <c r="Q1278" s="11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5">
        <f t="shared" si="101"/>
        <v>38.54</v>
      </c>
      <c r="Q1279" s="11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5">
        <f t="shared" si="101"/>
        <v>53.01</v>
      </c>
      <c r="Q1280" s="11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5">
        <f t="shared" si="101"/>
        <v>73.36</v>
      </c>
      <c r="Q1281" s="11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5">
        <f t="shared" si="101"/>
        <v>127.98</v>
      </c>
      <c r="Q1282" s="11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5">
        <f t="shared" si="101"/>
        <v>104.73</v>
      </c>
      <c r="Q1283" s="11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5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90" x14ac:dyDescent="0.25">
      <c r="A1286">
        <v>1287</v>
      </c>
      <c r="B1286" s="9" t="s">
        <v>1288</v>
      </c>
      <c r="C1286" s="3" t="s">
        <v>5397</v>
      </c>
      <c r="D1286" s="5">
        <v>250</v>
      </c>
      <c r="E1286" s="7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 s="5">
        <f t="shared" si="101"/>
        <v>24.2</v>
      </c>
      <c r="Q1286" s="11" t="s">
        <v>8315</v>
      </c>
      <c r="R1286" t="s">
        <v>8316</v>
      </c>
      <c r="S1286" s="16">
        <f t="shared" si="102"/>
        <v>42107.621018518519</v>
      </c>
      <c r="T1286" s="16">
        <f t="shared" si="103"/>
        <v>42167.621018518519</v>
      </c>
      <c r="U1286">
        <f t="shared" si="104"/>
        <v>2015</v>
      </c>
    </row>
    <row r="1287" spans="1:21" ht="45" x14ac:dyDescent="0.25">
      <c r="A1287">
        <v>2815</v>
      </c>
      <c r="B1287" s="9" t="s">
        <v>2815</v>
      </c>
      <c r="C1287" s="3" t="s">
        <v>6925</v>
      </c>
      <c r="D1287" s="5">
        <v>250</v>
      </c>
      <c r="E1287" s="7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 s="5">
        <f t="shared" si="101"/>
        <v>43.21</v>
      </c>
      <c r="Q1287" s="11" t="s">
        <v>8315</v>
      </c>
      <c r="R1287" t="s">
        <v>8316</v>
      </c>
      <c r="S1287" s="16">
        <f t="shared" si="102"/>
        <v>42559.776724537034</v>
      </c>
      <c r="T1287" s="16">
        <f t="shared" si="103"/>
        <v>42589.776724537034</v>
      </c>
      <c r="U1287">
        <f t="shared" si="104"/>
        <v>2016</v>
      </c>
    </row>
    <row r="1288" spans="1:21" ht="45" x14ac:dyDescent="0.25">
      <c r="A1288">
        <v>3336</v>
      </c>
      <c r="B1288" s="9" t="s">
        <v>3336</v>
      </c>
      <c r="C1288" s="3" t="s">
        <v>7446</v>
      </c>
      <c r="D1288" s="5">
        <v>250</v>
      </c>
      <c r="E1288" s="7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 s="5">
        <f t="shared" si="101"/>
        <v>27.78</v>
      </c>
      <c r="Q1288" s="11" t="s">
        <v>8315</v>
      </c>
      <c r="R1288" t="s">
        <v>8316</v>
      </c>
      <c r="S1288" s="16">
        <f t="shared" si="102"/>
        <v>42437.398680555561</v>
      </c>
      <c r="T1288" s="16">
        <f t="shared" si="103"/>
        <v>42465.35701388889</v>
      </c>
      <c r="U1288">
        <f t="shared" si="104"/>
        <v>2016</v>
      </c>
    </row>
    <row r="1289" spans="1:21" ht="30" x14ac:dyDescent="0.25">
      <c r="A1289">
        <v>3397</v>
      </c>
      <c r="B1289" s="9" t="s">
        <v>3396</v>
      </c>
      <c r="C1289" s="3" t="s">
        <v>7507</v>
      </c>
      <c r="D1289" s="5">
        <v>250</v>
      </c>
      <c r="E1289" s="7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 s="5">
        <f t="shared" si="101"/>
        <v>11.67</v>
      </c>
      <c r="Q1289" s="11" t="s">
        <v>8315</v>
      </c>
      <c r="R1289" t="s">
        <v>8316</v>
      </c>
      <c r="S1289" s="16">
        <f t="shared" si="102"/>
        <v>42378.478344907402</v>
      </c>
      <c r="T1289" s="16">
        <f t="shared" si="103"/>
        <v>42418.916666666672</v>
      </c>
      <c r="U1289">
        <f t="shared" si="104"/>
        <v>2016</v>
      </c>
    </row>
    <row r="1290" spans="1:21" ht="45" x14ac:dyDescent="0.25">
      <c r="A1290">
        <v>3423</v>
      </c>
      <c r="B1290" s="9" t="s">
        <v>3422</v>
      </c>
      <c r="C1290" s="3" t="s">
        <v>7533</v>
      </c>
      <c r="D1290" s="5">
        <v>250</v>
      </c>
      <c r="E1290" s="7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 s="5">
        <f t="shared" ref="P1290:P1353" si="106">IFERROR(ROUND(E1290/L1290,2),0)</f>
        <v>35</v>
      </c>
      <c r="Q1290" s="11" t="s">
        <v>8315</v>
      </c>
      <c r="R1290" t="s">
        <v>8316</v>
      </c>
      <c r="S1290" s="16">
        <f t="shared" ref="S1290:S1353" si="107">(((J1290/60)/60)/24)+DATE(1970,1,1)</f>
        <v>42088.911354166667</v>
      </c>
      <c r="T1290" s="16">
        <f t="shared" ref="T1290:T1353" si="108">(((I1290/60)/60)/24)+DATE(1970,1,1)</f>
        <v>42118.911354166667</v>
      </c>
      <c r="U1290">
        <f t="shared" si="104"/>
        <v>2015</v>
      </c>
    </row>
    <row r="1291" spans="1:21" ht="60" x14ac:dyDescent="0.25">
      <c r="A1291">
        <v>3442</v>
      </c>
      <c r="B1291" s="9" t="s">
        <v>3441</v>
      </c>
      <c r="C1291" s="3" t="s">
        <v>7552</v>
      </c>
      <c r="D1291" s="5">
        <v>250</v>
      </c>
      <c r="E1291" s="7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 s="5">
        <f t="shared" si="106"/>
        <v>31.25</v>
      </c>
      <c r="Q1291" s="11" t="s">
        <v>8315</v>
      </c>
      <c r="R1291" t="s">
        <v>8316</v>
      </c>
      <c r="S1291" s="16">
        <f t="shared" si="107"/>
        <v>42124.841111111105</v>
      </c>
      <c r="T1291" s="16">
        <f t="shared" si="108"/>
        <v>42154.841111111105</v>
      </c>
      <c r="U1291">
        <f t="shared" si="104"/>
        <v>2015</v>
      </c>
    </row>
    <row r="1292" spans="1:21" ht="45" x14ac:dyDescent="0.25">
      <c r="A1292">
        <v>3462</v>
      </c>
      <c r="B1292" s="9" t="s">
        <v>3461</v>
      </c>
      <c r="C1292" s="3" t="s">
        <v>7572</v>
      </c>
      <c r="D1292" s="5">
        <v>250</v>
      </c>
      <c r="E1292" s="7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 s="5">
        <f t="shared" si="106"/>
        <v>29.71</v>
      </c>
      <c r="Q1292" s="11" t="s">
        <v>8315</v>
      </c>
      <c r="R1292" t="s">
        <v>8316</v>
      </c>
      <c r="S1292" s="16">
        <f t="shared" si="107"/>
        <v>42179.898472222223</v>
      </c>
      <c r="T1292" s="16">
        <f t="shared" si="108"/>
        <v>42195.75</v>
      </c>
      <c r="U1292">
        <f t="shared" si="104"/>
        <v>2015</v>
      </c>
    </row>
    <row r="1293" spans="1:21" ht="45" x14ac:dyDescent="0.25">
      <c r="A1293">
        <v>3470</v>
      </c>
      <c r="B1293" s="9" t="s">
        <v>3469</v>
      </c>
      <c r="C1293" s="3" t="s">
        <v>7580</v>
      </c>
      <c r="D1293" s="5">
        <v>250</v>
      </c>
      <c r="E1293" s="7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 s="5">
        <f t="shared" si="106"/>
        <v>41.67</v>
      </c>
      <c r="Q1293" s="11" t="s">
        <v>8315</v>
      </c>
      <c r="R1293" t="s">
        <v>8316</v>
      </c>
      <c r="S1293" s="16">
        <f t="shared" si="107"/>
        <v>42529.022013888884</v>
      </c>
      <c r="T1293" s="16">
        <f t="shared" si="108"/>
        <v>42566.901388888888</v>
      </c>
      <c r="U1293">
        <f t="shared" si="104"/>
        <v>2016</v>
      </c>
    </row>
    <row r="1294" spans="1:21" ht="60" x14ac:dyDescent="0.25">
      <c r="A1294">
        <v>3545</v>
      </c>
      <c r="B1294" s="9" t="s">
        <v>3544</v>
      </c>
      <c r="C1294" s="3" t="s">
        <v>7655</v>
      </c>
      <c r="D1294" s="5">
        <v>250</v>
      </c>
      <c r="E1294" s="7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 s="5">
        <f t="shared" si="106"/>
        <v>31.38</v>
      </c>
      <c r="Q1294" s="11" t="s">
        <v>8315</v>
      </c>
      <c r="R1294" t="s">
        <v>8316</v>
      </c>
      <c r="S1294" s="16">
        <f t="shared" si="107"/>
        <v>42075.807395833333</v>
      </c>
      <c r="T1294" s="16">
        <f t="shared" si="108"/>
        <v>42105.807395833333</v>
      </c>
      <c r="U1294">
        <f t="shared" si="104"/>
        <v>2015</v>
      </c>
    </row>
    <row r="1295" spans="1:21" ht="60" x14ac:dyDescent="0.25">
      <c r="A1295">
        <v>3605</v>
      </c>
      <c r="B1295" s="9" t="s">
        <v>3604</v>
      </c>
      <c r="C1295" s="3" t="s">
        <v>7715</v>
      </c>
      <c r="D1295" s="5">
        <v>250</v>
      </c>
      <c r="E1295" s="7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 s="5">
        <f t="shared" si="106"/>
        <v>30.67</v>
      </c>
      <c r="Q1295" s="11" t="s">
        <v>8315</v>
      </c>
      <c r="R1295" t="s">
        <v>8316</v>
      </c>
      <c r="S1295" s="16">
        <f t="shared" si="107"/>
        <v>42383.793124999997</v>
      </c>
      <c r="T1295" s="16">
        <f t="shared" si="108"/>
        <v>42413.793124999997</v>
      </c>
      <c r="U1295">
        <f t="shared" si="104"/>
        <v>2016</v>
      </c>
    </row>
    <row r="1296" spans="1:21" ht="60" x14ac:dyDescent="0.25">
      <c r="A1296">
        <v>3660</v>
      </c>
      <c r="B1296" s="9" t="s">
        <v>3657</v>
      </c>
      <c r="C1296" s="3" t="s">
        <v>7770</v>
      </c>
      <c r="D1296" s="5">
        <v>250</v>
      </c>
      <c r="E1296" s="7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 s="5">
        <f t="shared" si="106"/>
        <v>11.36</v>
      </c>
      <c r="Q1296" s="11" t="s">
        <v>8315</v>
      </c>
      <c r="R1296" t="s">
        <v>8316</v>
      </c>
      <c r="S1296" s="16">
        <f t="shared" si="107"/>
        <v>41971.881076388891</v>
      </c>
      <c r="T1296" s="16">
        <f t="shared" si="108"/>
        <v>41996.881076388891</v>
      </c>
      <c r="U1296">
        <f t="shared" si="104"/>
        <v>2014</v>
      </c>
    </row>
    <row r="1297" spans="1:21" ht="60" x14ac:dyDescent="0.25">
      <c r="A1297">
        <v>3811</v>
      </c>
      <c r="B1297" s="9" t="s">
        <v>3808</v>
      </c>
      <c r="C1297" s="3" t="s">
        <v>7921</v>
      </c>
      <c r="D1297" s="5">
        <v>250</v>
      </c>
      <c r="E1297" s="7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 s="5">
        <f t="shared" si="106"/>
        <v>43.42</v>
      </c>
      <c r="Q1297" s="11" t="s">
        <v>8315</v>
      </c>
      <c r="R1297" t="s">
        <v>8316</v>
      </c>
      <c r="S1297" s="16">
        <f t="shared" si="107"/>
        <v>42487.62700231481</v>
      </c>
      <c r="T1297" s="16">
        <f t="shared" si="108"/>
        <v>42521.458333333328</v>
      </c>
      <c r="U1297">
        <f t="shared" si="104"/>
        <v>2016</v>
      </c>
    </row>
    <row r="1298" spans="1:21" ht="45" x14ac:dyDescent="0.25">
      <c r="A1298">
        <v>3818</v>
      </c>
      <c r="B1298" s="9" t="s">
        <v>3815</v>
      </c>
      <c r="C1298" s="3" t="s">
        <v>7928</v>
      </c>
      <c r="D1298" s="5">
        <v>250</v>
      </c>
      <c r="E1298" s="7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 s="5">
        <f t="shared" si="106"/>
        <v>57</v>
      </c>
      <c r="Q1298" s="11" t="s">
        <v>8315</v>
      </c>
      <c r="R1298" t="s">
        <v>8316</v>
      </c>
      <c r="S1298" s="16">
        <f t="shared" si="107"/>
        <v>42045.84238425926</v>
      </c>
      <c r="T1298" s="16">
        <f t="shared" si="108"/>
        <v>42075.800717592589</v>
      </c>
      <c r="U1298">
        <f t="shared" si="104"/>
        <v>2015</v>
      </c>
    </row>
    <row r="1299" spans="1:21" ht="60" x14ac:dyDescent="0.25">
      <c r="A1299">
        <v>3824</v>
      </c>
      <c r="B1299" s="9" t="s">
        <v>3821</v>
      </c>
      <c r="C1299" s="3" t="s">
        <v>7933</v>
      </c>
      <c r="D1299" s="5">
        <v>250</v>
      </c>
      <c r="E1299" s="7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 s="5">
        <f t="shared" si="106"/>
        <v>38.57</v>
      </c>
      <c r="Q1299" s="11" t="s">
        <v>8315</v>
      </c>
      <c r="R1299" t="s">
        <v>8316</v>
      </c>
      <c r="S1299" s="16">
        <f t="shared" si="107"/>
        <v>42571.626192129625</v>
      </c>
      <c r="T1299" s="16">
        <f t="shared" si="108"/>
        <v>42583.570138888885</v>
      </c>
      <c r="U1299">
        <f t="shared" si="104"/>
        <v>2016</v>
      </c>
    </row>
    <row r="1300" spans="1:21" ht="60" x14ac:dyDescent="0.25">
      <c r="A1300">
        <v>3255</v>
      </c>
      <c r="B1300" s="9" t="s">
        <v>3255</v>
      </c>
      <c r="C1300" s="3" t="s">
        <v>7365</v>
      </c>
      <c r="D1300" s="5">
        <v>300</v>
      </c>
      <c r="E1300" s="7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 s="5">
        <f t="shared" si="106"/>
        <v>29.17</v>
      </c>
      <c r="Q1300" s="11" t="s">
        <v>8315</v>
      </c>
      <c r="R1300" t="s">
        <v>8316</v>
      </c>
      <c r="S1300" s="16">
        <f t="shared" si="107"/>
        <v>41889.768229166664</v>
      </c>
      <c r="T1300" s="16">
        <f t="shared" si="108"/>
        <v>41919.768229166664</v>
      </c>
      <c r="U1300">
        <f t="shared" si="104"/>
        <v>2014</v>
      </c>
    </row>
    <row r="1301" spans="1:21" ht="60" x14ac:dyDescent="0.25">
      <c r="A1301">
        <v>3444</v>
      </c>
      <c r="B1301" s="9" t="s">
        <v>3443</v>
      </c>
      <c r="C1301" s="3" t="s">
        <v>7554</v>
      </c>
      <c r="D1301" s="5">
        <v>300</v>
      </c>
      <c r="E1301" s="7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 s="5">
        <f t="shared" si="106"/>
        <v>43.35</v>
      </c>
      <c r="Q1301" s="11" t="s">
        <v>8315</v>
      </c>
      <c r="R1301" t="s">
        <v>8316</v>
      </c>
      <c r="S1301" s="16">
        <f t="shared" si="107"/>
        <v>42521.291504629626</v>
      </c>
      <c r="T1301" s="16">
        <f t="shared" si="108"/>
        <v>42529.582638888889</v>
      </c>
      <c r="U1301">
        <f t="shared" si="104"/>
        <v>2016</v>
      </c>
    </row>
    <row r="1302" spans="1:21" ht="45" x14ac:dyDescent="0.25">
      <c r="A1302">
        <v>3453</v>
      </c>
      <c r="B1302" s="9" t="s">
        <v>3452</v>
      </c>
      <c r="C1302" s="3" t="s">
        <v>7563</v>
      </c>
      <c r="D1302" s="5">
        <v>300</v>
      </c>
      <c r="E1302" s="7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 s="5">
        <f t="shared" si="106"/>
        <v>27.5</v>
      </c>
      <c r="Q1302" s="11" t="s">
        <v>8315</v>
      </c>
      <c r="R1302" t="s">
        <v>8316</v>
      </c>
      <c r="S1302" s="16">
        <f t="shared" si="107"/>
        <v>42535.97865740741</v>
      </c>
      <c r="T1302" s="16">
        <f t="shared" si="108"/>
        <v>42595.97865740741</v>
      </c>
      <c r="U1302">
        <f t="shared" si="104"/>
        <v>2016</v>
      </c>
    </row>
    <row r="1303" spans="1:21" ht="45" x14ac:dyDescent="0.25">
      <c r="A1303">
        <v>3475</v>
      </c>
      <c r="B1303" s="9" t="s">
        <v>3474</v>
      </c>
      <c r="C1303" s="3" t="s">
        <v>7585</v>
      </c>
      <c r="D1303" s="5">
        <v>300</v>
      </c>
      <c r="E1303" s="7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 s="5">
        <f t="shared" si="106"/>
        <v>20</v>
      </c>
      <c r="Q1303" s="11" t="s">
        <v>8315</v>
      </c>
      <c r="R1303" t="s">
        <v>8316</v>
      </c>
      <c r="S1303" s="16">
        <f t="shared" si="107"/>
        <v>41918.880833333329</v>
      </c>
      <c r="T1303" s="16">
        <f t="shared" si="108"/>
        <v>41946</v>
      </c>
      <c r="U1303">
        <f t="shared" si="104"/>
        <v>2014</v>
      </c>
    </row>
    <row r="1304" spans="1:21" ht="60" x14ac:dyDescent="0.25">
      <c r="A1304">
        <v>3476</v>
      </c>
      <c r="B1304" s="9" t="s">
        <v>3475</v>
      </c>
      <c r="C1304" s="3" t="s">
        <v>7586</v>
      </c>
      <c r="D1304" s="5">
        <v>300</v>
      </c>
      <c r="E1304" s="7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 s="5">
        <f t="shared" si="106"/>
        <v>52</v>
      </c>
      <c r="Q1304" s="11" t="s">
        <v>8315</v>
      </c>
      <c r="R1304" t="s">
        <v>8316</v>
      </c>
      <c r="S1304" s="16">
        <f t="shared" si="107"/>
        <v>41921.279976851853</v>
      </c>
      <c r="T1304" s="16">
        <f t="shared" si="108"/>
        <v>41939.125</v>
      </c>
      <c r="U1304">
        <f t="shared" si="104"/>
        <v>2014</v>
      </c>
    </row>
    <row r="1305" spans="1:21" ht="60" x14ac:dyDescent="0.25">
      <c r="A1305">
        <v>3540</v>
      </c>
      <c r="B1305" s="9" t="s">
        <v>3539</v>
      </c>
      <c r="C1305" s="3" t="s">
        <v>7650</v>
      </c>
      <c r="D1305" s="5">
        <v>300</v>
      </c>
      <c r="E1305" s="7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 s="5">
        <f t="shared" si="106"/>
        <v>46.13</v>
      </c>
      <c r="Q1305" s="11" t="s">
        <v>8315</v>
      </c>
      <c r="R1305" t="s">
        <v>8316</v>
      </c>
      <c r="S1305" s="16">
        <f t="shared" si="107"/>
        <v>42517.003368055557</v>
      </c>
      <c r="T1305" s="16">
        <f t="shared" si="108"/>
        <v>42547.003368055557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5">
        <f t="shared" si="106"/>
        <v>152.41</v>
      </c>
      <c r="Q1306" s="11" t="s">
        <v>8317</v>
      </c>
      <c r="R1306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5">
        <f t="shared" si="106"/>
        <v>90.62</v>
      </c>
      <c r="Q1307" s="11" t="s">
        <v>8317</v>
      </c>
      <c r="R1307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5">
        <f t="shared" si="106"/>
        <v>201.6</v>
      </c>
      <c r="Q1308" s="11" t="s">
        <v>8317</v>
      </c>
      <c r="R1308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5">
        <f t="shared" si="106"/>
        <v>127.93</v>
      </c>
      <c r="Q1309" s="11" t="s">
        <v>8317</v>
      </c>
      <c r="R1309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5">
        <f t="shared" si="106"/>
        <v>29.89</v>
      </c>
      <c r="Q1310" s="11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5">
        <f t="shared" si="106"/>
        <v>367.97</v>
      </c>
      <c r="Q1311" s="11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5">
        <f t="shared" si="106"/>
        <v>129.16999999999999</v>
      </c>
      <c r="Q1312" s="11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5">
        <f t="shared" si="106"/>
        <v>800.7</v>
      </c>
      <c r="Q1313" s="11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5">
        <f t="shared" si="106"/>
        <v>28</v>
      </c>
      <c r="Q1314" s="11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5">
        <f t="shared" si="106"/>
        <v>102.02</v>
      </c>
      <c r="Q1315" s="11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5">
        <f t="shared" si="106"/>
        <v>184.36</v>
      </c>
      <c r="Q1316" s="11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5">
        <f t="shared" si="106"/>
        <v>162.91999999999999</v>
      </c>
      <c r="Q1317" s="11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5">
        <f t="shared" si="106"/>
        <v>1</v>
      </c>
      <c r="Q1318" s="11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5">
        <f t="shared" si="106"/>
        <v>603.53</v>
      </c>
      <c r="Q1319" s="11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5">
        <f t="shared" si="106"/>
        <v>45.41</v>
      </c>
      <c r="Q1320" s="11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5">
        <f t="shared" si="106"/>
        <v>97.33</v>
      </c>
      <c r="Q1321" s="11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5">
        <f t="shared" si="106"/>
        <v>167.67</v>
      </c>
      <c r="Q1322" s="11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5">
        <f t="shared" si="106"/>
        <v>859.86</v>
      </c>
      <c r="Q1323" s="11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5">
        <f t="shared" si="106"/>
        <v>26.5</v>
      </c>
      <c r="Q1324" s="11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5">
        <f t="shared" si="106"/>
        <v>30.27</v>
      </c>
      <c r="Q1325" s="11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5">
        <f t="shared" si="106"/>
        <v>54.67</v>
      </c>
      <c r="Q1326" s="11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5">
        <f t="shared" si="106"/>
        <v>60.75</v>
      </c>
      <c r="Q1327" s="11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5">
        <f t="shared" si="106"/>
        <v>102.73</v>
      </c>
      <c r="Q1328" s="11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5">
        <f t="shared" si="106"/>
        <v>41.59</v>
      </c>
      <c r="Q1329" s="11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5">
        <f t="shared" si="106"/>
        <v>116.53</v>
      </c>
      <c r="Q1330" s="11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5">
        <f t="shared" si="106"/>
        <v>45.33</v>
      </c>
      <c r="Q1331" s="11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5">
        <f t="shared" si="106"/>
        <v>157.46</v>
      </c>
      <c r="Q1332" s="11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5">
        <f t="shared" si="106"/>
        <v>100.5</v>
      </c>
      <c r="Q1333" s="11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5">
        <f t="shared" si="106"/>
        <v>0</v>
      </c>
      <c r="Q1334" s="11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5">
        <f t="shared" si="106"/>
        <v>0</v>
      </c>
      <c r="Q1335" s="11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5">
        <f t="shared" si="106"/>
        <v>51.82</v>
      </c>
      <c r="Q1336" s="11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5">
        <f t="shared" si="106"/>
        <v>308.75</v>
      </c>
      <c r="Q1337" s="11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5">
        <f t="shared" si="106"/>
        <v>379.23</v>
      </c>
      <c r="Q1338" s="11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5">
        <f t="shared" si="106"/>
        <v>176.36</v>
      </c>
      <c r="Q1339" s="11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5">
        <f t="shared" si="106"/>
        <v>66.069999999999993</v>
      </c>
      <c r="Q1340" s="11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5">
        <f t="shared" si="106"/>
        <v>89.65</v>
      </c>
      <c r="Q1341" s="11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5">
        <f t="shared" si="106"/>
        <v>0</v>
      </c>
      <c r="Q1342" s="11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5">
        <f t="shared" si="106"/>
        <v>382.39</v>
      </c>
      <c r="Q1343" s="11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5">
        <f t="shared" si="106"/>
        <v>100</v>
      </c>
      <c r="Q1344" s="11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5">
        <f t="shared" si="106"/>
        <v>158.36000000000001</v>
      </c>
      <c r="Q1345" s="11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5">
        <f t="shared" si="106"/>
        <v>40.76</v>
      </c>
      <c r="Q1346" s="11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5">
        <f t="shared" si="106"/>
        <v>53.57</v>
      </c>
      <c r="Q1347" s="11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5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5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5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5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5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5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5">
        <f t="shared" ref="P1354:P1417" si="111">IFERROR(ROUND(E1354/L1354,2),0)</f>
        <v>59.97</v>
      </c>
      <c r="Q1354" s="11" t="s">
        <v>8320</v>
      </c>
      <c r="R1354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5">
        <f t="shared" si="111"/>
        <v>31.81</v>
      </c>
      <c r="Q1355" s="11" t="s">
        <v>8320</v>
      </c>
      <c r="R1355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5">
        <f t="shared" si="111"/>
        <v>24.42</v>
      </c>
      <c r="Q1356" s="11" t="s">
        <v>8320</v>
      </c>
      <c r="R1356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5">
        <f t="shared" si="111"/>
        <v>25.35</v>
      </c>
      <c r="Q1357" s="11" t="s">
        <v>8320</v>
      </c>
      <c r="R1357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5">
        <f t="shared" si="111"/>
        <v>71.44</v>
      </c>
      <c r="Q1358" s="11" t="s">
        <v>8320</v>
      </c>
      <c r="R1358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5">
        <f t="shared" si="111"/>
        <v>38.549999999999997</v>
      </c>
      <c r="Q1359" s="11" t="s">
        <v>8320</v>
      </c>
      <c r="R1359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5">
        <f t="shared" si="111"/>
        <v>68.37</v>
      </c>
      <c r="Q1360" s="11" t="s">
        <v>8320</v>
      </c>
      <c r="R1360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5">
        <f t="shared" si="111"/>
        <v>40.21</v>
      </c>
      <c r="Q1361" s="11" t="s">
        <v>8320</v>
      </c>
      <c r="R136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5">
        <f t="shared" si="111"/>
        <v>32.07</v>
      </c>
      <c r="Q1362" s="11" t="s">
        <v>8320</v>
      </c>
      <c r="R1362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5">
        <f t="shared" si="111"/>
        <v>28.63</v>
      </c>
      <c r="Q1363" s="11" t="s">
        <v>8320</v>
      </c>
      <c r="R1363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5">
        <f t="shared" si="111"/>
        <v>43.64</v>
      </c>
      <c r="Q1364" s="11" t="s">
        <v>8320</v>
      </c>
      <c r="R1364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5">
        <f t="shared" si="111"/>
        <v>40</v>
      </c>
      <c r="Q1365" s="11" t="s">
        <v>8320</v>
      </c>
      <c r="R1365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5">
        <f t="shared" si="111"/>
        <v>346.04</v>
      </c>
      <c r="Q1366" s="11" t="s">
        <v>8323</v>
      </c>
      <c r="R1366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5">
        <f t="shared" si="111"/>
        <v>81.739999999999995</v>
      </c>
      <c r="Q1367" s="11" t="s">
        <v>8323</v>
      </c>
      <c r="R1367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5">
        <f t="shared" si="111"/>
        <v>64.540000000000006</v>
      </c>
      <c r="Q1368" s="11" t="s">
        <v>8323</v>
      </c>
      <c r="R1368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5">
        <f t="shared" si="111"/>
        <v>63.48</v>
      </c>
      <c r="Q1369" s="11" t="s">
        <v>8323</v>
      </c>
      <c r="R1369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5">
        <f t="shared" si="111"/>
        <v>63.62</v>
      </c>
      <c r="Q1370" s="11" t="s">
        <v>8323</v>
      </c>
      <c r="R1370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5">
        <f t="shared" si="111"/>
        <v>83.97</v>
      </c>
      <c r="Q1371" s="11" t="s">
        <v>8323</v>
      </c>
      <c r="R137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5">
        <f t="shared" si="111"/>
        <v>77.75</v>
      </c>
      <c r="Q1372" s="11" t="s">
        <v>8323</v>
      </c>
      <c r="R1372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5">
        <f t="shared" si="111"/>
        <v>107.07</v>
      </c>
      <c r="Q1373" s="11" t="s">
        <v>8323</v>
      </c>
      <c r="R1373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5">
        <f t="shared" si="111"/>
        <v>38.75</v>
      </c>
      <c r="Q1374" s="11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5">
        <f t="shared" si="111"/>
        <v>201.94</v>
      </c>
      <c r="Q1375" s="11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5">
        <f t="shared" si="111"/>
        <v>43.06</v>
      </c>
      <c r="Q1376" s="11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5">
        <f t="shared" si="111"/>
        <v>62.87</v>
      </c>
      <c r="Q1377" s="11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5">
        <f t="shared" si="111"/>
        <v>55.61</v>
      </c>
      <c r="Q1378" s="11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5">
        <f t="shared" si="111"/>
        <v>48.71</v>
      </c>
      <c r="Q1379" s="11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5">
        <f t="shared" si="111"/>
        <v>30.58</v>
      </c>
      <c r="Q1380" s="11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5">
        <f t="shared" si="111"/>
        <v>73.91</v>
      </c>
      <c r="Q1381" s="11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5">
        <f t="shared" si="111"/>
        <v>21.2</v>
      </c>
      <c r="Q1382" s="11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5">
        <f t="shared" si="111"/>
        <v>73.36</v>
      </c>
      <c r="Q1383" s="11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5">
        <f t="shared" si="111"/>
        <v>56.41</v>
      </c>
      <c r="Q1384" s="11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5">
        <f t="shared" si="111"/>
        <v>50.25</v>
      </c>
      <c r="Q1385" s="11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5">
        <f t="shared" si="111"/>
        <v>68.94</v>
      </c>
      <c r="Q1386" s="11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5">
        <f t="shared" si="111"/>
        <v>65.91</v>
      </c>
      <c r="Q1387" s="11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5">
        <f t="shared" si="111"/>
        <v>62.5</v>
      </c>
      <c r="Q1388" s="11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5">
        <f t="shared" si="111"/>
        <v>70.06</v>
      </c>
      <c r="Q1389" s="11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5">
        <f t="shared" si="111"/>
        <v>60.18</v>
      </c>
      <c r="Q1390" s="11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5">
        <f t="shared" si="111"/>
        <v>21.38</v>
      </c>
      <c r="Q1391" s="11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5">
        <f t="shared" si="111"/>
        <v>160.79</v>
      </c>
      <c r="Q1392" s="11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5">
        <f t="shared" si="111"/>
        <v>42.38</v>
      </c>
      <c r="Q1393" s="11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5">
        <f t="shared" si="111"/>
        <v>27.32</v>
      </c>
      <c r="Q1394" s="11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5">
        <f t="shared" si="111"/>
        <v>196.83</v>
      </c>
      <c r="Q1395" s="11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5">
        <f t="shared" si="111"/>
        <v>53.88</v>
      </c>
      <c r="Q1396" s="11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5">
        <f t="shared" si="111"/>
        <v>47.76</v>
      </c>
      <c r="Q1397" s="11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5">
        <f t="shared" si="111"/>
        <v>88.19</v>
      </c>
      <c r="Q1398" s="11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5">
        <f t="shared" si="111"/>
        <v>72.06</v>
      </c>
      <c r="Q1399" s="11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5">
        <f t="shared" si="111"/>
        <v>74.25</v>
      </c>
      <c r="Q1400" s="11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5">
        <f t="shared" si="111"/>
        <v>61.7</v>
      </c>
      <c r="Q1401" s="11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5">
        <f t="shared" si="111"/>
        <v>17.239999999999998</v>
      </c>
      <c r="Q1402" s="11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5">
        <f t="shared" si="111"/>
        <v>51.72</v>
      </c>
      <c r="Q1403" s="11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5">
        <f t="shared" si="111"/>
        <v>24.15</v>
      </c>
      <c r="Q1404" s="11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5">
        <f t="shared" si="111"/>
        <v>62.17</v>
      </c>
      <c r="Q1405" s="11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5">
        <f t="shared" si="111"/>
        <v>48.2</v>
      </c>
      <c r="Q1406" s="11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5">
        <f t="shared" si="111"/>
        <v>6.18</v>
      </c>
      <c r="Q1407" s="11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5">
        <f t="shared" si="111"/>
        <v>5</v>
      </c>
      <c r="Q1408" s="11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5">
        <f t="shared" si="111"/>
        <v>7.5</v>
      </c>
      <c r="Q1409" s="11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5">
        <f t="shared" si="111"/>
        <v>12</v>
      </c>
      <c r="Q1410" s="11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5">
        <f t="shared" si="111"/>
        <v>0</v>
      </c>
      <c r="Q1411" s="11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5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5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5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5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5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5">
        <f t="shared" ref="P1418:P1481" si="116">IFERROR(ROUND(E1418/L1418,2),0)</f>
        <v>0</v>
      </c>
      <c r="Q1418" s="11" t="s">
        <v>8320</v>
      </c>
      <c r="R1418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5">
        <f t="shared" si="116"/>
        <v>27.5</v>
      </c>
      <c r="Q1419" s="11" t="s">
        <v>8320</v>
      </c>
      <c r="R1419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5">
        <f t="shared" si="116"/>
        <v>6</v>
      </c>
      <c r="Q1420" s="11" t="s">
        <v>8320</v>
      </c>
      <c r="R1420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5">
        <f t="shared" si="116"/>
        <v>44.5</v>
      </c>
      <c r="Q1421" s="11" t="s">
        <v>8320</v>
      </c>
      <c r="R142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5">
        <f t="shared" si="116"/>
        <v>1</v>
      </c>
      <c r="Q1422" s="11" t="s">
        <v>8320</v>
      </c>
      <c r="R1422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5">
        <f t="shared" si="116"/>
        <v>100</v>
      </c>
      <c r="Q1423" s="11" t="s">
        <v>8320</v>
      </c>
      <c r="R1423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5">
        <f t="shared" si="116"/>
        <v>13</v>
      </c>
      <c r="Q1424" s="11" t="s">
        <v>8320</v>
      </c>
      <c r="R1424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5">
        <f t="shared" si="116"/>
        <v>100</v>
      </c>
      <c r="Q1425" s="11" t="s">
        <v>8320</v>
      </c>
      <c r="R1425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5">
        <f t="shared" si="116"/>
        <v>109.07</v>
      </c>
      <c r="Q1426" s="11" t="s">
        <v>8320</v>
      </c>
      <c r="R1426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5">
        <f t="shared" si="116"/>
        <v>0</v>
      </c>
      <c r="Q1427" s="11" t="s">
        <v>8320</v>
      </c>
      <c r="R1427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5">
        <f t="shared" si="116"/>
        <v>0</v>
      </c>
      <c r="Q1428" s="11" t="s">
        <v>8320</v>
      </c>
      <c r="R1428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5">
        <f t="shared" si="116"/>
        <v>104.75</v>
      </c>
      <c r="Q1429" s="11" t="s">
        <v>8320</v>
      </c>
      <c r="R1429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5">
        <f t="shared" si="116"/>
        <v>15</v>
      </c>
      <c r="Q1430" s="11" t="s">
        <v>8320</v>
      </c>
      <c r="R1430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5">
        <f t="shared" si="116"/>
        <v>0</v>
      </c>
      <c r="Q1431" s="11" t="s">
        <v>8320</v>
      </c>
      <c r="R143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5">
        <f t="shared" si="116"/>
        <v>80.599999999999994</v>
      </c>
      <c r="Q1432" s="11" t="s">
        <v>8320</v>
      </c>
      <c r="R1432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5">
        <f t="shared" si="116"/>
        <v>115.55</v>
      </c>
      <c r="Q1433" s="11" t="s">
        <v>8320</v>
      </c>
      <c r="R1433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5">
        <f t="shared" si="116"/>
        <v>0</v>
      </c>
      <c r="Q1434" s="11" t="s">
        <v>8320</v>
      </c>
      <c r="R1434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5">
        <f t="shared" si="116"/>
        <v>80.5</v>
      </c>
      <c r="Q1435" s="11" t="s">
        <v>8320</v>
      </c>
      <c r="R1435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5">
        <f t="shared" si="116"/>
        <v>744.55</v>
      </c>
      <c r="Q1436" s="11" t="s">
        <v>8320</v>
      </c>
      <c r="R1436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5">
        <f t="shared" si="116"/>
        <v>7.5</v>
      </c>
      <c r="Q1437" s="11" t="s">
        <v>8320</v>
      </c>
      <c r="R1437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5">
        <f t="shared" si="116"/>
        <v>38.5</v>
      </c>
      <c r="Q1438" s="11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5">
        <f t="shared" si="116"/>
        <v>36.68</v>
      </c>
      <c r="Q1439" s="11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5">
        <f t="shared" si="116"/>
        <v>75</v>
      </c>
      <c r="Q1440" s="11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5">
        <f t="shared" si="116"/>
        <v>30</v>
      </c>
      <c r="Q1441" s="11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5">
        <f t="shared" si="116"/>
        <v>1</v>
      </c>
      <c r="Q1442" s="11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5">
        <f t="shared" si="116"/>
        <v>673.33</v>
      </c>
      <c r="Q1443" s="11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5">
        <f t="shared" si="116"/>
        <v>0</v>
      </c>
      <c r="Q1444" s="11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5">
        <f t="shared" si="116"/>
        <v>0</v>
      </c>
      <c r="Q1445" s="11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5">
        <f t="shared" si="116"/>
        <v>0</v>
      </c>
      <c r="Q1446" s="11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5">
        <f t="shared" si="116"/>
        <v>0</v>
      </c>
      <c r="Q1447" s="11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5">
        <f t="shared" si="116"/>
        <v>0</v>
      </c>
      <c r="Q1448" s="11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5">
        <f t="shared" si="116"/>
        <v>25</v>
      </c>
      <c r="Q1449" s="11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5">
        <f t="shared" si="116"/>
        <v>0</v>
      </c>
      <c r="Q1450" s="11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5">
        <f t="shared" si="116"/>
        <v>0</v>
      </c>
      <c r="Q1451" s="11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5">
        <f t="shared" si="116"/>
        <v>1</v>
      </c>
      <c r="Q1452" s="11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5">
        <f t="shared" si="116"/>
        <v>1</v>
      </c>
      <c r="Q1453" s="11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5">
        <f t="shared" si="116"/>
        <v>0</v>
      </c>
      <c r="Q1454" s="11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5">
        <f t="shared" si="116"/>
        <v>0</v>
      </c>
      <c r="Q1455" s="11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5">
        <f t="shared" si="116"/>
        <v>15</v>
      </c>
      <c r="Q1456" s="11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5">
        <f t="shared" si="116"/>
        <v>225</v>
      </c>
      <c r="Q1457" s="11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5">
        <f t="shared" si="116"/>
        <v>48.33</v>
      </c>
      <c r="Q1458" s="11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5">
        <f t="shared" si="116"/>
        <v>0</v>
      </c>
      <c r="Q1459" s="11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5">
        <f t="shared" si="116"/>
        <v>0</v>
      </c>
      <c r="Q1460" s="11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5">
        <f t="shared" si="116"/>
        <v>0</v>
      </c>
      <c r="Q1461" s="11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5">
        <f t="shared" si="116"/>
        <v>0</v>
      </c>
      <c r="Q1462" s="11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5">
        <f t="shared" si="116"/>
        <v>44.67</v>
      </c>
      <c r="Q1463" s="11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5">
        <f t="shared" si="116"/>
        <v>28.94</v>
      </c>
      <c r="Q1464" s="11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5">
        <f t="shared" si="116"/>
        <v>35.44</v>
      </c>
      <c r="Q1465" s="11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5">
        <f t="shared" si="116"/>
        <v>34.869999999999997</v>
      </c>
      <c r="Q1466" s="11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5">
        <f t="shared" si="116"/>
        <v>52.62</v>
      </c>
      <c r="Q1467" s="11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5">
        <f t="shared" si="116"/>
        <v>69.599999999999994</v>
      </c>
      <c r="Q1468" s="11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5">
        <f t="shared" si="116"/>
        <v>76.72</v>
      </c>
      <c r="Q1469" s="11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5">
        <f t="shared" si="116"/>
        <v>33.19</v>
      </c>
      <c r="Q1470" s="11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5">
        <f t="shared" si="116"/>
        <v>149.46</v>
      </c>
      <c r="Q1471" s="11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5">
        <f t="shared" si="116"/>
        <v>23.17</v>
      </c>
      <c r="Q1472" s="11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5">
        <f t="shared" si="116"/>
        <v>96.88</v>
      </c>
      <c r="Q1473" s="11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5">
        <f t="shared" si="116"/>
        <v>103.2</v>
      </c>
      <c r="Q1474" s="11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5">
        <f t="shared" si="116"/>
        <v>38.46</v>
      </c>
      <c r="Q1475" s="11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5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5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5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5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5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5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5">
        <f t="shared" ref="P1482:P1545" si="121">IFERROR(ROUND(E1482/L1482,2),0)</f>
        <v>92.16</v>
      </c>
      <c r="Q1482" s="11" t="s">
        <v>8320</v>
      </c>
      <c r="R1482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5">
        <f t="shared" si="121"/>
        <v>17.5</v>
      </c>
      <c r="Q1483" s="11" t="s">
        <v>8320</v>
      </c>
      <c r="R1483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5">
        <f t="shared" si="121"/>
        <v>5</v>
      </c>
      <c r="Q1484" s="11" t="s">
        <v>8320</v>
      </c>
      <c r="R1484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5">
        <f t="shared" si="121"/>
        <v>25</v>
      </c>
      <c r="Q1485" s="11" t="s">
        <v>8320</v>
      </c>
      <c r="R1485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5">
        <f t="shared" si="121"/>
        <v>0</v>
      </c>
      <c r="Q1486" s="11" t="s">
        <v>8320</v>
      </c>
      <c r="R1486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5">
        <f t="shared" si="121"/>
        <v>50</v>
      </c>
      <c r="Q1487" s="11" t="s">
        <v>8320</v>
      </c>
      <c r="R1487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5">
        <f t="shared" si="121"/>
        <v>16</v>
      </c>
      <c r="Q1488" s="11" t="s">
        <v>8320</v>
      </c>
      <c r="R1488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5">
        <f t="shared" si="121"/>
        <v>0</v>
      </c>
      <c r="Q1489" s="11" t="s">
        <v>8320</v>
      </c>
      <c r="R1489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5">
        <f t="shared" si="121"/>
        <v>60</v>
      </c>
      <c r="Q1490" s="11" t="s">
        <v>8320</v>
      </c>
      <c r="R1490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5">
        <f t="shared" si="121"/>
        <v>0</v>
      </c>
      <c r="Q1491" s="11" t="s">
        <v>8320</v>
      </c>
      <c r="R149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5">
        <f t="shared" si="121"/>
        <v>47.11</v>
      </c>
      <c r="Q1492" s="11" t="s">
        <v>8320</v>
      </c>
      <c r="R1492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5">
        <f t="shared" si="121"/>
        <v>100</v>
      </c>
      <c r="Q1493" s="11" t="s">
        <v>8320</v>
      </c>
      <c r="R1493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5">
        <f t="shared" si="121"/>
        <v>15</v>
      </c>
      <c r="Q1494" s="11" t="s">
        <v>8320</v>
      </c>
      <c r="R1494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5">
        <f t="shared" si="121"/>
        <v>0</v>
      </c>
      <c r="Q1495" s="11" t="s">
        <v>8320</v>
      </c>
      <c r="R1495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5">
        <f t="shared" si="121"/>
        <v>40.450000000000003</v>
      </c>
      <c r="Q1496" s="11" t="s">
        <v>8320</v>
      </c>
      <c r="R1496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5">
        <f t="shared" si="121"/>
        <v>0</v>
      </c>
      <c r="Q1497" s="11" t="s">
        <v>8320</v>
      </c>
      <c r="R1497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5">
        <f t="shared" si="121"/>
        <v>0</v>
      </c>
      <c r="Q1498" s="11" t="s">
        <v>8320</v>
      </c>
      <c r="R1498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5">
        <f t="shared" si="121"/>
        <v>1</v>
      </c>
      <c r="Q1499" s="11" t="s">
        <v>8320</v>
      </c>
      <c r="R1499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5">
        <f t="shared" si="121"/>
        <v>19</v>
      </c>
      <c r="Q1500" s="11" t="s">
        <v>8320</v>
      </c>
      <c r="R1500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5">
        <f t="shared" si="121"/>
        <v>5</v>
      </c>
      <c r="Q1501" s="11" t="s">
        <v>8320</v>
      </c>
      <c r="R150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5">
        <f t="shared" si="121"/>
        <v>46.73</v>
      </c>
      <c r="Q1502" s="11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5">
        <f t="shared" si="121"/>
        <v>97.73</v>
      </c>
      <c r="Q1503" s="11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5">
        <f t="shared" si="121"/>
        <v>67.84</v>
      </c>
      <c r="Q1504" s="11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5">
        <f t="shared" si="121"/>
        <v>56.98</v>
      </c>
      <c r="Q1505" s="11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5">
        <f t="shared" si="121"/>
        <v>67.16</v>
      </c>
      <c r="Q1506" s="11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5">
        <f t="shared" si="121"/>
        <v>48.04</v>
      </c>
      <c r="Q1507" s="11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5">
        <f t="shared" si="121"/>
        <v>38.86</v>
      </c>
      <c r="Q1508" s="11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5">
        <f t="shared" si="121"/>
        <v>78.180000000000007</v>
      </c>
      <c r="Q1509" s="11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5">
        <f t="shared" si="121"/>
        <v>97.11</v>
      </c>
      <c r="Q1510" s="11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5">
        <f t="shared" si="121"/>
        <v>110.39</v>
      </c>
      <c r="Q1511" s="11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5">
        <f t="shared" si="121"/>
        <v>39.92</v>
      </c>
      <c r="Q1512" s="11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5">
        <f t="shared" si="121"/>
        <v>75.98</v>
      </c>
      <c r="Q1513" s="11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5">
        <f t="shared" si="121"/>
        <v>58.38</v>
      </c>
      <c r="Q1514" s="11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5">
        <f t="shared" si="121"/>
        <v>55.82</v>
      </c>
      <c r="Q1515" s="11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5">
        <f t="shared" si="121"/>
        <v>151.24</v>
      </c>
      <c r="Q1516" s="11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5">
        <f t="shared" si="121"/>
        <v>849.67</v>
      </c>
      <c r="Q1517" s="11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5">
        <f t="shared" si="121"/>
        <v>159.24</v>
      </c>
      <c r="Q1518" s="11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5">
        <f t="shared" si="121"/>
        <v>39.51</v>
      </c>
      <c r="Q1519" s="11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5">
        <f t="shared" si="121"/>
        <v>130.53</v>
      </c>
      <c r="Q1520" s="11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5">
        <f t="shared" si="121"/>
        <v>64.16</v>
      </c>
      <c r="Q1521" s="11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5">
        <f t="shared" si="121"/>
        <v>111.53</v>
      </c>
      <c r="Q1522" s="11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5">
        <f t="shared" si="121"/>
        <v>170.45</v>
      </c>
      <c r="Q1523" s="11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5">
        <f t="shared" si="121"/>
        <v>133.74</v>
      </c>
      <c r="Q1524" s="11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5">
        <f t="shared" si="121"/>
        <v>95.83</v>
      </c>
      <c r="Q1525" s="11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5">
        <f t="shared" si="121"/>
        <v>221.79</v>
      </c>
      <c r="Q1526" s="11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5">
        <f t="shared" si="121"/>
        <v>32.32</v>
      </c>
      <c r="Q1527" s="11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5">
        <f t="shared" si="121"/>
        <v>98.84</v>
      </c>
      <c r="Q1528" s="11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5">
        <f t="shared" si="121"/>
        <v>55.22</v>
      </c>
      <c r="Q1529" s="11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5">
        <f t="shared" si="121"/>
        <v>52.79</v>
      </c>
      <c r="Q1530" s="11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5">
        <f t="shared" si="121"/>
        <v>135.66999999999999</v>
      </c>
      <c r="Q1531" s="11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5">
        <f t="shared" si="121"/>
        <v>53.99</v>
      </c>
      <c r="Q1532" s="11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5">
        <f t="shared" si="121"/>
        <v>56.64</v>
      </c>
      <c r="Q1533" s="11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5">
        <f t="shared" si="121"/>
        <v>82.32</v>
      </c>
      <c r="Q1534" s="11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5">
        <f t="shared" si="121"/>
        <v>88.26</v>
      </c>
      <c r="Q1535" s="11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5">
        <f t="shared" si="121"/>
        <v>84.91</v>
      </c>
      <c r="Q1536" s="11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5">
        <f t="shared" si="121"/>
        <v>48.15</v>
      </c>
      <c r="Q1537" s="11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5">
        <f t="shared" si="121"/>
        <v>66.02</v>
      </c>
      <c r="Q1538" s="11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5">
        <f t="shared" si="121"/>
        <v>96.38</v>
      </c>
      <c r="Q1539" s="11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5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5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5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5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5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5">
        <f t="shared" ref="P1546:P1609" si="126">IFERROR(ROUND(E1546/L1546,2),0)</f>
        <v>0</v>
      </c>
      <c r="Q1546" s="11" t="s">
        <v>8336</v>
      </c>
      <c r="R1546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5">
        <f t="shared" si="126"/>
        <v>1</v>
      </c>
      <c r="Q1547" s="11" t="s">
        <v>8336</v>
      </c>
      <c r="R1547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5">
        <f t="shared" si="126"/>
        <v>26.27</v>
      </c>
      <c r="Q1548" s="11" t="s">
        <v>8336</v>
      </c>
      <c r="R1548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5">
        <f t="shared" si="126"/>
        <v>0</v>
      </c>
      <c r="Q1549" s="11" t="s">
        <v>8336</v>
      </c>
      <c r="R1549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5">
        <f t="shared" si="126"/>
        <v>60</v>
      </c>
      <c r="Q1550" s="11" t="s">
        <v>8336</v>
      </c>
      <c r="R1550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5">
        <f t="shared" si="126"/>
        <v>28.33</v>
      </c>
      <c r="Q1551" s="11" t="s">
        <v>8336</v>
      </c>
      <c r="R155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5">
        <f t="shared" si="126"/>
        <v>14.43</v>
      </c>
      <c r="Q1552" s="11" t="s">
        <v>8336</v>
      </c>
      <c r="R1552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5">
        <f t="shared" si="126"/>
        <v>0</v>
      </c>
      <c r="Q1553" s="11" t="s">
        <v>8336</v>
      </c>
      <c r="R1553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5">
        <f t="shared" si="126"/>
        <v>132.19</v>
      </c>
      <c r="Q1554" s="11" t="s">
        <v>8336</v>
      </c>
      <c r="R1554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5">
        <f t="shared" si="126"/>
        <v>0</v>
      </c>
      <c r="Q1555" s="11" t="s">
        <v>8336</v>
      </c>
      <c r="R1555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5">
        <f t="shared" si="126"/>
        <v>0</v>
      </c>
      <c r="Q1556" s="11" t="s">
        <v>8336</v>
      </c>
      <c r="R1556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5">
        <f t="shared" si="126"/>
        <v>0</v>
      </c>
      <c r="Q1557" s="11" t="s">
        <v>8336</v>
      </c>
      <c r="R1557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5">
        <f t="shared" si="126"/>
        <v>56.42</v>
      </c>
      <c r="Q1558" s="11" t="s">
        <v>8336</v>
      </c>
      <c r="R1558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5">
        <f t="shared" si="126"/>
        <v>100</v>
      </c>
      <c r="Q1559" s="11" t="s">
        <v>8336</v>
      </c>
      <c r="R1559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5">
        <f t="shared" si="126"/>
        <v>11.67</v>
      </c>
      <c r="Q1560" s="11" t="s">
        <v>8336</v>
      </c>
      <c r="R1560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5">
        <f t="shared" si="126"/>
        <v>50</v>
      </c>
      <c r="Q1561" s="11" t="s">
        <v>8336</v>
      </c>
      <c r="R156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5">
        <f t="shared" si="126"/>
        <v>23.5</v>
      </c>
      <c r="Q1562" s="11" t="s">
        <v>8336</v>
      </c>
      <c r="R1562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5">
        <f t="shared" si="126"/>
        <v>67</v>
      </c>
      <c r="Q1563" s="11" t="s">
        <v>8320</v>
      </c>
      <c r="R1563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5">
        <f t="shared" si="126"/>
        <v>0</v>
      </c>
      <c r="Q1564" s="11" t="s">
        <v>8320</v>
      </c>
      <c r="R1564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5">
        <f t="shared" si="126"/>
        <v>42.5</v>
      </c>
      <c r="Q1565" s="11" t="s">
        <v>8320</v>
      </c>
      <c r="R1565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5">
        <f t="shared" si="126"/>
        <v>10</v>
      </c>
      <c r="Q1566" s="11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5">
        <f t="shared" si="126"/>
        <v>100</v>
      </c>
      <c r="Q1567" s="11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5">
        <f t="shared" si="126"/>
        <v>108.05</v>
      </c>
      <c r="Q1568" s="11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5">
        <f t="shared" si="126"/>
        <v>26.92</v>
      </c>
      <c r="Q1569" s="11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5">
        <f t="shared" si="126"/>
        <v>155</v>
      </c>
      <c r="Q1570" s="11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5">
        <f t="shared" si="126"/>
        <v>0</v>
      </c>
      <c r="Q1571" s="11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5">
        <f t="shared" si="126"/>
        <v>47.77</v>
      </c>
      <c r="Q1572" s="11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5">
        <f t="shared" si="126"/>
        <v>20</v>
      </c>
      <c r="Q1573" s="11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5">
        <f t="shared" si="126"/>
        <v>41.67</v>
      </c>
      <c r="Q1574" s="11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5">
        <f t="shared" si="126"/>
        <v>74.33</v>
      </c>
      <c r="Q1575" s="11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5">
        <f t="shared" si="126"/>
        <v>84.33</v>
      </c>
      <c r="Q1576" s="11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5">
        <f t="shared" si="126"/>
        <v>65.459999999999994</v>
      </c>
      <c r="Q1577" s="11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5">
        <f t="shared" si="126"/>
        <v>65</v>
      </c>
      <c r="Q1578" s="11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5">
        <f t="shared" si="126"/>
        <v>27.5</v>
      </c>
      <c r="Q1579" s="11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5">
        <f t="shared" si="126"/>
        <v>51.25</v>
      </c>
      <c r="Q1580" s="11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5">
        <f t="shared" si="126"/>
        <v>14</v>
      </c>
      <c r="Q1581" s="11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5">
        <f t="shared" si="126"/>
        <v>0</v>
      </c>
      <c r="Q1582" s="11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5">
        <f t="shared" si="126"/>
        <v>5</v>
      </c>
      <c r="Q1583" s="11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5">
        <f t="shared" si="126"/>
        <v>31</v>
      </c>
      <c r="Q1584" s="11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5">
        <f t="shared" si="126"/>
        <v>15</v>
      </c>
      <c r="Q1585" s="11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5">
        <f t="shared" si="126"/>
        <v>0</v>
      </c>
      <c r="Q1586" s="11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5">
        <f t="shared" si="126"/>
        <v>131.66999999999999</v>
      </c>
      <c r="Q1587" s="11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5">
        <f t="shared" si="126"/>
        <v>0</v>
      </c>
      <c r="Q1588" s="11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5">
        <f t="shared" si="126"/>
        <v>1</v>
      </c>
      <c r="Q1589" s="11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5">
        <f t="shared" si="126"/>
        <v>0</v>
      </c>
      <c r="Q1590" s="11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5">
        <f t="shared" si="126"/>
        <v>0</v>
      </c>
      <c r="Q1591" s="11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5">
        <f t="shared" si="126"/>
        <v>510</v>
      </c>
      <c r="Q1592" s="11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5">
        <f t="shared" si="126"/>
        <v>44.48</v>
      </c>
      <c r="Q1593" s="11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5">
        <f t="shared" si="126"/>
        <v>0</v>
      </c>
      <c r="Q1594" s="11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5">
        <f t="shared" si="126"/>
        <v>1</v>
      </c>
      <c r="Q1595" s="11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5">
        <f t="shared" si="126"/>
        <v>20.5</v>
      </c>
      <c r="Q1596" s="11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5">
        <f t="shared" si="126"/>
        <v>40</v>
      </c>
      <c r="Q1597" s="11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5">
        <f t="shared" si="126"/>
        <v>25</v>
      </c>
      <c r="Q1598" s="11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5">
        <f t="shared" si="126"/>
        <v>0</v>
      </c>
      <c r="Q1599" s="11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5">
        <f t="shared" si="126"/>
        <v>1</v>
      </c>
      <c r="Q1600" s="11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5">
        <f t="shared" si="126"/>
        <v>0</v>
      </c>
      <c r="Q1601" s="11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5">
        <f t="shared" si="126"/>
        <v>40.78</v>
      </c>
      <c r="Q1602" s="11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5">
        <f t="shared" si="126"/>
        <v>48.33</v>
      </c>
      <c r="Q1603" s="11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5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5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5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5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5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5">
        <f t="shared" ref="P1610:P1673" si="131">IFERROR(ROUND(E1610/L1610,2),0)</f>
        <v>52.83</v>
      </c>
      <c r="Q1610" s="11" t="s">
        <v>8323</v>
      </c>
      <c r="R1610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5">
        <f t="shared" si="131"/>
        <v>443.75</v>
      </c>
      <c r="Q1611" s="11" t="s">
        <v>8323</v>
      </c>
      <c r="R16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5">
        <f t="shared" si="131"/>
        <v>48.54</v>
      </c>
      <c r="Q1612" s="11" t="s">
        <v>8323</v>
      </c>
      <c r="R1612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5">
        <f t="shared" si="131"/>
        <v>37.07</v>
      </c>
      <c r="Q1613" s="11" t="s">
        <v>8323</v>
      </c>
      <c r="R1613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5">
        <f t="shared" si="131"/>
        <v>50</v>
      </c>
      <c r="Q1614" s="11" t="s">
        <v>8323</v>
      </c>
      <c r="R1614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5">
        <f t="shared" si="131"/>
        <v>39.04</v>
      </c>
      <c r="Q1615" s="11" t="s">
        <v>8323</v>
      </c>
      <c r="R1615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5">
        <f t="shared" si="131"/>
        <v>66.69</v>
      </c>
      <c r="Q1616" s="11" t="s">
        <v>8323</v>
      </c>
      <c r="R1616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5">
        <f t="shared" si="131"/>
        <v>67.13</v>
      </c>
      <c r="Q1617" s="11" t="s">
        <v>8323</v>
      </c>
      <c r="R1617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5">
        <f t="shared" si="131"/>
        <v>66.37</v>
      </c>
      <c r="Q1618" s="11" t="s">
        <v>8323</v>
      </c>
      <c r="R1618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5">
        <f t="shared" si="131"/>
        <v>64.62</v>
      </c>
      <c r="Q1619" s="11" t="s">
        <v>8323</v>
      </c>
      <c r="R1619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5">
        <f t="shared" si="131"/>
        <v>58.37</v>
      </c>
      <c r="Q1620" s="11" t="s">
        <v>8323</v>
      </c>
      <c r="R1620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5">
        <f t="shared" si="131"/>
        <v>86.96</v>
      </c>
      <c r="Q1621" s="11" t="s">
        <v>8323</v>
      </c>
      <c r="R162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5">
        <f t="shared" si="131"/>
        <v>66.47</v>
      </c>
      <c r="Q1622" s="11" t="s">
        <v>8323</v>
      </c>
      <c r="R1622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5">
        <f t="shared" si="131"/>
        <v>163.78</v>
      </c>
      <c r="Q1623" s="11" t="s">
        <v>8323</v>
      </c>
      <c r="R1623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5">
        <f t="shared" si="131"/>
        <v>107.98</v>
      </c>
      <c r="Q1624" s="11" t="s">
        <v>8323</v>
      </c>
      <c r="R1624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5">
        <f t="shared" si="131"/>
        <v>42.11</v>
      </c>
      <c r="Q1625" s="11" t="s">
        <v>8323</v>
      </c>
      <c r="R1625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5">
        <f t="shared" si="131"/>
        <v>47.2</v>
      </c>
      <c r="Q1626" s="11" t="s">
        <v>8323</v>
      </c>
      <c r="R1626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5">
        <f t="shared" si="131"/>
        <v>112.02</v>
      </c>
      <c r="Q1627" s="11" t="s">
        <v>8323</v>
      </c>
      <c r="R1627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5">
        <f t="shared" si="131"/>
        <v>74.95</v>
      </c>
      <c r="Q1628" s="11" t="s">
        <v>8323</v>
      </c>
      <c r="R1628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5">
        <f t="shared" si="131"/>
        <v>61.58</v>
      </c>
      <c r="Q1629" s="11" t="s">
        <v>8323</v>
      </c>
      <c r="R1629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5">
        <f t="shared" si="131"/>
        <v>45.88</v>
      </c>
      <c r="Q1630" s="11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5">
        <f t="shared" si="131"/>
        <v>75.849999999999994</v>
      </c>
      <c r="Q1631" s="11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5">
        <f t="shared" si="131"/>
        <v>84.21</v>
      </c>
      <c r="Q1632" s="11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5">
        <f t="shared" si="131"/>
        <v>117.23</v>
      </c>
      <c r="Q1633" s="11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5">
        <f t="shared" si="131"/>
        <v>86.49</v>
      </c>
      <c r="Q1634" s="11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5">
        <f t="shared" si="131"/>
        <v>172.41</v>
      </c>
      <c r="Q1635" s="11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5">
        <f t="shared" si="131"/>
        <v>62.81</v>
      </c>
      <c r="Q1636" s="11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5">
        <f t="shared" si="131"/>
        <v>67.73</v>
      </c>
      <c r="Q1637" s="11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5">
        <f t="shared" si="131"/>
        <v>53.56</v>
      </c>
      <c r="Q1638" s="11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5">
        <f t="shared" si="131"/>
        <v>34.6</v>
      </c>
      <c r="Q1639" s="11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5">
        <f t="shared" si="131"/>
        <v>38.89</v>
      </c>
      <c r="Q1640" s="11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5">
        <f t="shared" si="131"/>
        <v>94.74</v>
      </c>
      <c r="Q1641" s="11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5">
        <f t="shared" si="131"/>
        <v>39.97</v>
      </c>
      <c r="Q1642" s="11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5">
        <f t="shared" si="131"/>
        <v>97.5</v>
      </c>
      <c r="Q1643" s="11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5">
        <f t="shared" si="131"/>
        <v>42.86</v>
      </c>
      <c r="Q1644" s="11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5">
        <f t="shared" si="131"/>
        <v>168.51</v>
      </c>
      <c r="Q1645" s="11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5">
        <f t="shared" si="131"/>
        <v>85.55</v>
      </c>
      <c r="Q1646" s="11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5">
        <f t="shared" si="131"/>
        <v>554</v>
      </c>
      <c r="Q1647" s="11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5">
        <f t="shared" si="131"/>
        <v>26.55</v>
      </c>
      <c r="Q1648" s="11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5">
        <f t="shared" si="131"/>
        <v>113.83</v>
      </c>
      <c r="Q1649" s="11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5">
        <f t="shared" si="131"/>
        <v>32.01</v>
      </c>
      <c r="Q1650" s="11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5">
        <f t="shared" si="131"/>
        <v>47.19</v>
      </c>
      <c r="Q1651" s="11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5">
        <f t="shared" si="131"/>
        <v>88.47</v>
      </c>
      <c r="Q1652" s="11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5">
        <f t="shared" si="131"/>
        <v>100.75</v>
      </c>
      <c r="Q1653" s="11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5">
        <f t="shared" si="131"/>
        <v>64.709999999999994</v>
      </c>
      <c r="Q1654" s="11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5">
        <f t="shared" si="131"/>
        <v>51.85</v>
      </c>
      <c r="Q1655" s="11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5">
        <f t="shared" si="131"/>
        <v>38.79</v>
      </c>
      <c r="Q1656" s="11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5">
        <f t="shared" si="131"/>
        <v>44.65</v>
      </c>
      <c r="Q1657" s="11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5">
        <f t="shared" si="131"/>
        <v>156.77000000000001</v>
      </c>
      <c r="Q1658" s="11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5">
        <f t="shared" si="131"/>
        <v>118.7</v>
      </c>
      <c r="Q1659" s="11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5">
        <f t="shared" si="131"/>
        <v>74.150000000000006</v>
      </c>
      <c r="Q1660" s="11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5">
        <f t="shared" si="131"/>
        <v>12.53</v>
      </c>
      <c r="Q1661" s="11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5">
        <f t="shared" si="131"/>
        <v>27.86</v>
      </c>
      <c r="Q1662" s="11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5">
        <f t="shared" si="131"/>
        <v>80.180000000000007</v>
      </c>
      <c r="Q1663" s="11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5">
        <f t="shared" si="131"/>
        <v>132.44</v>
      </c>
      <c r="Q1664" s="11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5">
        <f t="shared" si="131"/>
        <v>33.75</v>
      </c>
      <c r="Q1665" s="11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5">
        <f t="shared" si="131"/>
        <v>34.380000000000003</v>
      </c>
      <c r="Q1666" s="11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5">
        <f t="shared" si="131"/>
        <v>44.96</v>
      </c>
      <c r="Q1667" s="11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5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5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5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5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5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5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5">
        <f t="shared" ref="P1674:P1737" si="136">IFERROR(ROUND(E1674/L1674,2),0)</f>
        <v>39.18</v>
      </c>
      <c r="Q1674" s="11" t="s">
        <v>8323</v>
      </c>
      <c r="R1674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5">
        <f t="shared" si="136"/>
        <v>45.59</v>
      </c>
      <c r="Q1675" s="11" t="s">
        <v>8323</v>
      </c>
      <c r="R1675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5">
        <f t="shared" si="136"/>
        <v>89.25</v>
      </c>
      <c r="Q1676" s="11" t="s">
        <v>8323</v>
      </c>
      <c r="R1676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5">
        <f t="shared" si="136"/>
        <v>40.42</v>
      </c>
      <c r="Q1677" s="11" t="s">
        <v>8323</v>
      </c>
      <c r="R1677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5">
        <f t="shared" si="136"/>
        <v>82.38</v>
      </c>
      <c r="Q1678" s="11" t="s">
        <v>8323</v>
      </c>
      <c r="R1678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5">
        <f t="shared" si="136"/>
        <v>159.52000000000001</v>
      </c>
      <c r="Q1679" s="11" t="s">
        <v>8323</v>
      </c>
      <c r="R1679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5">
        <f t="shared" si="136"/>
        <v>36.24</v>
      </c>
      <c r="Q1680" s="11" t="s">
        <v>8323</v>
      </c>
      <c r="R1680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5">
        <f t="shared" si="136"/>
        <v>62.5</v>
      </c>
      <c r="Q1681" s="11" t="s">
        <v>8323</v>
      </c>
      <c r="R168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5">
        <f t="shared" si="136"/>
        <v>47</v>
      </c>
      <c r="Q1682" s="11" t="s">
        <v>8323</v>
      </c>
      <c r="R1682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5">
        <f t="shared" si="136"/>
        <v>74.58</v>
      </c>
      <c r="Q1683" s="11" t="s">
        <v>8323</v>
      </c>
      <c r="R1683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5">
        <f t="shared" si="136"/>
        <v>0</v>
      </c>
      <c r="Q1684" s="11" t="s">
        <v>8323</v>
      </c>
      <c r="R1684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5">
        <f t="shared" si="136"/>
        <v>76</v>
      </c>
      <c r="Q1685" s="11" t="s">
        <v>8323</v>
      </c>
      <c r="R1685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5">
        <f t="shared" si="136"/>
        <v>86.44</v>
      </c>
      <c r="Q1686" s="11" t="s">
        <v>8323</v>
      </c>
      <c r="R1686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5">
        <f t="shared" si="136"/>
        <v>24</v>
      </c>
      <c r="Q1687" s="11" t="s">
        <v>8323</v>
      </c>
      <c r="R1687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5">
        <f t="shared" si="136"/>
        <v>18</v>
      </c>
      <c r="Q1688" s="11" t="s">
        <v>8323</v>
      </c>
      <c r="R1688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5">
        <f t="shared" si="136"/>
        <v>80.13</v>
      </c>
      <c r="Q1689" s="11" t="s">
        <v>8323</v>
      </c>
      <c r="R1689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5">
        <f t="shared" si="136"/>
        <v>253.14</v>
      </c>
      <c r="Q1690" s="11" t="s">
        <v>8323</v>
      </c>
      <c r="R1690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5">
        <f t="shared" si="136"/>
        <v>171.43</v>
      </c>
      <c r="Q1691" s="11" t="s">
        <v>8323</v>
      </c>
      <c r="R169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5">
        <f t="shared" si="136"/>
        <v>57.73</v>
      </c>
      <c r="Q1692" s="11" t="s">
        <v>8323</v>
      </c>
      <c r="R1692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5">
        <f t="shared" si="136"/>
        <v>264.26</v>
      </c>
      <c r="Q1693" s="11" t="s">
        <v>8323</v>
      </c>
      <c r="R1693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5">
        <f t="shared" si="136"/>
        <v>159.33000000000001</v>
      </c>
      <c r="Q1694" s="11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5">
        <f t="shared" si="136"/>
        <v>35</v>
      </c>
      <c r="Q1695" s="11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5">
        <f t="shared" si="136"/>
        <v>5</v>
      </c>
      <c r="Q1696" s="11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5">
        <f t="shared" si="136"/>
        <v>61.09</v>
      </c>
      <c r="Q1697" s="11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5">
        <f t="shared" si="136"/>
        <v>0</v>
      </c>
      <c r="Q1698" s="11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5">
        <f t="shared" si="136"/>
        <v>114.82</v>
      </c>
      <c r="Q1699" s="11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5">
        <f t="shared" si="136"/>
        <v>0</v>
      </c>
      <c r="Q1700" s="11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5">
        <f t="shared" si="136"/>
        <v>54</v>
      </c>
      <c r="Q1701" s="11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5">
        <f t="shared" si="136"/>
        <v>65.97</v>
      </c>
      <c r="Q1702" s="11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5">
        <f t="shared" si="136"/>
        <v>5</v>
      </c>
      <c r="Q1703" s="11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5">
        <f t="shared" si="136"/>
        <v>1</v>
      </c>
      <c r="Q1704" s="11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5">
        <f t="shared" si="136"/>
        <v>25.5</v>
      </c>
      <c r="Q1705" s="11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5">
        <f t="shared" si="136"/>
        <v>118.36</v>
      </c>
      <c r="Q1706" s="11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5">
        <f t="shared" si="136"/>
        <v>0</v>
      </c>
      <c r="Q1707" s="11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5">
        <f t="shared" si="136"/>
        <v>0</v>
      </c>
      <c r="Q1708" s="11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5">
        <f t="shared" si="136"/>
        <v>54.11</v>
      </c>
      <c r="Q1709" s="11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5">
        <f t="shared" si="136"/>
        <v>0</v>
      </c>
      <c r="Q1710" s="11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5">
        <f t="shared" si="136"/>
        <v>21.25</v>
      </c>
      <c r="Q1711" s="11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5">
        <f t="shared" si="136"/>
        <v>34</v>
      </c>
      <c r="Q1712" s="11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5">
        <f t="shared" si="136"/>
        <v>525</v>
      </c>
      <c r="Q1713" s="11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5">
        <f t="shared" si="136"/>
        <v>0</v>
      </c>
      <c r="Q1714" s="11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5">
        <f t="shared" si="136"/>
        <v>50</v>
      </c>
      <c r="Q1715" s="11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5">
        <f t="shared" si="136"/>
        <v>115.71</v>
      </c>
      <c r="Q1716" s="11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5">
        <f t="shared" si="136"/>
        <v>5.5</v>
      </c>
      <c r="Q1717" s="11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5">
        <f t="shared" si="136"/>
        <v>50</v>
      </c>
      <c r="Q1718" s="11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5">
        <f t="shared" si="136"/>
        <v>34.020000000000003</v>
      </c>
      <c r="Q1719" s="11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5">
        <f t="shared" si="136"/>
        <v>37.5</v>
      </c>
      <c r="Q1720" s="11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5">
        <f t="shared" si="136"/>
        <v>11.67</v>
      </c>
      <c r="Q1721" s="11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5">
        <f t="shared" si="136"/>
        <v>28.13</v>
      </c>
      <c r="Q1722" s="11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5">
        <f t="shared" si="136"/>
        <v>0</v>
      </c>
      <c r="Q1723" s="11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5">
        <f t="shared" si="136"/>
        <v>1</v>
      </c>
      <c r="Q1724" s="11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5">
        <f t="shared" si="136"/>
        <v>216.67</v>
      </c>
      <c r="Q1725" s="11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5">
        <f t="shared" si="136"/>
        <v>8.75</v>
      </c>
      <c r="Q1726" s="11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5">
        <f t="shared" si="136"/>
        <v>62.22</v>
      </c>
      <c r="Q1727" s="11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5">
        <f t="shared" si="136"/>
        <v>137.25</v>
      </c>
      <c r="Q1728" s="11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5">
        <f t="shared" si="136"/>
        <v>1</v>
      </c>
      <c r="Q1729" s="11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5">
        <f t="shared" si="136"/>
        <v>122.14</v>
      </c>
      <c r="Q1730" s="11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5">
        <f t="shared" si="136"/>
        <v>0</v>
      </c>
      <c r="Q1731" s="11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5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5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5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5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5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5">
        <f t="shared" ref="P1738:P1801" si="141">IFERROR(ROUND(E1738/L1738,2),0)</f>
        <v>22</v>
      </c>
      <c r="Q1738" s="11" t="s">
        <v>8323</v>
      </c>
      <c r="R1738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5">
        <f t="shared" si="141"/>
        <v>56.67</v>
      </c>
      <c r="Q1739" s="11" t="s">
        <v>8323</v>
      </c>
      <c r="R1739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5">
        <f t="shared" si="141"/>
        <v>20</v>
      </c>
      <c r="Q1740" s="11" t="s">
        <v>8323</v>
      </c>
      <c r="R1740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5">
        <f t="shared" si="141"/>
        <v>1</v>
      </c>
      <c r="Q1741" s="11" t="s">
        <v>8323</v>
      </c>
      <c r="R174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5">
        <f t="shared" si="141"/>
        <v>0</v>
      </c>
      <c r="Q1742" s="11" t="s">
        <v>8323</v>
      </c>
      <c r="R1742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5">
        <f t="shared" si="141"/>
        <v>25.58</v>
      </c>
      <c r="Q1743" s="11" t="s">
        <v>8336</v>
      </c>
      <c r="R1743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5">
        <f t="shared" si="141"/>
        <v>63.97</v>
      </c>
      <c r="Q1744" s="11" t="s">
        <v>8336</v>
      </c>
      <c r="R1744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5">
        <f t="shared" si="141"/>
        <v>89.93</v>
      </c>
      <c r="Q1745" s="11" t="s">
        <v>8336</v>
      </c>
      <c r="R1745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5">
        <f t="shared" si="141"/>
        <v>93.07</v>
      </c>
      <c r="Q1746" s="11" t="s">
        <v>8336</v>
      </c>
      <c r="R1746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5">
        <f t="shared" si="141"/>
        <v>89.67</v>
      </c>
      <c r="Q1747" s="11" t="s">
        <v>8336</v>
      </c>
      <c r="R1747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5">
        <f t="shared" si="141"/>
        <v>207.62</v>
      </c>
      <c r="Q1748" s="11" t="s">
        <v>8336</v>
      </c>
      <c r="R1748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5">
        <f t="shared" si="141"/>
        <v>59.41</v>
      </c>
      <c r="Q1749" s="11" t="s">
        <v>8336</v>
      </c>
      <c r="R1749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5">
        <f t="shared" si="141"/>
        <v>358.97</v>
      </c>
      <c r="Q1750" s="11" t="s">
        <v>8336</v>
      </c>
      <c r="R1750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5">
        <f t="shared" si="141"/>
        <v>94.74</v>
      </c>
      <c r="Q1751" s="11" t="s">
        <v>8336</v>
      </c>
      <c r="R175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5">
        <f t="shared" si="141"/>
        <v>80.650000000000006</v>
      </c>
      <c r="Q1752" s="11" t="s">
        <v>8336</v>
      </c>
      <c r="R1752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5">
        <f t="shared" si="141"/>
        <v>168.69</v>
      </c>
      <c r="Q1753" s="11" t="s">
        <v>8336</v>
      </c>
      <c r="R1753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5">
        <f t="shared" si="141"/>
        <v>34.69</v>
      </c>
      <c r="Q1754" s="11" t="s">
        <v>8336</v>
      </c>
      <c r="R1754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5">
        <f t="shared" si="141"/>
        <v>462.86</v>
      </c>
      <c r="Q1755" s="11" t="s">
        <v>8336</v>
      </c>
      <c r="R1755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5">
        <f t="shared" si="141"/>
        <v>104.39</v>
      </c>
      <c r="Q1756" s="11" t="s">
        <v>8336</v>
      </c>
      <c r="R1756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5">
        <f t="shared" si="141"/>
        <v>7.5</v>
      </c>
      <c r="Q1757" s="11" t="s">
        <v>8336</v>
      </c>
      <c r="R1757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5">
        <f t="shared" si="141"/>
        <v>47.13</v>
      </c>
      <c r="Q1758" s="11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5">
        <f t="shared" si="141"/>
        <v>414.29</v>
      </c>
      <c r="Q1759" s="11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5">
        <f t="shared" si="141"/>
        <v>42.48</v>
      </c>
      <c r="Q1760" s="11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5">
        <f t="shared" si="141"/>
        <v>108.78</v>
      </c>
      <c r="Q1761" s="11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5">
        <f t="shared" si="141"/>
        <v>81.099999999999994</v>
      </c>
      <c r="Q1762" s="11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5">
        <f t="shared" si="141"/>
        <v>51.67</v>
      </c>
      <c r="Q1763" s="11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5">
        <f t="shared" si="141"/>
        <v>35.4</v>
      </c>
      <c r="Q1764" s="11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5">
        <f t="shared" si="141"/>
        <v>103.64</v>
      </c>
      <c r="Q1765" s="11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5">
        <f t="shared" si="141"/>
        <v>55.28</v>
      </c>
      <c r="Q1766" s="11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5">
        <f t="shared" si="141"/>
        <v>72.17</v>
      </c>
      <c r="Q1767" s="11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5">
        <f t="shared" si="141"/>
        <v>0</v>
      </c>
      <c r="Q1768" s="11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5">
        <f t="shared" si="141"/>
        <v>58.62</v>
      </c>
      <c r="Q1769" s="11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5">
        <f t="shared" si="141"/>
        <v>12.47</v>
      </c>
      <c r="Q1770" s="11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5">
        <f t="shared" si="141"/>
        <v>49.14</v>
      </c>
      <c r="Q1771" s="11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5">
        <f t="shared" si="141"/>
        <v>150.5</v>
      </c>
      <c r="Q1772" s="11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5">
        <f t="shared" si="141"/>
        <v>35.799999999999997</v>
      </c>
      <c r="Q1773" s="11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5">
        <f t="shared" si="141"/>
        <v>45.16</v>
      </c>
      <c r="Q1774" s="11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5">
        <f t="shared" si="141"/>
        <v>98.79</v>
      </c>
      <c r="Q1775" s="11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5">
        <f t="shared" si="141"/>
        <v>88.31</v>
      </c>
      <c r="Q1776" s="11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5">
        <f t="shared" si="141"/>
        <v>170.63</v>
      </c>
      <c r="Q1777" s="11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5">
        <f t="shared" si="141"/>
        <v>83.75</v>
      </c>
      <c r="Q1778" s="11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5">
        <f t="shared" si="141"/>
        <v>65.099999999999994</v>
      </c>
      <c r="Q1779" s="11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5">
        <f t="shared" si="141"/>
        <v>66.33</v>
      </c>
      <c r="Q1780" s="11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5">
        <f t="shared" si="141"/>
        <v>104.89</v>
      </c>
      <c r="Q1781" s="11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5">
        <f t="shared" si="141"/>
        <v>78.44</v>
      </c>
      <c r="Q1782" s="11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5">
        <f t="shared" si="141"/>
        <v>59.04</v>
      </c>
      <c r="Q1783" s="11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5">
        <f t="shared" si="141"/>
        <v>71.34</v>
      </c>
      <c r="Q1784" s="11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5">
        <f t="shared" si="141"/>
        <v>51.23</v>
      </c>
      <c r="Q1785" s="11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5">
        <f t="shared" si="141"/>
        <v>60.24</v>
      </c>
      <c r="Q1786" s="11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5">
        <f t="shared" si="141"/>
        <v>44.94</v>
      </c>
      <c r="Q1787" s="11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5">
        <f t="shared" si="141"/>
        <v>31.21</v>
      </c>
      <c r="Q1788" s="11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5">
        <f t="shared" si="141"/>
        <v>63.88</v>
      </c>
      <c r="Q1789" s="11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5">
        <f t="shared" si="141"/>
        <v>19</v>
      </c>
      <c r="Q1790" s="11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5">
        <f t="shared" si="141"/>
        <v>10</v>
      </c>
      <c r="Q1791" s="11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5">
        <f t="shared" si="141"/>
        <v>109.07</v>
      </c>
      <c r="Q1792" s="11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5">
        <f t="shared" si="141"/>
        <v>26.75</v>
      </c>
      <c r="Q1793" s="11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5">
        <f t="shared" si="141"/>
        <v>109.94</v>
      </c>
      <c r="Q1794" s="11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5">
        <f t="shared" si="141"/>
        <v>20</v>
      </c>
      <c r="Q1795" s="11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5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5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5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5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5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5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5">
        <f t="shared" ref="P1802:P1865" si="146">IFERROR(ROUND(E1802/L1802,2),0)</f>
        <v>83.72</v>
      </c>
      <c r="Q1802" s="11" t="s">
        <v>8336</v>
      </c>
      <c r="R1802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5">
        <f t="shared" si="146"/>
        <v>63.65</v>
      </c>
      <c r="Q1803" s="11" t="s">
        <v>8336</v>
      </c>
      <c r="R1803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5">
        <f t="shared" si="146"/>
        <v>94.28</v>
      </c>
      <c r="Q1804" s="11" t="s">
        <v>8336</v>
      </c>
      <c r="R1804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5">
        <f t="shared" si="146"/>
        <v>71.87</v>
      </c>
      <c r="Q1805" s="11" t="s">
        <v>8336</v>
      </c>
      <c r="R1805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5">
        <f t="shared" si="146"/>
        <v>104.85</v>
      </c>
      <c r="Q1806" s="11" t="s">
        <v>8336</v>
      </c>
      <c r="R1806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5">
        <f t="shared" si="146"/>
        <v>67.14</v>
      </c>
      <c r="Q1807" s="11" t="s">
        <v>8336</v>
      </c>
      <c r="R1807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5">
        <f t="shared" si="146"/>
        <v>73.88</v>
      </c>
      <c r="Q1808" s="11" t="s">
        <v>8336</v>
      </c>
      <c r="R1808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5">
        <f t="shared" si="146"/>
        <v>69.13</v>
      </c>
      <c r="Q1809" s="11" t="s">
        <v>8336</v>
      </c>
      <c r="R1809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5">
        <f t="shared" si="146"/>
        <v>120.77</v>
      </c>
      <c r="Q1810" s="11" t="s">
        <v>8336</v>
      </c>
      <c r="R1810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5">
        <f t="shared" si="146"/>
        <v>42.22</v>
      </c>
      <c r="Q1811" s="11" t="s">
        <v>8336</v>
      </c>
      <c r="R18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5">
        <f t="shared" si="146"/>
        <v>7.5</v>
      </c>
      <c r="Q1812" s="11" t="s">
        <v>8336</v>
      </c>
      <c r="R1812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5">
        <f t="shared" si="146"/>
        <v>1.54</v>
      </c>
      <c r="Q1813" s="11" t="s">
        <v>8336</v>
      </c>
      <c r="R1813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5">
        <f t="shared" si="146"/>
        <v>37.61</v>
      </c>
      <c r="Q1814" s="11" t="s">
        <v>8336</v>
      </c>
      <c r="R1814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5">
        <f t="shared" si="146"/>
        <v>0</v>
      </c>
      <c r="Q1815" s="11" t="s">
        <v>8336</v>
      </c>
      <c r="R1815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5">
        <f t="shared" si="146"/>
        <v>42.16</v>
      </c>
      <c r="Q1816" s="11" t="s">
        <v>8336</v>
      </c>
      <c r="R1816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5">
        <f t="shared" si="146"/>
        <v>0</v>
      </c>
      <c r="Q1817" s="11" t="s">
        <v>8336</v>
      </c>
      <c r="R1817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5">
        <f t="shared" si="146"/>
        <v>84.83</v>
      </c>
      <c r="Q1818" s="11" t="s">
        <v>8336</v>
      </c>
      <c r="R1818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5">
        <f t="shared" si="146"/>
        <v>94.19</v>
      </c>
      <c r="Q1819" s="11" t="s">
        <v>8336</v>
      </c>
      <c r="R1819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5">
        <f t="shared" si="146"/>
        <v>0</v>
      </c>
      <c r="Q1820" s="11" t="s">
        <v>8336</v>
      </c>
      <c r="R1820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5">
        <f t="shared" si="146"/>
        <v>6.25</v>
      </c>
      <c r="Q1821" s="11" t="s">
        <v>8336</v>
      </c>
      <c r="R182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5">
        <f t="shared" si="146"/>
        <v>213.38</v>
      </c>
      <c r="Q1822" s="11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5">
        <f t="shared" si="146"/>
        <v>59.16</v>
      </c>
      <c r="Q1823" s="11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5">
        <f t="shared" si="146"/>
        <v>27.27</v>
      </c>
      <c r="Q1824" s="11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5">
        <f t="shared" si="146"/>
        <v>24.58</v>
      </c>
      <c r="Q1825" s="11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5">
        <f t="shared" si="146"/>
        <v>75.05</v>
      </c>
      <c r="Q1826" s="11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5">
        <f t="shared" si="146"/>
        <v>42.02</v>
      </c>
      <c r="Q1827" s="11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5">
        <f t="shared" si="146"/>
        <v>53.16</v>
      </c>
      <c r="Q1828" s="11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5">
        <f t="shared" si="146"/>
        <v>83.89</v>
      </c>
      <c r="Q1829" s="11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5">
        <f t="shared" si="146"/>
        <v>417.33</v>
      </c>
      <c r="Q1830" s="11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5">
        <f t="shared" si="146"/>
        <v>75.77</v>
      </c>
      <c r="Q1831" s="11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5">
        <f t="shared" si="146"/>
        <v>67.39</v>
      </c>
      <c r="Q1832" s="11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5">
        <f t="shared" si="146"/>
        <v>73.569999999999993</v>
      </c>
      <c r="Q1833" s="11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5">
        <f t="shared" si="146"/>
        <v>25</v>
      </c>
      <c r="Q1834" s="11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5">
        <f t="shared" si="146"/>
        <v>42</v>
      </c>
      <c r="Q1835" s="11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5">
        <f t="shared" si="146"/>
        <v>131.16999999999999</v>
      </c>
      <c r="Q1836" s="11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5">
        <f t="shared" si="146"/>
        <v>47.27</v>
      </c>
      <c r="Q1837" s="11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5">
        <f t="shared" si="146"/>
        <v>182.13</v>
      </c>
      <c r="Q1838" s="11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5">
        <f t="shared" si="146"/>
        <v>61.37</v>
      </c>
      <c r="Q1839" s="11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5">
        <f t="shared" si="146"/>
        <v>35.770000000000003</v>
      </c>
      <c r="Q1840" s="11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5">
        <f t="shared" si="146"/>
        <v>45.62</v>
      </c>
      <c r="Q1841" s="11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5">
        <f t="shared" si="146"/>
        <v>75.38</v>
      </c>
      <c r="Q1842" s="11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5">
        <f t="shared" si="146"/>
        <v>50.88</v>
      </c>
      <c r="Q1843" s="11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5">
        <f t="shared" si="146"/>
        <v>119.29</v>
      </c>
      <c r="Q1844" s="11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5">
        <f t="shared" si="146"/>
        <v>92.54</v>
      </c>
      <c r="Q1845" s="11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5">
        <f t="shared" si="146"/>
        <v>76.05</v>
      </c>
      <c r="Q1846" s="11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5">
        <f t="shared" si="146"/>
        <v>52.63</v>
      </c>
      <c r="Q1847" s="11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5">
        <f t="shared" si="146"/>
        <v>98.99</v>
      </c>
      <c r="Q1848" s="11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5">
        <f t="shared" si="146"/>
        <v>79.53</v>
      </c>
      <c r="Q1849" s="11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5">
        <f t="shared" si="146"/>
        <v>134.21</v>
      </c>
      <c r="Q1850" s="11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5">
        <f t="shared" si="146"/>
        <v>37.630000000000003</v>
      </c>
      <c r="Q1851" s="11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5">
        <f t="shared" si="146"/>
        <v>51.04</v>
      </c>
      <c r="Q1852" s="11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5">
        <f t="shared" si="146"/>
        <v>50.04</v>
      </c>
      <c r="Q1853" s="11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5">
        <f t="shared" si="146"/>
        <v>133.93</v>
      </c>
      <c r="Q1854" s="11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5">
        <f t="shared" si="146"/>
        <v>58.21</v>
      </c>
      <c r="Q1855" s="11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5">
        <f t="shared" si="146"/>
        <v>88.04</v>
      </c>
      <c r="Q1856" s="11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5">
        <f t="shared" si="146"/>
        <v>70.58</v>
      </c>
      <c r="Q1857" s="11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5">
        <f t="shared" si="146"/>
        <v>53.29</v>
      </c>
      <c r="Q1858" s="11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5">
        <f t="shared" si="146"/>
        <v>136.36000000000001</v>
      </c>
      <c r="Q1859" s="11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5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5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5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5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5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5">
        <f t="shared" ref="P1866:P1929" si="151">IFERROR(ROUND(E1866/L1866,2),0)</f>
        <v>58.08</v>
      </c>
      <c r="Q1866" s="11" t="s">
        <v>8331</v>
      </c>
      <c r="R1866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5">
        <f t="shared" si="151"/>
        <v>2</v>
      </c>
      <c r="Q1867" s="11" t="s">
        <v>8331</v>
      </c>
      <c r="R1867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5">
        <f t="shared" si="151"/>
        <v>62.5</v>
      </c>
      <c r="Q1868" s="11" t="s">
        <v>8331</v>
      </c>
      <c r="R1868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5">
        <f t="shared" si="151"/>
        <v>10</v>
      </c>
      <c r="Q1869" s="11" t="s">
        <v>8331</v>
      </c>
      <c r="R1869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5">
        <f t="shared" si="151"/>
        <v>71.59</v>
      </c>
      <c r="Q1870" s="11" t="s">
        <v>8331</v>
      </c>
      <c r="R1870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5">
        <f t="shared" si="151"/>
        <v>0</v>
      </c>
      <c r="Q1871" s="11" t="s">
        <v>8331</v>
      </c>
      <c r="R187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5">
        <f t="shared" si="151"/>
        <v>32.82</v>
      </c>
      <c r="Q1872" s="11" t="s">
        <v>8331</v>
      </c>
      <c r="R1872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5">
        <f t="shared" si="151"/>
        <v>49.12</v>
      </c>
      <c r="Q1873" s="11" t="s">
        <v>8331</v>
      </c>
      <c r="R1873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5">
        <f t="shared" si="151"/>
        <v>16.309999999999999</v>
      </c>
      <c r="Q1874" s="11" t="s">
        <v>8331</v>
      </c>
      <c r="R1874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5">
        <f t="shared" si="151"/>
        <v>18</v>
      </c>
      <c r="Q1875" s="11" t="s">
        <v>8331</v>
      </c>
      <c r="R1875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5">
        <f t="shared" si="151"/>
        <v>13</v>
      </c>
      <c r="Q1876" s="11" t="s">
        <v>8331</v>
      </c>
      <c r="R1876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5">
        <f t="shared" si="151"/>
        <v>17</v>
      </c>
      <c r="Q1877" s="11" t="s">
        <v>8331</v>
      </c>
      <c r="R1877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5">
        <f t="shared" si="151"/>
        <v>0</v>
      </c>
      <c r="Q1878" s="11" t="s">
        <v>8331</v>
      </c>
      <c r="R1878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5">
        <f t="shared" si="151"/>
        <v>0</v>
      </c>
      <c r="Q1879" s="11" t="s">
        <v>8331</v>
      </c>
      <c r="R1879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5">
        <f t="shared" si="151"/>
        <v>0</v>
      </c>
      <c r="Q1880" s="11" t="s">
        <v>8331</v>
      </c>
      <c r="R1880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5">
        <f t="shared" si="151"/>
        <v>3</v>
      </c>
      <c r="Q1881" s="11" t="s">
        <v>8331</v>
      </c>
      <c r="R188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5">
        <f t="shared" si="151"/>
        <v>41.83</v>
      </c>
      <c r="Q1882" s="11" t="s">
        <v>8331</v>
      </c>
      <c r="R1882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5">
        <f t="shared" si="151"/>
        <v>49.34</v>
      </c>
      <c r="Q1883" s="11" t="s">
        <v>8323</v>
      </c>
      <c r="R1883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5">
        <f t="shared" si="151"/>
        <v>41.73</v>
      </c>
      <c r="Q1884" s="11" t="s">
        <v>8323</v>
      </c>
      <c r="R1884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5">
        <f t="shared" si="151"/>
        <v>32.72</v>
      </c>
      <c r="Q1885" s="11" t="s">
        <v>8323</v>
      </c>
      <c r="R1885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5">
        <f t="shared" si="151"/>
        <v>51.96</v>
      </c>
      <c r="Q1886" s="11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5">
        <f t="shared" si="151"/>
        <v>50.69</v>
      </c>
      <c r="Q1887" s="11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5">
        <f t="shared" si="151"/>
        <v>42.24</v>
      </c>
      <c r="Q1888" s="11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5">
        <f t="shared" si="151"/>
        <v>416.88</v>
      </c>
      <c r="Q1889" s="11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5">
        <f t="shared" si="151"/>
        <v>46.65</v>
      </c>
      <c r="Q1890" s="11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5">
        <f t="shared" si="151"/>
        <v>48.45</v>
      </c>
      <c r="Q1891" s="11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5">
        <f t="shared" si="151"/>
        <v>70.53</v>
      </c>
      <c r="Q1892" s="11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5">
        <f t="shared" si="151"/>
        <v>87.96</v>
      </c>
      <c r="Q1893" s="11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5">
        <f t="shared" si="151"/>
        <v>26.27</v>
      </c>
      <c r="Q1894" s="11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5">
        <f t="shared" si="151"/>
        <v>57.78</v>
      </c>
      <c r="Q1895" s="11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5">
        <f t="shared" si="151"/>
        <v>57.25</v>
      </c>
      <c r="Q1896" s="11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5">
        <f t="shared" si="151"/>
        <v>196.34</v>
      </c>
      <c r="Q1897" s="11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5">
        <f t="shared" si="151"/>
        <v>43</v>
      </c>
      <c r="Q1898" s="11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5">
        <f t="shared" si="151"/>
        <v>35.549999999999997</v>
      </c>
      <c r="Q1899" s="11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5">
        <f t="shared" si="151"/>
        <v>68.81</v>
      </c>
      <c r="Q1900" s="11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5">
        <f t="shared" si="151"/>
        <v>28.57</v>
      </c>
      <c r="Q1901" s="11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5">
        <f t="shared" si="151"/>
        <v>50.63</v>
      </c>
      <c r="Q1902" s="11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5">
        <f t="shared" si="151"/>
        <v>106.8</v>
      </c>
      <c r="Q1903" s="11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5">
        <f t="shared" si="151"/>
        <v>4</v>
      </c>
      <c r="Q1904" s="11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5">
        <f t="shared" si="151"/>
        <v>34.1</v>
      </c>
      <c r="Q1905" s="11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5">
        <f t="shared" si="151"/>
        <v>25</v>
      </c>
      <c r="Q1906" s="11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5">
        <f t="shared" si="151"/>
        <v>10.5</v>
      </c>
      <c r="Q1907" s="11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5">
        <f t="shared" si="151"/>
        <v>215.96</v>
      </c>
      <c r="Q1908" s="11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5">
        <f t="shared" si="151"/>
        <v>21.25</v>
      </c>
      <c r="Q1909" s="11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5">
        <f t="shared" si="151"/>
        <v>108.25</v>
      </c>
      <c r="Q1910" s="11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5">
        <f t="shared" si="151"/>
        <v>129.97</v>
      </c>
      <c r="Q1911" s="11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5">
        <f t="shared" si="151"/>
        <v>117.49</v>
      </c>
      <c r="Q1912" s="11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5">
        <f t="shared" si="151"/>
        <v>10</v>
      </c>
      <c r="Q1913" s="11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5">
        <f t="shared" si="151"/>
        <v>70.599999999999994</v>
      </c>
      <c r="Q1914" s="11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5">
        <f t="shared" si="151"/>
        <v>24.5</v>
      </c>
      <c r="Q1915" s="11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5">
        <f t="shared" si="151"/>
        <v>30</v>
      </c>
      <c r="Q1916" s="11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5">
        <f t="shared" si="151"/>
        <v>2</v>
      </c>
      <c r="Q1917" s="11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5">
        <f t="shared" si="151"/>
        <v>17</v>
      </c>
      <c r="Q1918" s="11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5">
        <f t="shared" si="151"/>
        <v>2928.93</v>
      </c>
      <c r="Q1919" s="11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5">
        <f t="shared" si="151"/>
        <v>28.89</v>
      </c>
      <c r="Q1920" s="11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5">
        <f t="shared" si="151"/>
        <v>29.63</v>
      </c>
      <c r="Q1921" s="11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5">
        <f t="shared" si="151"/>
        <v>40.98</v>
      </c>
      <c r="Q1922" s="11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5">
        <f t="shared" si="151"/>
        <v>54</v>
      </c>
      <c r="Q1923" s="11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5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5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5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5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5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5">
        <f t="shared" ref="P1930:P1993" si="156">IFERROR(ROUND(E1930/L1930,2),0)</f>
        <v>77.349999999999994</v>
      </c>
      <c r="Q1930" s="11" t="s">
        <v>8323</v>
      </c>
      <c r="R1930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5">
        <f t="shared" si="156"/>
        <v>42.8</v>
      </c>
      <c r="Q1931" s="11" t="s">
        <v>8323</v>
      </c>
      <c r="R193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5">
        <f t="shared" si="156"/>
        <v>48.85</v>
      </c>
      <c r="Q1932" s="11" t="s">
        <v>8323</v>
      </c>
      <c r="R1932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5">
        <f t="shared" si="156"/>
        <v>48.24</v>
      </c>
      <c r="Q1933" s="11" t="s">
        <v>8323</v>
      </c>
      <c r="R1933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5">
        <f t="shared" si="156"/>
        <v>70.209999999999994</v>
      </c>
      <c r="Q1934" s="11" t="s">
        <v>8323</v>
      </c>
      <c r="R1934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5">
        <f t="shared" si="156"/>
        <v>94.05</v>
      </c>
      <c r="Q1935" s="11" t="s">
        <v>8323</v>
      </c>
      <c r="R1935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5">
        <f t="shared" si="156"/>
        <v>80.27</v>
      </c>
      <c r="Q1936" s="11" t="s">
        <v>8323</v>
      </c>
      <c r="R1936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5">
        <f t="shared" si="156"/>
        <v>54.2</v>
      </c>
      <c r="Q1937" s="11" t="s">
        <v>8323</v>
      </c>
      <c r="R1937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5">
        <f t="shared" si="156"/>
        <v>60.27</v>
      </c>
      <c r="Q1938" s="11" t="s">
        <v>8323</v>
      </c>
      <c r="R1938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5">
        <f t="shared" si="156"/>
        <v>38.74</v>
      </c>
      <c r="Q1939" s="11" t="s">
        <v>8323</v>
      </c>
      <c r="R1939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5">
        <f t="shared" si="156"/>
        <v>152.54</v>
      </c>
      <c r="Q1940" s="11" t="s">
        <v>8323</v>
      </c>
      <c r="R1940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5">
        <f t="shared" si="156"/>
        <v>115.31</v>
      </c>
      <c r="Q1941" s="11" t="s">
        <v>8323</v>
      </c>
      <c r="R194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5">
        <f t="shared" si="156"/>
        <v>35.840000000000003</v>
      </c>
      <c r="Q1942" s="11" t="s">
        <v>8323</v>
      </c>
      <c r="R1942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5">
        <f t="shared" si="156"/>
        <v>64.569999999999993</v>
      </c>
      <c r="Q1943" s="11" t="s">
        <v>8317</v>
      </c>
      <c r="R1943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5">
        <f t="shared" si="156"/>
        <v>87.44</v>
      </c>
      <c r="Q1944" s="11" t="s">
        <v>8317</v>
      </c>
      <c r="R1944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5">
        <f t="shared" si="156"/>
        <v>68.819999999999993</v>
      </c>
      <c r="Q1945" s="11" t="s">
        <v>8317</v>
      </c>
      <c r="R1945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5">
        <f t="shared" si="156"/>
        <v>176.2</v>
      </c>
      <c r="Q1946" s="11" t="s">
        <v>8317</v>
      </c>
      <c r="R1946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5">
        <f t="shared" si="156"/>
        <v>511.79</v>
      </c>
      <c r="Q1947" s="11" t="s">
        <v>8317</v>
      </c>
      <c r="R1947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5">
        <f t="shared" si="156"/>
        <v>160.44</v>
      </c>
      <c r="Q1948" s="11" t="s">
        <v>8317</v>
      </c>
      <c r="R1948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5">
        <f t="shared" si="156"/>
        <v>35</v>
      </c>
      <c r="Q1949" s="11" t="s">
        <v>8317</v>
      </c>
      <c r="R1949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5">
        <f t="shared" si="156"/>
        <v>188.51</v>
      </c>
      <c r="Q1950" s="11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5">
        <f t="shared" si="156"/>
        <v>56.2</v>
      </c>
      <c r="Q1951" s="11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5">
        <f t="shared" si="156"/>
        <v>51.31</v>
      </c>
      <c r="Q1952" s="11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5">
        <f t="shared" si="156"/>
        <v>127.36</v>
      </c>
      <c r="Q1953" s="11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5">
        <f t="shared" si="156"/>
        <v>101.86</v>
      </c>
      <c r="Q1954" s="11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5">
        <f t="shared" si="156"/>
        <v>230.56</v>
      </c>
      <c r="Q1955" s="11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5">
        <f t="shared" si="156"/>
        <v>842.11</v>
      </c>
      <c r="Q1956" s="11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5">
        <f t="shared" si="156"/>
        <v>577.28</v>
      </c>
      <c r="Q1957" s="11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5">
        <f t="shared" si="156"/>
        <v>483.34</v>
      </c>
      <c r="Q1958" s="11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5">
        <f t="shared" si="156"/>
        <v>76.14</v>
      </c>
      <c r="Q1959" s="11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5">
        <f t="shared" si="156"/>
        <v>74.11</v>
      </c>
      <c r="Q1960" s="11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5">
        <f t="shared" si="156"/>
        <v>36.97</v>
      </c>
      <c r="Q1961" s="11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5">
        <f t="shared" si="156"/>
        <v>2500.9699999999998</v>
      </c>
      <c r="Q1962" s="11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5">
        <f t="shared" si="156"/>
        <v>67.69</v>
      </c>
      <c r="Q1963" s="11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5">
        <f t="shared" si="156"/>
        <v>63.05</v>
      </c>
      <c r="Q1964" s="11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5">
        <f t="shared" si="156"/>
        <v>117.6</v>
      </c>
      <c r="Q1965" s="11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5">
        <f t="shared" si="156"/>
        <v>180.75</v>
      </c>
      <c r="Q1966" s="11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5">
        <f t="shared" si="156"/>
        <v>127.32</v>
      </c>
      <c r="Q1967" s="11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5">
        <f t="shared" si="156"/>
        <v>136.63999999999999</v>
      </c>
      <c r="Q1968" s="11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5">
        <f t="shared" si="156"/>
        <v>182.78</v>
      </c>
      <c r="Q1969" s="11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5">
        <f t="shared" si="156"/>
        <v>279.38</v>
      </c>
      <c r="Q1970" s="11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5">
        <f t="shared" si="156"/>
        <v>61.38</v>
      </c>
      <c r="Q1971" s="11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5">
        <f t="shared" si="156"/>
        <v>80.73</v>
      </c>
      <c r="Q1972" s="11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5">
        <f t="shared" si="156"/>
        <v>272.36</v>
      </c>
      <c r="Q1973" s="11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5">
        <f t="shared" si="156"/>
        <v>70.849999999999994</v>
      </c>
      <c r="Q1974" s="11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5">
        <f t="shared" si="156"/>
        <v>247.94</v>
      </c>
      <c r="Q1975" s="11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5">
        <f t="shared" si="156"/>
        <v>186.81</v>
      </c>
      <c r="Q1976" s="11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5">
        <f t="shared" si="156"/>
        <v>131.99</v>
      </c>
      <c r="Q1977" s="11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5">
        <f t="shared" si="156"/>
        <v>29.31</v>
      </c>
      <c r="Q1978" s="11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5">
        <f t="shared" si="156"/>
        <v>245.02</v>
      </c>
      <c r="Q1979" s="11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5">
        <f t="shared" si="156"/>
        <v>1323.25</v>
      </c>
      <c r="Q1980" s="11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5">
        <f t="shared" si="156"/>
        <v>282.66000000000003</v>
      </c>
      <c r="Q1981" s="11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5">
        <f t="shared" si="156"/>
        <v>91.21</v>
      </c>
      <c r="Q1982" s="11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5">
        <f t="shared" si="156"/>
        <v>31.75</v>
      </c>
      <c r="Q1983" s="11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5">
        <f t="shared" si="156"/>
        <v>0</v>
      </c>
      <c r="Q1984" s="11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5">
        <f t="shared" si="156"/>
        <v>88.69</v>
      </c>
      <c r="Q1985" s="11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5">
        <f t="shared" si="156"/>
        <v>453.14</v>
      </c>
      <c r="Q1986" s="11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5">
        <f t="shared" si="156"/>
        <v>12.75</v>
      </c>
      <c r="Q1987" s="11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5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5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5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5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5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5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5">
        <f t="shared" ref="P1994:P2057" si="161">IFERROR(ROUND(E1994/L1994,2),0)</f>
        <v>1</v>
      </c>
      <c r="Q1994" s="11" t="s">
        <v>8336</v>
      </c>
      <c r="R1994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5">
        <f t="shared" si="161"/>
        <v>0</v>
      </c>
      <c r="Q1995" s="11" t="s">
        <v>8336</v>
      </c>
      <c r="R1995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5">
        <f t="shared" si="161"/>
        <v>0</v>
      </c>
      <c r="Q1996" s="11" t="s">
        <v>8336</v>
      </c>
      <c r="R1996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5">
        <f t="shared" si="161"/>
        <v>26</v>
      </c>
      <c r="Q1997" s="11" t="s">
        <v>8336</v>
      </c>
      <c r="R1997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5">
        <f t="shared" si="161"/>
        <v>0</v>
      </c>
      <c r="Q1998" s="11" t="s">
        <v>8336</v>
      </c>
      <c r="R1998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5">
        <f t="shared" si="161"/>
        <v>0</v>
      </c>
      <c r="Q1999" s="11" t="s">
        <v>8336</v>
      </c>
      <c r="R1999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5">
        <f t="shared" si="161"/>
        <v>218.33</v>
      </c>
      <c r="Q2000" s="11" t="s">
        <v>8336</v>
      </c>
      <c r="R2000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5">
        <f t="shared" si="161"/>
        <v>33.71</v>
      </c>
      <c r="Q2001" s="11" t="s">
        <v>8336</v>
      </c>
      <c r="R200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5">
        <f t="shared" si="161"/>
        <v>25</v>
      </c>
      <c r="Q2002" s="11" t="s">
        <v>8336</v>
      </c>
      <c r="R2002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5">
        <f t="shared" si="161"/>
        <v>128.38999999999999</v>
      </c>
      <c r="Q2003" s="11" t="s">
        <v>8317</v>
      </c>
      <c r="R2003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5">
        <f t="shared" si="161"/>
        <v>78.83</v>
      </c>
      <c r="Q2004" s="11" t="s">
        <v>8317</v>
      </c>
      <c r="R2004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5">
        <f t="shared" si="161"/>
        <v>91.76</v>
      </c>
      <c r="Q2005" s="11" t="s">
        <v>8317</v>
      </c>
      <c r="R2005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5">
        <f t="shared" si="161"/>
        <v>331.1</v>
      </c>
      <c r="Q2006" s="11" t="s">
        <v>8317</v>
      </c>
      <c r="R2006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5">
        <f t="shared" si="161"/>
        <v>194.26</v>
      </c>
      <c r="Q2007" s="11" t="s">
        <v>8317</v>
      </c>
      <c r="R2007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5">
        <f t="shared" si="161"/>
        <v>408.98</v>
      </c>
      <c r="Q2008" s="11" t="s">
        <v>8317</v>
      </c>
      <c r="R2008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5">
        <f t="shared" si="161"/>
        <v>84.46</v>
      </c>
      <c r="Q2009" s="11" t="s">
        <v>8317</v>
      </c>
      <c r="R2009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5">
        <f t="shared" si="161"/>
        <v>44.85</v>
      </c>
      <c r="Q2010" s="11" t="s">
        <v>8317</v>
      </c>
      <c r="R2010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5">
        <f t="shared" si="161"/>
        <v>383.36</v>
      </c>
      <c r="Q2011" s="11" t="s">
        <v>8317</v>
      </c>
      <c r="R20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5">
        <f t="shared" si="161"/>
        <v>55.28</v>
      </c>
      <c r="Q2012" s="11" t="s">
        <v>8317</v>
      </c>
      <c r="R2012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5">
        <f t="shared" si="161"/>
        <v>422.02</v>
      </c>
      <c r="Q2013" s="11" t="s">
        <v>8317</v>
      </c>
      <c r="R2013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5">
        <f t="shared" si="161"/>
        <v>64.180000000000007</v>
      </c>
      <c r="Q2014" s="11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5">
        <f t="shared" si="161"/>
        <v>173.58</v>
      </c>
      <c r="Q2015" s="11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5">
        <f t="shared" si="161"/>
        <v>88.6</v>
      </c>
      <c r="Q2016" s="11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5">
        <f t="shared" si="161"/>
        <v>50.22</v>
      </c>
      <c r="Q2017" s="11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5">
        <f t="shared" si="161"/>
        <v>192.39</v>
      </c>
      <c r="Q2018" s="11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5">
        <f t="shared" si="161"/>
        <v>73.42</v>
      </c>
      <c r="Q2019" s="11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5">
        <f t="shared" si="161"/>
        <v>147.68</v>
      </c>
      <c r="Q2020" s="11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5">
        <f t="shared" si="161"/>
        <v>108.97</v>
      </c>
      <c r="Q2021" s="11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5">
        <f t="shared" si="161"/>
        <v>23.65</v>
      </c>
      <c r="Q2022" s="11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5">
        <f t="shared" si="161"/>
        <v>147.94999999999999</v>
      </c>
      <c r="Q2023" s="11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5">
        <f t="shared" si="161"/>
        <v>385.04</v>
      </c>
      <c r="Q2024" s="11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5">
        <f t="shared" si="161"/>
        <v>457.39</v>
      </c>
      <c r="Q2025" s="11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5">
        <f t="shared" si="161"/>
        <v>222.99</v>
      </c>
      <c r="Q2026" s="11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5">
        <f t="shared" si="161"/>
        <v>220.74</v>
      </c>
      <c r="Q2027" s="11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5">
        <f t="shared" si="161"/>
        <v>73.5</v>
      </c>
      <c r="Q2028" s="11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5">
        <f t="shared" si="161"/>
        <v>223.1</v>
      </c>
      <c r="Q2029" s="11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5">
        <f t="shared" si="161"/>
        <v>47.91</v>
      </c>
      <c r="Q2030" s="11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5">
        <f t="shared" si="161"/>
        <v>96.06</v>
      </c>
      <c r="Q2031" s="11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5">
        <f t="shared" si="161"/>
        <v>118.61</v>
      </c>
      <c r="Q2032" s="11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5">
        <f t="shared" si="161"/>
        <v>118.45</v>
      </c>
      <c r="Q2033" s="11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5">
        <f t="shared" si="161"/>
        <v>143.21</v>
      </c>
      <c r="Q2034" s="11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5">
        <f t="shared" si="161"/>
        <v>282.72000000000003</v>
      </c>
      <c r="Q2035" s="11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5">
        <f t="shared" si="161"/>
        <v>593.94000000000005</v>
      </c>
      <c r="Q2036" s="11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5">
        <f t="shared" si="161"/>
        <v>262.16000000000003</v>
      </c>
      <c r="Q2037" s="11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5">
        <f t="shared" si="161"/>
        <v>46.58</v>
      </c>
      <c r="Q2038" s="11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5">
        <f t="shared" si="161"/>
        <v>70.040000000000006</v>
      </c>
      <c r="Q2039" s="11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5">
        <f t="shared" si="161"/>
        <v>164.91</v>
      </c>
      <c r="Q2040" s="11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5">
        <f t="shared" si="161"/>
        <v>449.26</v>
      </c>
      <c r="Q2041" s="11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5">
        <f t="shared" si="161"/>
        <v>27.47</v>
      </c>
      <c r="Q2042" s="11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5">
        <f t="shared" si="161"/>
        <v>143.97999999999999</v>
      </c>
      <c r="Q2043" s="11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5">
        <f t="shared" si="161"/>
        <v>88.24</v>
      </c>
      <c r="Q2044" s="11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5">
        <f t="shared" si="161"/>
        <v>36.33</v>
      </c>
      <c r="Q2045" s="11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5">
        <f t="shared" si="161"/>
        <v>90.18</v>
      </c>
      <c r="Q2046" s="11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5">
        <f t="shared" si="161"/>
        <v>152.62</v>
      </c>
      <c r="Q2047" s="11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5">
        <f t="shared" si="161"/>
        <v>55.81</v>
      </c>
      <c r="Q2048" s="11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5">
        <f t="shared" si="161"/>
        <v>227.85</v>
      </c>
      <c r="Q2049" s="11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5">
        <f t="shared" si="161"/>
        <v>91.83</v>
      </c>
      <c r="Q2050" s="11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5">
        <f t="shared" si="161"/>
        <v>80.989999999999995</v>
      </c>
      <c r="Q2051" s="11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5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5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5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5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5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5">
        <f t="shared" ref="P2058:P2121" si="166">IFERROR(ROUND(E2058/L2058,2),0)</f>
        <v>138.49</v>
      </c>
      <c r="Q2058" s="11" t="s">
        <v>8317</v>
      </c>
      <c r="R2058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5">
        <f t="shared" si="166"/>
        <v>45.55</v>
      </c>
      <c r="Q2059" s="11" t="s">
        <v>8317</v>
      </c>
      <c r="R2059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5">
        <f t="shared" si="166"/>
        <v>10.51</v>
      </c>
      <c r="Q2060" s="11" t="s">
        <v>8317</v>
      </c>
      <c r="R2060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5">
        <f t="shared" si="166"/>
        <v>114.77</v>
      </c>
      <c r="Q2061" s="11" t="s">
        <v>8317</v>
      </c>
      <c r="R206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5">
        <f t="shared" si="166"/>
        <v>36</v>
      </c>
      <c r="Q2062" s="11" t="s">
        <v>8317</v>
      </c>
      <c r="R2062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5">
        <f t="shared" si="166"/>
        <v>154.16999999999999</v>
      </c>
      <c r="Q2063" s="11" t="s">
        <v>8317</v>
      </c>
      <c r="R2063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5">
        <f t="shared" si="166"/>
        <v>566.39</v>
      </c>
      <c r="Q2064" s="11" t="s">
        <v>8317</v>
      </c>
      <c r="R2064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5">
        <f t="shared" si="166"/>
        <v>120.86</v>
      </c>
      <c r="Q2065" s="11" t="s">
        <v>8317</v>
      </c>
      <c r="R2065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5">
        <f t="shared" si="166"/>
        <v>86.16</v>
      </c>
      <c r="Q2066" s="11" t="s">
        <v>8317</v>
      </c>
      <c r="R2066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5">
        <f t="shared" si="166"/>
        <v>51.21</v>
      </c>
      <c r="Q2067" s="11" t="s">
        <v>8317</v>
      </c>
      <c r="R2067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5">
        <f t="shared" si="166"/>
        <v>67.260000000000005</v>
      </c>
      <c r="Q2068" s="11" t="s">
        <v>8317</v>
      </c>
      <c r="R2068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5">
        <f t="shared" si="166"/>
        <v>62.8</v>
      </c>
      <c r="Q2069" s="11" t="s">
        <v>8317</v>
      </c>
      <c r="R2069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5">
        <f t="shared" si="166"/>
        <v>346.13</v>
      </c>
      <c r="Q2070" s="11" t="s">
        <v>8317</v>
      </c>
      <c r="R2070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5">
        <f t="shared" si="166"/>
        <v>244.12</v>
      </c>
      <c r="Q2071" s="11" t="s">
        <v>8317</v>
      </c>
      <c r="R207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5">
        <f t="shared" si="166"/>
        <v>259.25</v>
      </c>
      <c r="Q2072" s="11" t="s">
        <v>8317</v>
      </c>
      <c r="R2072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5">
        <f t="shared" si="166"/>
        <v>201.96</v>
      </c>
      <c r="Q2073" s="11" t="s">
        <v>8317</v>
      </c>
      <c r="R2073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5">
        <f t="shared" si="166"/>
        <v>226.21</v>
      </c>
      <c r="Q2074" s="11" t="s">
        <v>8317</v>
      </c>
      <c r="R2074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5">
        <f t="shared" si="166"/>
        <v>324.69</v>
      </c>
      <c r="Q2075" s="11" t="s">
        <v>8317</v>
      </c>
      <c r="R2075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5">
        <f t="shared" si="166"/>
        <v>205</v>
      </c>
      <c r="Q2076" s="11" t="s">
        <v>8317</v>
      </c>
      <c r="R2076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5">
        <f t="shared" si="166"/>
        <v>20.47</v>
      </c>
      <c r="Q2077" s="11" t="s">
        <v>8317</v>
      </c>
      <c r="R2077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5">
        <f t="shared" si="166"/>
        <v>116.35</v>
      </c>
      <c r="Q2078" s="11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5">
        <f t="shared" si="166"/>
        <v>307.2</v>
      </c>
      <c r="Q2079" s="11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5">
        <f t="shared" si="166"/>
        <v>546.69000000000005</v>
      </c>
      <c r="Q2080" s="11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5">
        <f t="shared" si="166"/>
        <v>47.47</v>
      </c>
      <c r="Q2081" s="11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5">
        <f t="shared" si="166"/>
        <v>101.56</v>
      </c>
      <c r="Q2082" s="11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5">
        <f t="shared" si="166"/>
        <v>72.91</v>
      </c>
      <c r="Q2083" s="11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5">
        <f t="shared" si="166"/>
        <v>43.71</v>
      </c>
      <c r="Q2084" s="11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5">
        <f t="shared" si="166"/>
        <v>34</v>
      </c>
      <c r="Q2085" s="11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5">
        <f t="shared" si="166"/>
        <v>70.650000000000006</v>
      </c>
      <c r="Q2086" s="11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5">
        <f t="shared" si="166"/>
        <v>89.3</v>
      </c>
      <c r="Q2087" s="11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5">
        <f t="shared" si="166"/>
        <v>115.09</v>
      </c>
      <c r="Q2088" s="11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5">
        <f t="shared" si="166"/>
        <v>62.12</v>
      </c>
      <c r="Q2089" s="11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5">
        <f t="shared" si="166"/>
        <v>46.2</v>
      </c>
      <c r="Q2090" s="11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5">
        <f t="shared" si="166"/>
        <v>48.55</v>
      </c>
      <c r="Q2091" s="11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5">
        <f t="shared" si="166"/>
        <v>57.52</v>
      </c>
      <c r="Q2092" s="11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5">
        <f t="shared" si="166"/>
        <v>88.15</v>
      </c>
      <c r="Q2093" s="11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5">
        <f t="shared" si="166"/>
        <v>110.49</v>
      </c>
      <c r="Q2094" s="11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5">
        <f t="shared" si="166"/>
        <v>66.83</v>
      </c>
      <c r="Q2095" s="11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5">
        <f t="shared" si="166"/>
        <v>58.6</v>
      </c>
      <c r="Q2096" s="11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5">
        <f t="shared" si="166"/>
        <v>113.64</v>
      </c>
      <c r="Q2097" s="11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5">
        <f t="shared" si="166"/>
        <v>43.57</v>
      </c>
      <c r="Q2098" s="11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5">
        <f t="shared" si="166"/>
        <v>78.95</v>
      </c>
      <c r="Q2099" s="11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5">
        <f t="shared" si="166"/>
        <v>188.13</v>
      </c>
      <c r="Q2100" s="11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5">
        <f t="shared" si="166"/>
        <v>63.03</v>
      </c>
      <c r="Q2101" s="11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5">
        <f t="shared" si="166"/>
        <v>30.37</v>
      </c>
      <c r="Q2102" s="11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5">
        <f t="shared" si="166"/>
        <v>51.48</v>
      </c>
      <c r="Q2103" s="11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5">
        <f t="shared" si="166"/>
        <v>35.79</v>
      </c>
      <c r="Q2104" s="11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5">
        <f t="shared" si="166"/>
        <v>98.82</v>
      </c>
      <c r="Q2105" s="11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5">
        <f t="shared" si="166"/>
        <v>28</v>
      </c>
      <c r="Q2106" s="11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5">
        <f t="shared" si="166"/>
        <v>51.31</v>
      </c>
      <c r="Q2107" s="11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5">
        <f t="shared" si="166"/>
        <v>53.52</v>
      </c>
      <c r="Q2108" s="11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5">
        <f t="shared" si="166"/>
        <v>37.15</v>
      </c>
      <c r="Q2109" s="11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5">
        <f t="shared" si="166"/>
        <v>89.9</v>
      </c>
      <c r="Q2110" s="11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5">
        <f t="shared" si="166"/>
        <v>106.53</v>
      </c>
      <c r="Q2111" s="11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5">
        <f t="shared" si="166"/>
        <v>52.82</v>
      </c>
      <c r="Q2112" s="11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5">
        <f t="shared" si="166"/>
        <v>54.62</v>
      </c>
      <c r="Q2113" s="11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5">
        <f t="shared" si="166"/>
        <v>27.27</v>
      </c>
      <c r="Q2114" s="11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5">
        <f t="shared" si="166"/>
        <v>68.599999999999994</v>
      </c>
      <c r="Q2115" s="11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5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5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5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5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5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5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5">
        <f t="shared" ref="P2122:P2185" si="171">IFERROR(ROUND(E2122/L2122,2),0)</f>
        <v>116.96</v>
      </c>
      <c r="Q2122" s="11" t="s">
        <v>8323</v>
      </c>
      <c r="R2122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5">
        <f t="shared" si="171"/>
        <v>28.4</v>
      </c>
      <c r="Q2123" s="11" t="s">
        <v>8331</v>
      </c>
      <c r="R2123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5">
        <f t="shared" si="171"/>
        <v>103.33</v>
      </c>
      <c r="Q2124" s="11" t="s">
        <v>8331</v>
      </c>
      <c r="R2124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5">
        <f t="shared" si="171"/>
        <v>10</v>
      </c>
      <c r="Q2125" s="11" t="s">
        <v>8331</v>
      </c>
      <c r="R2125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5">
        <f t="shared" si="171"/>
        <v>23</v>
      </c>
      <c r="Q2126" s="11" t="s">
        <v>8331</v>
      </c>
      <c r="R2126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5">
        <f t="shared" si="171"/>
        <v>31.56</v>
      </c>
      <c r="Q2127" s="11" t="s">
        <v>8331</v>
      </c>
      <c r="R2127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5">
        <f t="shared" si="171"/>
        <v>5</v>
      </c>
      <c r="Q2128" s="11" t="s">
        <v>8331</v>
      </c>
      <c r="R2128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5">
        <f t="shared" si="171"/>
        <v>34.22</v>
      </c>
      <c r="Q2129" s="11" t="s">
        <v>8331</v>
      </c>
      <c r="R2129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5">
        <f t="shared" si="171"/>
        <v>25</v>
      </c>
      <c r="Q2130" s="11" t="s">
        <v>8331</v>
      </c>
      <c r="R2130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5">
        <f t="shared" si="171"/>
        <v>19.670000000000002</v>
      </c>
      <c r="Q2131" s="11" t="s">
        <v>8331</v>
      </c>
      <c r="R213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5">
        <f t="shared" si="171"/>
        <v>21.25</v>
      </c>
      <c r="Q2132" s="11" t="s">
        <v>8331</v>
      </c>
      <c r="R2132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5">
        <f t="shared" si="171"/>
        <v>8.33</v>
      </c>
      <c r="Q2133" s="11" t="s">
        <v>8331</v>
      </c>
      <c r="R2133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5">
        <f t="shared" si="171"/>
        <v>21.34</v>
      </c>
      <c r="Q2134" s="11" t="s">
        <v>8331</v>
      </c>
      <c r="R2134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5">
        <f t="shared" si="171"/>
        <v>5.33</v>
      </c>
      <c r="Q2135" s="11" t="s">
        <v>8331</v>
      </c>
      <c r="R2135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5">
        <f t="shared" si="171"/>
        <v>34.67</v>
      </c>
      <c r="Q2136" s="11" t="s">
        <v>8331</v>
      </c>
      <c r="R2136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5">
        <f t="shared" si="171"/>
        <v>21.73</v>
      </c>
      <c r="Q2137" s="11" t="s">
        <v>8331</v>
      </c>
      <c r="R2137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5">
        <f t="shared" si="171"/>
        <v>11.92</v>
      </c>
      <c r="Q2138" s="11" t="s">
        <v>8331</v>
      </c>
      <c r="R2138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5">
        <f t="shared" si="171"/>
        <v>26.6</v>
      </c>
      <c r="Q2139" s="11" t="s">
        <v>8331</v>
      </c>
      <c r="R2139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5">
        <f t="shared" si="171"/>
        <v>10.67</v>
      </c>
      <c r="Q2140" s="11" t="s">
        <v>8331</v>
      </c>
      <c r="R2140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5">
        <f t="shared" si="171"/>
        <v>29.04</v>
      </c>
      <c r="Q2141" s="11" t="s">
        <v>8331</v>
      </c>
      <c r="R214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5">
        <f t="shared" si="171"/>
        <v>50.91</v>
      </c>
      <c r="Q2142" s="11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5">
        <f t="shared" si="171"/>
        <v>0</v>
      </c>
      <c r="Q2143" s="11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5">
        <f t="shared" si="171"/>
        <v>50.08</v>
      </c>
      <c r="Q2144" s="11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5">
        <f t="shared" si="171"/>
        <v>45</v>
      </c>
      <c r="Q2145" s="11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5">
        <f t="shared" si="171"/>
        <v>25.29</v>
      </c>
      <c r="Q2146" s="11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5">
        <f t="shared" si="171"/>
        <v>51.29</v>
      </c>
      <c r="Q2147" s="11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5">
        <f t="shared" si="171"/>
        <v>1</v>
      </c>
      <c r="Q2148" s="11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5">
        <f t="shared" si="171"/>
        <v>49.38</v>
      </c>
      <c r="Q2149" s="11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5">
        <f t="shared" si="171"/>
        <v>1</v>
      </c>
      <c r="Q2150" s="11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5">
        <f t="shared" si="171"/>
        <v>0</v>
      </c>
      <c r="Q2151" s="11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69"/>
        <v>2010</v>
      </c>
    </row>
    <row r="2152" spans="1:21" ht="15.75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5">
        <f t="shared" si="171"/>
        <v>101.25</v>
      </c>
      <c r="Q2152" s="11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5">
        <f t="shared" si="171"/>
        <v>19.670000000000002</v>
      </c>
      <c r="Q2153" s="11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5">
        <f t="shared" si="171"/>
        <v>12.5</v>
      </c>
      <c r="Q2154" s="11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5">
        <f t="shared" si="171"/>
        <v>8.5</v>
      </c>
      <c r="Q2155" s="11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5">
        <f t="shared" si="171"/>
        <v>1</v>
      </c>
      <c r="Q2156" s="11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5">
        <f t="shared" si="171"/>
        <v>23</v>
      </c>
      <c r="Q2157" s="11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5">
        <f t="shared" si="171"/>
        <v>17.989999999999998</v>
      </c>
      <c r="Q2158" s="11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5">
        <f t="shared" si="171"/>
        <v>370.95</v>
      </c>
      <c r="Q2159" s="11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5">
        <f t="shared" si="171"/>
        <v>63.57</v>
      </c>
      <c r="Q2160" s="11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5">
        <f t="shared" si="171"/>
        <v>13</v>
      </c>
      <c r="Q2161" s="11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5">
        <f t="shared" si="171"/>
        <v>5.31</v>
      </c>
      <c r="Q2162" s="11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5">
        <f t="shared" si="171"/>
        <v>35.619999999999997</v>
      </c>
      <c r="Q2163" s="11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5">
        <f t="shared" si="171"/>
        <v>87.1</v>
      </c>
      <c r="Q2164" s="11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5">
        <f t="shared" si="171"/>
        <v>75.11</v>
      </c>
      <c r="Q2165" s="11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5">
        <f t="shared" si="171"/>
        <v>68.010000000000005</v>
      </c>
      <c r="Q2166" s="11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5">
        <f t="shared" si="171"/>
        <v>29.62</v>
      </c>
      <c r="Q2167" s="11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5">
        <f t="shared" si="171"/>
        <v>91.63</v>
      </c>
      <c r="Q2168" s="11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5">
        <f t="shared" si="171"/>
        <v>22.5</v>
      </c>
      <c r="Q2169" s="11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5">
        <f t="shared" si="171"/>
        <v>64.37</v>
      </c>
      <c r="Q2170" s="11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5">
        <f t="shared" si="171"/>
        <v>21.86</v>
      </c>
      <c r="Q2171" s="11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5">
        <f t="shared" si="171"/>
        <v>33.32</v>
      </c>
      <c r="Q2172" s="11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5">
        <f t="shared" si="171"/>
        <v>90.28</v>
      </c>
      <c r="Q2173" s="11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5">
        <f t="shared" si="171"/>
        <v>76.92</v>
      </c>
      <c r="Q2174" s="11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5">
        <f t="shared" si="171"/>
        <v>59.23</v>
      </c>
      <c r="Q2175" s="11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5">
        <f t="shared" si="171"/>
        <v>65.38</v>
      </c>
      <c r="Q2176" s="11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5">
        <f t="shared" si="171"/>
        <v>67.31</v>
      </c>
      <c r="Q2177" s="11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5">
        <f t="shared" si="171"/>
        <v>88.75</v>
      </c>
      <c r="Q2178" s="11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5">
        <f t="shared" si="171"/>
        <v>65.87</v>
      </c>
      <c r="Q2179" s="11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5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5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5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5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5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5">
        <f t="shared" ref="P2186:P2249" si="176">IFERROR(ROUND(E2186/L2186,2),0)</f>
        <v>107.05</v>
      </c>
      <c r="Q2186" s="11" t="s">
        <v>8331</v>
      </c>
      <c r="R2186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5">
        <f t="shared" si="176"/>
        <v>149.03</v>
      </c>
      <c r="Q2187" s="11" t="s">
        <v>8331</v>
      </c>
      <c r="R2187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5">
        <f t="shared" si="176"/>
        <v>55.96</v>
      </c>
      <c r="Q2188" s="11" t="s">
        <v>8331</v>
      </c>
      <c r="R2188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5">
        <f t="shared" si="176"/>
        <v>56.97</v>
      </c>
      <c r="Q2189" s="11" t="s">
        <v>8331</v>
      </c>
      <c r="R2189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5">
        <f t="shared" si="176"/>
        <v>44.06</v>
      </c>
      <c r="Q2190" s="11" t="s">
        <v>8331</v>
      </c>
      <c r="R2190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5">
        <f t="shared" si="176"/>
        <v>68.63</v>
      </c>
      <c r="Q2191" s="11" t="s">
        <v>8331</v>
      </c>
      <c r="R219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5">
        <f t="shared" si="176"/>
        <v>65.319999999999993</v>
      </c>
      <c r="Q2192" s="11" t="s">
        <v>8331</v>
      </c>
      <c r="R2192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5">
        <f t="shared" si="176"/>
        <v>35.92</v>
      </c>
      <c r="Q2193" s="11" t="s">
        <v>8331</v>
      </c>
      <c r="R2193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5">
        <f t="shared" si="176"/>
        <v>40.07</v>
      </c>
      <c r="Q2194" s="11" t="s">
        <v>8331</v>
      </c>
      <c r="R2194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5">
        <f t="shared" si="176"/>
        <v>75.650000000000006</v>
      </c>
      <c r="Q2195" s="11" t="s">
        <v>8331</v>
      </c>
      <c r="R2195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5">
        <f t="shared" si="176"/>
        <v>61.2</v>
      </c>
      <c r="Q2196" s="11" t="s">
        <v>8331</v>
      </c>
      <c r="R2196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5">
        <f t="shared" si="176"/>
        <v>48.13</v>
      </c>
      <c r="Q2197" s="11" t="s">
        <v>8331</v>
      </c>
      <c r="R2197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5">
        <f t="shared" si="176"/>
        <v>68.11</v>
      </c>
      <c r="Q2198" s="11" t="s">
        <v>8331</v>
      </c>
      <c r="R2198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5">
        <f t="shared" si="176"/>
        <v>65.89</v>
      </c>
      <c r="Q2199" s="11" t="s">
        <v>8331</v>
      </c>
      <c r="R2199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5">
        <f t="shared" si="176"/>
        <v>81.650000000000006</v>
      </c>
      <c r="Q2200" s="11" t="s">
        <v>8331</v>
      </c>
      <c r="R2200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5">
        <f t="shared" si="176"/>
        <v>52.7</v>
      </c>
      <c r="Q2201" s="11" t="s">
        <v>8331</v>
      </c>
      <c r="R220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5">
        <f t="shared" si="176"/>
        <v>41.23</v>
      </c>
      <c r="Q2202" s="11" t="s">
        <v>8331</v>
      </c>
      <c r="R2202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5">
        <f t="shared" si="176"/>
        <v>15.04</v>
      </c>
      <c r="Q2203" s="11" t="s">
        <v>8323</v>
      </c>
      <c r="R2203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5">
        <f t="shared" si="176"/>
        <v>39.07</v>
      </c>
      <c r="Q2204" s="11" t="s">
        <v>8323</v>
      </c>
      <c r="R2204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5">
        <f t="shared" si="176"/>
        <v>43.82</v>
      </c>
      <c r="Q2205" s="11" t="s">
        <v>8323</v>
      </c>
      <c r="R2205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5">
        <f t="shared" si="176"/>
        <v>27.3</v>
      </c>
      <c r="Q2206" s="11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5">
        <f t="shared" si="176"/>
        <v>42.22</v>
      </c>
      <c r="Q2207" s="11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5">
        <f t="shared" si="176"/>
        <v>33.24</v>
      </c>
      <c r="Q2208" s="11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5">
        <f t="shared" si="176"/>
        <v>285.70999999999998</v>
      </c>
      <c r="Q2209" s="11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5">
        <f t="shared" si="176"/>
        <v>42.33</v>
      </c>
      <c r="Q2210" s="11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5">
        <f t="shared" si="176"/>
        <v>50.27</v>
      </c>
      <c r="Q2211" s="11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5">
        <f t="shared" si="176"/>
        <v>61.9</v>
      </c>
      <c r="Q2212" s="11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5">
        <f t="shared" si="176"/>
        <v>40.75</v>
      </c>
      <c r="Q2213" s="11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5">
        <f t="shared" si="176"/>
        <v>55.8</v>
      </c>
      <c r="Q2214" s="11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5">
        <f t="shared" si="176"/>
        <v>10</v>
      </c>
      <c r="Q2215" s="11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5">
        <f t="shared" si="176"/>
        <v>73.13</v>
      </c>
      <c r="Q2216" s="11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5">
        <f t="shared" si="176"/>
        <v>26.06</v>
      </c>
      <c r="Q2217" s="11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5">
        <f t="shared" si="176"/>
        <v>22.64</v>
      </c>
      <c r="Q2218" s="11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5">
        <f t="shared" si="176"/>
        <v>47.22</v>
      </c>
      <c r="Q2219" s="11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5">
        <f t="shared" si="176"/>
        <v>32.32</v>
      </c>
      <c r="Q2220" s="11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5">
        <f t="shared" si="176"/>
        <v>53.42</v>
      </c>
      <c r="Q2221" s="11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5">
        <f t="shared" si="176"/>
        <v>51.3</v>
      </c>
      <c r="Q2222" s="11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5">
        <f t="shared" si="176"/>
        <v>37.200000000000003</v>
      </c>
      <c r="Q2223" s="11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5">
        <f t="shared" si="176"/>
        <v>27.1</v>
      </c>
      <c r="Q2224" s="11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5">
        <f t="shared" si="176"/>
        <v>206.31</v>
      </c>
      <c r="Q2225" s="11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5">
        <f t="shared" si="176"/>
        <v>82.15</v>
      </c>
      <c r="Q2226" s="11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5">
        <f t="shared" si="176"/>
        <v>164.8</v>
      </c>
      <c r="Q2227" s="11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5">
        <f t="shared" si="176"/>
        <v>60.82</v>
      </c>
      <c r="Q2228" s="11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5">
        <f t="shared" si="176"/>
        <v>67.97</v>
      </c>
      <c r="Q2229" s="11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5">
        <f t="shared" si="176"/>
        <v>81.56</v>
      </c>
      <c r="Q2230" s="11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5">
        <f t="shared" si="176"/>
        <v>25.43</v>
      </c>
      <c r="Q2231" s="11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5">
        <f t="shared" si="176"/>
        <v>21.5</v>
      </c>
      <c r="Q2232" s="11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5">
        <f t="shared" si="176"/>
        <v>27.23</v>
      </c>
      <c r="Q2233" s="11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5">
        <f t="shared" si="176"/>
        <v>25.09</v>
      </c>
      <c r="Q2234" s="11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5">
        <f t="shared" si="176"/>
        <v>21.23</v>
      </c>
      <c r="Q2235" s="11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5">
        <f t="shared" si="176"/>
        <v>41.61</v>
      </c>
      <c r="Q2236" s="11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5">
        <f t="shared" si="176"/>
        <v>135.59</v>
      </c>
      <c r="Q2237" s="11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5">
        <f t="shared" si="176"/>
        <v>22.12</v>
      </c>
      <c r="Q2238" s="11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5">
        <f t="shared" si="176"/>
        <v>64.63</v>
      </c>
      <c r="Q2239" s="11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5">
        <f t="shared" si="176"/>
        <v>69.569999999999993</v>
      </c>
      <c r="Q2240" s="11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5">
        <f t="shared" si="176"/>
        <v>75.13</v>
      </c>
      <c r="Q2241" s="11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5">
        <f t="shared" si="176"/>
        <v>140.97999999999999</v>
      </c>
      <c r="Q2242" s="11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5">
        <f t="shared" si="176"/>
        <v>49.47</v>
      </c>
      <c r="Q2243" s="11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5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5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5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5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5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5">
        <f t="shared" ref="P2250:P2313" si="181">IFERROR(ROUND(E2250/L2250,2),0)</f>
        <v>58.63</v>
      </c>
      <c r="Q2250" s="11" t="s">
        <v>8331</v>
      </c>
      <c r="R2250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5">
        <f t="shared" si="181"/>
        <v>32.82</v>
      </c>
      <c r="Q2251" s="11" t="s">
        <v>8331</v>
      </c>
      <c r="R225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5">
        <f t="shared" si="181"/>
        <v>426.93</v>
      </c>
      <c r="Q2252" s="11" t="s">
        <v>8331</v>
      </c>
      <c r="R2252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5">
        <f t="shared" si="181"/>
        <v>23.81</v>
      </c>
      <c r="Q2253" s="11" t="s">
        <v>8331</v>
      </c>
      <c r="R2253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5">
        <f t="shared" si="181"/>
        <v>98.41</v>
      </c>
      <c r="Q2254" s="11" t="s">
        <v>8331</v>
      </c>
      <c r="R2254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5">
        <f t="shared" si="181"/>
        <v>107.32</v>
      </c>
      <c r="Q2255" s="11" t="s">
        <v>8331</v>
      </c>
      <c r="R2255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5">
        <f t="shared" si="181"/>
        <v>11.67</v>
      </c>
      <c r="Q2256" s="11" t="s">
        <v>8331</v>
      </c>
      <c r="R2256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5">
        <f t="shared" si="181"/>
        <v>41.78</v>
      </c>
      <c r="Q2257" s="11" t="s">
        <v>8331</v>
      </c>
      <c r="R2257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5">
        <f t="shared" si="181"/>
        <v>21.38</v>
      </c>
      <c r="Q2258" s="11" t="s">
        <v>8331</v>
      </c>
      <c r="R2258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5">
        <f t="shared" si="181"/>
        <v>94.1</v>
      </c>
      <c r="Q2259" s="11" t="s">
        <v>8331</v>
      </c>
      <c r="R2259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5">
        <f t="shared" si="181"/>
        <v>15.72</v>
      </c>
      <c r="Q2260" s="11" t="s">
        <v>8331</v>
      </c>
      <c r="R2260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5">
        <f t="shared" si="181"/>
        <v>90.64</v>
      </c>
      <c r="Q2261" s="11" t="s">
        <v>8331</v>
      </c>
      <c r="R226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5">
        <f t="shared" si="181"/>
        <v>97.3</v>
      </c>
      <c r="Q2262" s="11" t="s">
        <v>8331</v>
      </c>
      <c r="R2262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5">
        <f t="shared" si="181"/>
        <v>37.119999999999997</v>
      </c>
      <c r="Q2263" s="11" t="s">
        <v>8331</v>
      </c>
      <c r="R2263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5">
        <f t="shared" si="181"/>
        <v>28.1</v>
      </c>
      <c r="Q2264" s="11" t="s">
        <v>8331</v>
      </c>
      <c r="R2264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5">
        <f t="shared" si="181"/>
        <v>144.43</v>
      </c>
      <c r="Q2265" s="11" t="s">
        <v>8331</v>
      </c>
      <c r="R2265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5">
        <f t="shared" si="181"/>
        <v>24.27</v>
      </c>
      <c r="Q2266" s="11" t="s">
        <v>8331</v>
      </c>
      <c r="R2266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5">
        <f t="shared" si="181"/>
        <v>35.119999999999997</v>
      </c>
      <c r="Q2267" s="11" t="s">
        <v>8331</v>
      </c>
      <c r="R2267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5">
        <f t="shared" si="181"/>
        <v>24.76</v>
      </c>
      <c r="Q2268" s="11" t="s">
        <v>8331</v>
      </c>
      <c r="R2268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5">
        <f t="shared" si="181"/>
        <v>188.38</v>
      </c>
      <c r="Q2269" s="11" t="s">
        <v>8331</v>
      </c>
      <c r="R2269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5">
        <f t="shared" si="181"/>
        <v>148.08000000000001</v>
      </c>
      <c r="Q2270" s="11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5">
        <f t="shared" si="181"/>
        <v>49.93</v>
      </c>
      <c r="Q2271" s="11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5">
        <f t="shared" si="181"/>
        <v>107.82</v>
      </c>
      <c r="Q2272" s="11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5">
        <f t="shared" si="181"/>
        <v>42.63</v>
      </c>
      <c r="Q2273" s="11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5">
        <f t="shared" si="181"/>
        <v>14.37</v>
      </c>
      <c r="Q2274" s="11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5">
        <f t="shared" si="181"/>
        <v>37.479999999999997</v>
      </c>
      <c r="Q2275" s="11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5">
        <f t="shared" si="181"/>
        <v>30.2</v>
      </c>
      <c r="Q2276" s="11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5">
        <f t="shared" si="181"/>
        <v>33.549999999999997</v>
      </c>
      <c r="Q2277" s="11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5">
        <f t="shared" si="181"/>
        <v>64.75</v>
      </c>
      <c r="Q2278" s="11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5">
        <f t="shared" si="181"/>
        <v>57.93</v>
      </c>
      <c r="Q2279" s="11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5">
        <f t="shared" si="181"/>
        <v>53.08</v>
      </c>
      <c r="Q2280" s="11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5">
        <f t="shared" si="181"/>
        <v>48.06</v>
      </c>
      <c r="Q2281" s="11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5">
        <f t="shared" si="181"/>
        <v>82.4</v>
      </c>
      <c r="Q2282" s="11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5">
        <f t="shared" si="181"/>
        <v>50.45</v>
      </c>
      <c r="Q2283" s="11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5">
        <f t="shared" si="181"/>
        <v>115.83</v>
      </c>
      <c r="Q2284" s="11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5">
        <f t="shared" si="181"/>
        <v>63.03</v>
      </c>
      <c r="Q2285" s="11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5">
        <f t="shared" si="181"/>
        <v>108.02</v>
      </c>
      <c r="Q2286" s="11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5">
        <f t="shared" si="181"/>
        <v>46.09</v>
      </c>
      <c r="Q2287" s="11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5">
        <f t="shared" si="181"/>
        <v>107.21</v>
      </c>
      <c r="Q2288" s="11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5">
        <f t="shared" si="181"/>
        <v>50.93</v>
      </c>
      <c r="Q2289" s="11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5">
        <f t="shared" si="181"/>
        <v>40.04</v>
      </c>
      <c r="Q2290" s="11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5">
        <f t="shared" si="181"/>
        <v>64.44</v>
      </c>
      <c r="Q2291" s="11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5">
        <f t="shared" si="181"/>
        <v>53.83</v>
      </c>
      <c r="Q2292" s="11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5">
        <f t="shared" si="181"/>
        <v>100.47</v>
      </c>
      <c r="Q2293" s="11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5">
        <f t="shared" si="181"/>
        <v>46.63</v>
      </c>
      <c r="Q2294" s="11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5">
        <f t="shared" si="181"/>
        <v>34.07</v>
      </c>
      <c r="Q2295" s="11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5">
        <f t="shared" si="181"/>
        <v>65.209999999999994</v>
      </c>
      <c r="Q2296" s="11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5">
        <f t="shared" si="181"/>
        <v>44.21</v>
      </c>
      <c r="Q2297" s="11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5">
        <f t="shared" si="181"/>
        <v>71.97</v>
      </c>
      <c r="Q2298" s="11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5">
        <f t="shared" si="181"/>
        <v>52.95</v>
      </c>
      <c r="Q2299" s="11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5">
        <f t="shared" si="181"/>
        <v>109.45</v>
      </c>
      <c r="Q2300" s="11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5">
        <f t="shared" si="181"/>
        <v>75.040000000000006</v>
      </c>
      <c r="Q2301" s="11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5">
        <f t="shared" si="181"/>
        <v>115.71</v>
      </c>
      <c r="Q2302" s="11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5">
        <f t="shared" si="181"/>
        <v>31.66</v>
      </c>
      <c r="Q2303" s="11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5">
        <f t="shared" si="181"/>
        <v>46.18</v>
      </c>
      <c r="Q2304" s="11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5">
        <f t="shared" si="181"/>
        <v>68.48</v>
      </c>
      <c r="Q2305" s="11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5">
        <f t="shared" si="181"/>
        <v>53.47</v>
      </c>
      <c r="Q2306" s="11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5">
        <f t="shared" si="181"/>
        <v>109.11</v>
      </c>
      <c r="Q2307" s="11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5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5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5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5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5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5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5">
        <f t="shared" ref="P2314:P2377" si="186">IFERROR(ROUND(E2314/L2314,2),0)</f>
        <v>40.96</v>
      </c>
      <c r="Q2314" s="11" t="s">
        <v>8323</v>
      </c>
      <c r="R2314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5">
        <f t="shared" si="186"/>
        <v>56</v>
      </c>
      <c r="Q2315" s="11" t="s">
        <v>8323</v>
      </c>
      <c r="R2315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5">
        <f t="shared" si="186"/>
        <v>37.67</v>
      </c>
      <c r="Q2316" s="11" t="s">
        <v>8323</v>
      </c>
      <c r="R2316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5">
        <f t="shared" si="186"/>
        <v>40.08</v>
      </c>
      <c r="Q2317" s="11" t="s">
        <v>8323</v>
      </c>
      <c r="R2317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5">
        <f t="shared" si="186"/>
        <v>78.03</v>
      </c>
      <c r="Q2318" s="11" t="s">
        <v>8323</v>
      </c>
      <c r="R2318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5">
        <f t="shared" si="186"/>
        <v>18.91</v>
      </c>
      <c r="Q2319" s="11" t="s">
        <v>8323</v>
      </c>
      <c r="R2319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5">
        <f t="shared" si="186"/>
        <v>37.130000000000003</v>
      </c>
      <c r="Q2320" s="11" t="s">
        <v>8323</v>
      </c>
      <c r="R2320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5">
        <f t="shared" si="186"/>
        <v>41.96</v>
      </c>
      <c r="Q2321" s="11" t="s">
        <v>8323</v>
      </c>
      <c r="R232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5">
        <f t="shared" si="186"/>
        <v>61.04</v>
      </c>
      <c r="Q2322" s="11" t="s">
        <v>8323</v>
      </c>
      <c r="R2322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5">
        <f t="shared" si="186"/>
        <v>64.53</v>
      </c>
      <c r="Q2323" s="11" t="s">
        <v>8334</v>
      </c>
      <c r="R2323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5">
        <f t="shared" si="186"/>
        <v>21.25</v>
      </c>
      <c r="Q2324" s="11" t="s">
        <v>8334</v>
      </c>
      <c r="R2324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5">
        <f t="shared" si="186"/>
        <v>30</v>
      </c>
      <c r="Q2325" s="11" t="s">
        <v>8334</v>
      </c>
      <c r="R2325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5">
        <f t="shared" si="186"/>
        <v>25.49</v>
      </c>
      <c r="Q2326" s="11" t="s">
        <v>8334</v>
      </c>
      <c r="R2326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5">
        <f t="shared" si="186"/>
        <v>11.43</v>
      </c>
      <c r="Q2327" s="11" t="s">
        <v>8334</v>
      </c>
      <c r="R2327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5">
        <f t="shared" si="186"/>
        <v>108</v>
      </c>
      <c r="Q2328" s="11" t="s">
        <v>8334</v>
      </c>
      <c r="R2328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5">
        <f t="shared" si="186"/>
        <v>54.88</v>
      </c>
      <c r="Q2329" s="11" t="s">
        <v>8334</v>
      </c>
      <c r="R2329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5">
        <f t="shared" si="186"/>
        <v>47.38</v>
      </c>
      <c r="Q2330" s="11" t="s">
        <v>8334</v>
      </c>
      <c r="R2330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5">
        <f t="shared" si="186"/>
        <v>211.84</v>
      </c>
      <c r="Q2331" s="11" t="s">
        <v>8334</v>
      </c>
      <c r="R233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5">
        <f t="shared" si="186"/>
        <v>219.93</v>
      </c>
      <c r="Q2332" s="11" t="s">
        <v>8334</v>
      </c>
      <c r="R2332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5">
        <f t="shared" si="186"/>
        <v>40.799999999999997</v>
      </c>
      <c r="Q2333" s="11" t="s">
        <v>8334</v>
      </c>
      <c r="R2333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5">
        <f t="shared" si="186"/>
        <v>75.5</v>
      </c>
      <c r="Q2334" s="11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5">
        <f t="shared" si="186"/>
        <v>13.54</v>
      </c>
      <c r="Q2335" s="11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5">
        <f t="shared" si="186"/>
        <v>60.87</v>
      </c>
      <c r="Q2336" s="11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5">
        <f t="shared" si="186"/>
        <v>115.69</v>
      </c>
      <c r="Q2337" s="11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5">
        <f t="shared" si="186"/>
        <v>48.1</v>
      </c>
      <c r="Q2338" s="11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5">
        <f t="shared" si="186"/>
        <v>74.180000000000007</v>
      </c>
      <c r="Q2339" s="11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5">
        <f t="shared" si="186"/>
        <v>123.35</v>
      </c>
      <c r="Q2340" s="11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5">
        <f t="shared" si="186"/>
        <v>66.62</v>
      </c>
      <c r="Q2341" s="11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5">
        <f t="shared" si="186"/>
        <v>104.99</v>
      </c>
      <c r="Q2342" s="11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5">
        <f t="shared" si="186"/>
        <v>0</v>
      </c>
      <c r="Q2343" s="11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5">
        <f t="shared" si="186"/>
        <v>0</v>
      </c>
      <c r="Q2344" s="11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5">
        <f t="shared" si="186"/>
        <v>300</v>
      </c>
      <c r="Q2345" s="11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5">
        <f t="shared" si="186"/>
        <v>1</v>
      </c>
      <c r="Q2346" s="11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5">
        <f t="shared" si="186"/>
        <v>0</v>
      </c>
      <c r="Q2347" s="11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5">
        <f t="shared" si="186"/>
        <v>13</v>
      </c>
      <c r="Q2348" s="11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5">
        <f t="shared" si="186"/>
        <v>15</v>
      </c>
      <c r="Q2349" s="11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5">
        <f t="shared" si="186"/>
        <v>54</v>
      </c>
      <c r="Q2350" s="11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5">
        <f t="shared" si="186"/>
        <v>0</v>
      </c>
      <c r="Q2351" s="11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5">
        <f t="shared" si="186"/>
        <v>0</v>
      </c>
      <c r="Q2352" s="11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5">
        <f t="shared" si="186"/>
        <v>15.43</v>
      </c>
      <c r="Q2353" s="11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5">
        <f t="shared" si="186"/>
        <v>0</v>
      </c>
      <c r="Q2354" s="11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5">
        <f t="shared" si="186"/>
        <v>0</v>
      </c>
      <c r="Q2355" s="11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5">
        <f t="shared" si="186"/>
        <v>25</v>
      </c>
      <c r="Q2356" s="11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5">
        <f t="shared" si="186"/>
        <v>27.5</v>
      </c>
      <c r="Q2357" s="11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5">
        <f t="shared" si="186"/>
        <v>0</v>
      </c>
      <c r="Q2358" s="11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5">
        <f t="shared" si="186"/>
        <v>0</v>
      </c>
      <c r="Q2359" s="11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5">
        <f t="shared" si="186"/>
        <v>0</v>
      </c>
      <c r="Q2360" s="11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5">
        <f t="shared" si="186"/>
        <v>367</v>
      </c>
      <c r="Q2361" s="11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5">
        <f t="shared" si="186"/>
        <v>2</v>
      </c>
      <c r="Q2362" s="11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5">
        <f t="shared" si="186"/>
        <v>0</v>
      </c>
      <c r="Q2363" s="11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5">
        <f t="shared" si="186"/>
        <v>60</v>
      </c>
      <c r="Q2364" s="11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5">
        <f t="shared" si="186"/>
        <v>0</v>
      </c>
      <c r="Q2365" s="11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5">
        <f t="shared" si="186"/>
        <v>0</v>
      </c>
      <c r="Q2366" s="11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5">
        <f t="shared" si="186"/>
        <v>0</v>
      </c>
      <c r="Q2367" s="11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5">
        <f t="shared" si="186"/>
        <v>97.41</v>
      </c>
      <c r="Q2368" s="11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5">
        <f t="shared" si="186"/>
        <v>47.86</v>
      </c>
      <c r="Q2369" s="11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5">
        <f t="shared" si="186"/>
        <v>50</v>
      </c>
      <c r="Q2370" s="11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5">
        <f t="shared" si="186"/>
        <v>0</v>
      </c>
      <c r="Q2371" s="11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5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5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5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5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5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5">
        <f t="shared" ref="P2378:P2441" si="191">IFERROR(ROUND(E2378/L2378,2),0)</f>
        <v>81.58</v>
      </c>
      <c r="Q2378" s="11" t="s">
        <v>8317</v>
      </c>
      <c r="R2378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5">
        <f t="shared" si="191"/>
        <v>0</v>
      </c>
      <c r="Q2379" s="11" t="s">
        <v>8317</v>
      </c>
      <c r="R2379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5">
        <f t="shared" si="191"/>
        <v>0</v>
      </c>
      <c r="Q2380" s="11" t="s">
        <v>8317</v>
      </c>
      <c r="R2380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5">
        <f t="shared" si="191"/>
        <v>0</v>
      </c>
      <c r="Q2381" s="11" t="s">
        <v>8317</v>
      </c>
      <c r="R238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5">
        <f t="shared" si="191"/>
        <v>18.329999999999998</v>
      </c>
      <c r="Q2382" s="11" t="s">
        <v>8317</v>
      </c>
      <c r="R2382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5">
        <f t="shared" si="191"/>
        <v>224.43</v>
      </c>
      <c r="Q2383" s="11" t="s">
        <v>8317</v>
      </c>
      <c r="R2383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5">
        <f t="shared" si="191"/>
        <v>37.5</v>
      </c>
      <c r="Q2384" s="11" t="s">
        <v>8317</v>
      </c>
      <c r="R2384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5">
        <f t="shared" si="191"/>
        <v>145</v>
      </c>
      <c r="Q2385" s="11" t="s">
        <v>8317</v>
      </c>
      <c r="R2385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5">
        <f t="shared" si="191"/>
        <v>1</v>
      </c>
      <c r="Q2386" s="11" t="s">
        <v>8317</v>
      </c>
      <c r="R2386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5">
        <f t="shared" si="191"/>
        <v>112.57</v>
      </c>
      <c r="Q2387" s="11" t="s">
        <v>8317</v>
      </c>
      <c r="R2387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5">
        <f t="shared" si="191"/>
        <v>0</v>
      </c>
      <c r="Q2388" s="11" t="s">
        <v>8317</v>
      </c>
      <c r="R2388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5">
        <f t="shared" si="191"/>
        <v>342</v>
      </c>
      <c r="Q2389" s="11" t="s">
        <v>8317</v>
      </c>
      <c r="R2389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5">
        <f t="shared" si="191"/>
        <v>57.88</v>
      </c>
      <c r="Q2390" s="11" t="s">
        <v>8317</v>
      </c>
      <c r="R2390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5">
        <f t="shared" si="191"/>
        <v>30</v>
      </c>
      <c r="Q2391" s="11" t="s">
        <v>8317</v>
      </c>
      <c r="R239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5">
        <f t="shared" si="191"/>
        <v>0</v>
      </c>
      <c r="Q2392" s="11" t="s">
        <v>8317</v>
      </c>
      <c r="R2392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5">
        <f t="shared" si="191"/>
        <v>25</v>
      </c>
      <c r="Q2393" s="11" t="s">
        <v>8317</v>
      </c>
      <c r="R2393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5">
        <f t="shared" si="191"/>
        <v>0</v>
      </c>
      <c r="Q2394" s="11" t="s">
        <v>8317</v>
      </c>
      <c r="R2394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5">
        <f t="shared" si="191"/>
        <v>50</v>
      </c>
      <c r="Q2395" s="11" t="s">
        <v>8317</v>
      </c>
      <c r="R2395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5">
        <f t="shared" si="191"/>
        <v>1.5</v>
      </c>
      <c r="Q2396" s="11" t="s">
        <v>8317</v>
      </c>
      <c r="R2396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5">
        <f t="shared" si="191"/>
        <v>0</v>
      </c>
      <c r="Q2397" s="11" t="s">
        <v>8317</v>
      </c>
      <c r="R2397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5">
        <f t="shared" si="191"/>
        <v>10</v>
      </c>
      <c r="Q2398" s="11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5">
        <f t="shared" si="191"/>
        <v>0</v>
      </c>
      <c r="Q2399" s="11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5">
        <f t="shared" si="191"/>
        <v>0</v>
      </c>
      <c r="Q2400" s="11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5">
        <f t="shared" si="191"/>
        <v>0</v>
      </c>
      <c r="Q2401" s="11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5">
        <f t="shared" si="191"/>
        <v>0</v>
      </c>
      <c r="Q2402" s="11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5">
        <f t="shared" si="191"/>
        <v>22.33</v>
      </c>
      <c r="Q2403" s="11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5">
        <f t="shared" si="191"/>
        <v>52</v>
      </c>
      <c r="Q2404" s="11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5">
        <f t="shared" si="191"/>
        <v>16.829999999999998</v>
      </c>
      <c r="Q2405" s="11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5">
        <f t="shared" si="191"/>
        <v>0</v>
      </c>
      <c r="Q2406" s="11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5">
        <f t="shared" si="191"/>
        <v>56.3</v>
      </c>
      <c r="Q2407" s="11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5">
        <f t="shared" si="191"/>
        <v>84.06</v>
      </c>
      <c r="Q2408" s="11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5">
        <f t="shared" si="191"/>
        <v>168.39</v>
      </c>
      <c r="Q2409" s="11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5">
        <f t="shared" si="191"/>
        <v>15</v>
      </c>
      <c r="Q2410" s="11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5">
        <f t="shared" si="191"/>
        <v>76.67</v>
      </c>
      <c r="Q2411" s="11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5">
        <f t="shared" si="191"/>
        <v>0</v>
      </c>
      <c r="Q2412" s="11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5">
        <f t="shared" si="191"/>
        <v>50.33</v>
      </c>
      <c r="Q2413" s="11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5">
        <f t="shared" si="191"/>
        <v>0</v>
      </c>
      <c r="Q2414" s="11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5">
        <f t="shared" si="191"/>
        <v>8.33</v>
      </c>
      <c r="Q2415" s="11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5">
        <f t="shared" si="191"/>
        <v>35.380000000000003</v>
      </c>
      <c r="Q2416" s="11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5">
        <f t="shared" si="191"/>
        <v>55.83</v>
      </c>
      <c r="Q2417" s="11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5">
        <f t="shared" si="191"/>
        <v>5</v>
      </c>
      <c r="Q2418" s="11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5">
        <f t="shared" si="191"/>
        <v>0</v>
      </c>
      <c r="Q2419" s="11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5">
        <f t="shared" si="191"/>
        <v>1</v>
      </c>
      <c r="Q2420" s="11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5">
        <f t="shared" si="191"/>
        <v>0</v>
      </c>
      <c r="Q2421" s="11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5">
        <f t="shared" si="191"/>
        <v>69.47</v>
      </c>
      <c r="Q2422" s="11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5">
        <f t="shared" si="191"/>
        <v>1</v>
      </c>
      <c r="Q2423" s="11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5">
        <f t="shared" si="191"/>
        <v>1</v>
      </c>
      <c r="Q2424" s="11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5">
        <f t="shared" si="191"/>
        <v>8</v>
      </c>
      <c r="Q2425" s="11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5">
        <f t="shared" si="191"/>
        <v>34.44</v>
      </c>
      <c r="Q2426" s="11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5">
        <f t="shared" si="191"/>
        <v>1</v>
      </c>
      <c r="Q2427" s="11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5">
        <f t="shared" si="191"/>
        <v>0</v>
      </c>
      <c r="Q2428" s="11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5">
        <f t="shared" si="191"/>
        <v>1</v>
      </c>
      <c r="Q2429" s="11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5">
        <f t="shared" si="191"/>
        <v>1</v>
      </c>
      <c r="Q2430" s="11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5">
        <f t="shared" si="191"/>
        <v>501.25</v>
      </c>
      <c r="Q2431" s="11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5">
        <f t="shared" si="191"/>
        <v>10.5</v>
      </c>
      <c r="Q2432" s="11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5">
        <f t="shared" si="191"/>
        <v>1</v>
      </c>
      <c r="Q2433" s="11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5">
        <f t="shared" si="191"/>
        <v>1</v>
      </c>
      <c r="Q2434" s="11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5">
        <f t="shared" si="191"/>
        <v>0</v>
      </c>
      <c r="Q2435" s="11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5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5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5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5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5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5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5">
        <f t="shared" ref="P2442:P2505" si="196">IFERROR(ROUND(E2442/L2442,2),0)</f>
        <v>5</v>
      </c>
      <c r="Q2442" s="11" t="s">
        <v>8334</v>
      </c>
      <c r="R2442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5">
        <f t="shared" si="196"/>
        <v>74.23</v>
      </c>
      <c r="Q2443" s="11" t="s">
        <v>8334</v>
      </c>
      <c r="R2443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5">
        <f t="shared" si="196"/>
        <v>81.25</v>
      </c>
      <c r="Q2444" s="11" t="s">
        <v>8334</v>
      </c>
      <c r="R2444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5">
        <f t="shared" si="196"/>
        <v>130.22999999999999</v>
      </c>
      <c r="Q2445" s="11" t="s">
        <v>8334</v>
      </c>
      <c r="R2445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5">
        <f t="shared" si="196"/>
        <v>53.41</v>
      </c>
      <c r="Q2446" s="11" t="s">
        <v>8334</v>
      </c>
      <c r="R2446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5">
        <f t="shared" si="196"/>
        <v>75.13</v>
      </c>
      <c r="Q2447" s="11" t="s">
        <v>8334</v>
      </c>
      <c r="R2447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5">
        <f t="shared" si="196"/>
        <v>75.67</v>
      </c>
      <c r="Q2448" s="11" t="s">
        <v>8334</v>
      </c>
      <c r="R2448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5">
        <f t="shared" si="196"/>
        <v>31.69</v>
      </c>
      <c r="Q2449" s="11" t="s">
        <v>8334</v>
      </c>
      <c r="R2449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5">
        <f t="shared" si="196"/>
        <v>47.78</v>
      </c>
      <c r="Q2450" s="11" t="s">
        <v>8334</v>
      </c>
      <c r="R2450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5">
        <f t="shared" si="196"/>
        <v>90</v>
      </c>
      <c r="Q2451" s="11" t="s">
        <v>8334</v>
      </c>
      <c r="R245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5">
        <f t="shared" si="196"/>
        <v>149.31</v>
      </c>
      <c r="Q2452" s="11" t="s">
        <v>8334</v>
      </c>
      <c r="R2452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5">
        <f t="shared" si="196"/>
        <v>62.07</v>
      </c>
      <c r="Q2453" s="11" t="s">
        <v>8334</v>
      </c>
      <c r="R2453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5">
        <f t="shared" si="196"/>
        <v>53.4</v>
      </c>
      <c r="Q2454" s="11" t="s">
        <v>8334</v>
      </c>
      <c r="R2454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5">
        <f t="shared" si="196"/>
        <v>69.27</v>
      </c>
      <c r="Q2455" s="11" t="s">
        <v>8334</v>
      </c>
      <c r="R2455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5">
        <f t="shared" si="196"/>
        <v>271.51</v>
      </c>
      <c r="Q2456" s="11" t="s">
        <v>8334</v>
      </c>
      <c r="R2456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5">
        <f t="shared" si="196"/>
        <v>34.130000000000003</v>
      </c>
      <c r="Q2457" s="11" t="s">
        <v>8334</v>
      </c>
      <c r="R2457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5">
        <f t="shared" si="196"/>
        <v>40.49</v>
      </c>
      <c r="Q2458" s="11" t="s">
        <v>8334</v>
      </c>
      <c r="R2458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5">
        <f t="shared" si="196"/>
        <v>189.76</v>
      </c>
      <c r="Q2459" s="11" t="s">
        <v>8334</v>
      </c>
      <c r="R2459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5">
        <f t="shared" si="196"/>
        <v>68.86</v>
      </c>
      <c r="Q2460" s="11" t="s">
        <v>8334</v>
      </c>
      <c r="R2460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5">
        <f t="shared" si="196"/>
        <v>108.78</v>
      </c>
      <c r="Q2461" s="11" t="s">
        <v>8334</v>
      </c>
      <c r="R246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5">
        <f t="shared" si="196"/>
        <v>125.99</v>
      </c>
      <c r="Q2462" s="11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5">
        <f t="shared" si="196"/>
        <v>90.52</v>
      </c>
      <c r="Q2463" s="11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5">
        <f t="shared" si="196"/>
        <v>28.88</v>
      </c>
      <c r="Q2464" s="11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5">
        <f t="shared" si="196"/>
        <v>31</v>
      </c>
      <c r="Q2465" s="11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5">
        <f t="shared" si="196"/>
        <v>51.67</v>
      </c>
      <c r="Q2466" s="11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5">
        <f t="shared" si="196"/>
        <v>26.27</v>
      </c>
      <c r="Q2467" s="11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5">
        <f t="shared" si="196"/>
        <v>48.08</v>
      </c>
      <c r="Q2468" s="11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5">
        <f t="shared" si="196"/>
        <v>27.56</v>
      </c>
      <c r="Q2469" s="11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5">
        <f t="shared" si="196"/>
        <v>36.97</v>
      </c>
      <c r="Q2470" s="11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5">
        <f t="shared" si="196"/>
        <v>29.02</v>
      </c>
      <c r="Q2471" s="11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5">
        <f t="shared" si="196"/>
        <v>28.66</v>
      </c>
      <c r="Q2472" s="11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5">
        <f t="shared" si="196"/>
        <v>37.65</v>
      </c>
      <c r="Q2473" s="11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5">
        <f t="shared" si="196"/>
        <v>97.9</v>
      </c>
      <c r="Q2474" s="11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5">
        <f t="shared" si="196"/>
        <v>42.55</v>
      </c>
      <c r="Q2475" s="11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5">
        <f t="shared" si="196"/>
        <v>131.58000000000001</v>
      </c>
      <c r="Q2476" s="11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5">
        <f t="shared" si="196"/>
        <v>32.32</v>
      </c>
      <c r="Q2477" s="11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5">
        <f t="shared" si="196"/>
        <v>61.1</v>
      </c>
      <c r="Q2478" s="11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5">
        <f t="shared" si="196"/>
        <v>31.34</v>
      </c>
      <c r="Q2479" s="11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5">
        <f t="shared" si="196"/>
        <v>129.11000000000001</v>
      </c>
      <c r="Q2480" s="11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5">
        <f t="shared" si="196"/>
        <v>25.02</v>
      </c>
      <c r="Q2481" s="11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5">
        <f t="shared" si="196"/>
        <v>250</v>
      </c>
      <c r="Q2482" s="11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5">
        <f t="shared" si="196"/>
        <v>47.54</v>
      </c>
      <c r="Q2483" s="11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5">
        <f t="shared" si="196"/>
        <v>40.04</v>
      </c>
      <c r="Q2484" s="11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5">
        <f t="shared" si="196"/>
        <v>65.84</v>
      </c>
      <c r="Q2485" s="11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5">
        <f t="shared" si="196"/>
        <v>46.4</v>
      </c>
      <c r="Q2486" s="11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5">
        <f t="shared" si="196"/>
        <v>50.37</v>
      </c>
      <c r="Q2487" s="11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5">
        <f t="shared" si="196"/>
        <v>26.57</v>
      </c>
      <c r="Q2488" s="11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5">
        <f t="shared" si="196"/>
        <v>39.49</v>
      </c>
      <c r="Q2489" s="11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5">
        <f t="shared" si="196"/>
        <v>49.25</v>
      </c>
      <c r="Q2490" s="11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5">
        <f t="shared" si="196"/>
        <v>62.38</v>
      </c>
      <c r="Q2491" s="11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5">
        <f t="shared" si="196"/>
        <v>37.94</v>
      </c>
      <c r="Q2492" s="11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5">
        <f t="shared" si="196"/>
        <v>51.6</v>
      </c>
      <c r="Q2493" s="11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5">
        <f t="shared" si="196"/>
        <v>27.78</v>
      </c>
      <c r="Q2494" s="11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5">
        <f t="shared" si="196"/>
        <v>99.38</v>
      </c>
      <c r="Q2495" s="11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5">
        <f t="shared" si="196"/>
        <v>38.85</v>
      </c>
      <c r="Q2496" s="11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5">
        <f t="shared" si="196"/>
        <v>45.55</v>
      </c>
      <c r="Q2497" s="11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5">
        <f t="shared" si="196"/>
        <v>600</v>
      </c>
      <c r="Q2498" s="11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5">
        <f t="shared" si="196"/>
        <v>80.55</v>
      </c>
      <c r="Q2499" s="11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5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5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5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5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5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5">
        <f t="shared" ref="P2506:P2569" si="201">IFERROR(ROUND(E2506/L2506,2),0)</f>
        <v>0</v>
      </c>
      <c r="Q2506" s="11" t="s">
        <v>8334</v>
      </c>
      <c r="R2506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5">
        <f t="shared" si="201"/>
        <v>0</v>
      </c>
      <c r="Q2507" s="11" t="s">
        <v>8334</v>
      </c>
      <c r="R2507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5">
        <f t="shared" si="201"/>
        <v>15</v>
      </c>
      <c r="Q2508" s="11" t="s">
        <v>8334</v>
      </c>
      <c r="R2508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199"/>
        <v>2015</v>
      </c>
    </row>
    <row r="2509" spans="1:21" ht="15.75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5">
        <f t="shared" si="201"/>
        <v>0</v>
      </c>
      <c r="Q2509" s="11" t="s">
        <v>8334</v>
      </c>
      <c r="R2509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5">
        <f t="shared" si="201"/>
        <v>0</v>
      </c>
      <c r="Q2510" s="11" t="s">
        <v>8334</v>
      </c>
      <c r="R2510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5">
        <f t="shared" si="201"/>
        <v>35.71</v>
      </c>
      <c r="Q2511" s="11" t="s">
        <v>8334</v>
      </c>
      <c r="R25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5">
        <f t="shared" si="201"/>
        <v>37.5</v>
      </c>
      <c r="Q2512" s="11" t="s">
        <v>8334</v>
      </c>
      <c r="R2512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5">
        <f t="shared" si="201"/>
        <v>0</v>
      </c>
      <c r="Q2513" s="11" t="s">
        <v>8334</v>
      </c>
      <c r="R2513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5">
        <f t="shared" si="201"/>
        <v>0</v>
      </c>
      <c r="Q2514" s="11" t="s">
        <v>8334</v>
      </c>
      <c r="R2514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5">
        <f t="shared" si="201"/>
        <v>0</v>
      </c>
      <c r="Q2515" s="11" t="s">
        <v>8334</v>
      </c>
      <c r="R2515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5">
        <f t="shared" si="201"/>
        <v>52.5</v>
      </c>
      <c r="Q2516" s="11" t="s">
        <v>8334</v>
      </c>
      <c r="R2516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5">
        <f t="shared" si="201"/>
        <v>77.5</v>
      </c>
      <c r="Q2517" s="11" t="s">
        <v>8334</v>
      </c>
      <c r="R2517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5">
        <f t="shared" si="201"/>
        <v>0</v>
      </c>
      <c r="Q2518" s="11" t="s">
        <v>8334</v>
      </c>
      <c r="R2518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5">
        <f t="shared" si="201"/>
        <v>53.55</v>
      </c>
      <c r="Q2519" s="11" t="s">
        <v>8334</v>
      </c>
      <c r="R2519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5">
        <f t="shared" si="201"/>
        <v>0</v>
      </c>
      <c r="Q2520" s="11" t="s">
        <v>8334</v>
      </c>
      <c r="R2520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5">
        <f t="shared" si="201"/>
        <v>16.25</v>
      </c>
      <c r="Q2521" s="11" t="s">
        <v>8334</v>
      </c>
      <c r="R252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5">
        <f t="shared" si="201"/>
        <v>0</v>
      </c>
      <c r="Q2522" s="11" t="s">
        <v>8334</v>
      </c>
      <c r="R2522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5">
        <f t="shared" si="201"/>
        <v>103.68</v>
      </c>
      <c r="Q2523" s="11" t="s">
        <v>8323</v>
      </c>
      <c r="R2523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5">
        <f t="shared" si="201"/>
        <v>185.19</v>
      </c>
      <c r="Q2524" s="11" t="s">
        <v>8323</v>
      </c>
      <c r="R2524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5">
        <f t="shared" si="201"/>
        <v>54.15</v>
      </c>
      <c r="Q2525" s="11" t="s">
        <v>8323</v>
      </c>
      <c r="R2525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5">
        <f t="shared" si="201"/>
        <v>177.21</v>
      </c>
      <c r="Q2526" s="11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5">
        <f t="shared" si="201"/>
        <v>100.33</v>
      </c>
      <c r="Q2527" s="11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5">
        <f t="shared" si="201"/>
        <v>136.91</v>
      </c>
      <c r="Q2528" s="11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5">
        <f t="shared" si="201"/>
        <v>57.54</v>
      </c>
      <c r="Q2529" s="11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5">
        <f t="shared" si="201"/>
        <v>52.96</v>
      </c>
      <c r="Q2530" s="11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5">
        <f t="shared" si="201"/>
        <v>82.33</v>
      </c>
      <c r="Q2531" s="11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5">
        <f t="shared" si="201"/>
        <v>135.41999999999999</v>
      </c>
      <c r="Q2532" s="11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5">
        <f t="shared" si="201"/>
        <v>74.069999999999993</v>
      </c>
      <c r="Q2533" s="11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5">
        <f t="shared" si="201"/>
        <v>84.08</v>
      </c>
      <c r="Q2534" s="11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5">
        <f t="shared" si="201"/>
        <v>61.03</v>
      </c>
      <c r="Q2535" s="11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5">
        <f t="shared" si="201"/>
        <v>150</v>
      </c>
      <c r="Q2536" s="11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199"/>
        <v>2009</v>
      </c>
    </row>
    <row r="2537" spans="1:21" ht="15.7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5">
        <f t="shared" si="201"/>
        <v>266.08999999999997</v>
      </c>
      <c r="Q2537" s="11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5">
        <f t="shared" si="201"/>
        <v>7.25</v>
      </c>
      <c r="Q2538" s="11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5">
        <f t="shared" si="201"/>
        <v>100</v>
      </c>
      <c r="Q2539" s="11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5">
        <f t="shared" si="201"/>
        <v>109.96</v>
      </c>
      <c r="Q2540" s="11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5">
        <f t="shared" si="201"/>
        <v>169.92</v>
      </c>
      <c r="Q2541" s="11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5">
        <f t="shared" si="201"/>
        <v>95.74</v>
      </c>
      <c r="Q2542" s="11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5">
        <f t="shared" si="201"/>
        <v>59.46</v>
      </c>
      <c r="Q2543" s="11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5">
        <f t="shared" si="201"/>
        <v>55.77</v>
      </c>
      <c r="Q2544" s="11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5">
        <f t="shared" si="201"/>
        <v>30.08</v>
      </c>
      <c r="Q2545" s="11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5">
        <f t="shared" si="201"/>
        <v>88.44</v>
      </c>
      <c r="Q2546" s="11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5">
        <f t="shared" si="201"/>
        <v>64.03</v>
      </c>
      <c r="Q2547" s="11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5">
        <f t="shared" si="201"/>
        <v>60.15</v>
      </c>
      <c r="Q2548" s="11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5">
        <f t="shared" si="201"/>
        <v>49.19</v>
      </c>
      <c r="Q2549" s="11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5">
        <f t="shared" si="201"/>
        <v>165.16</v>
      </c>
      <c r="Q2550" s="11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5">
        <f t="shared" si="201"/>
        <v>43.62</v>
      </c>
      <c r="Q2551" s="11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5">
        <f t="shared" si="201"/>
        <v>43.7</v>
      </c>
      <c r="Q2552" s="11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5">
        <f t="shared" si="201"/>
        <v>67.42</v>
      </c>
      <c r="Q2553" s="11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5">
        <f t="shared" si="201"/>
        <v>177.5</v>
      </c>
      <c r="Q2554" s="11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5">
        <f t="shared" si="201"/>
        <v>38.880000000000003</v>
      </c>
      <c r="Q2555" s="11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5">
        <f t="shared" si="201"/>
        <v>54.99</v>
      </c>
      <c r="Q2556" s="11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5">
        <f t="shared" si="201"/>
        <v>61.34</v>
      </c>
      <c r="Q2557" s="11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5">
        <f t="shared" si="201"/>
        <v>23.12</v>
      </c>
      <c r="Q2558" s="11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5">
        <f t="shared" si="201"/>
        <v>29.61</v>
      </c>
      <c r="Q2559" s="11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5">
        <f t="shared" si="201"/>
        <v>75.61</v>
      </c>
      <c r="Q2560" s="11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5">
        <f t="shared" si="201"/>
        <v>35.6</v>
      </c>
      <c r="Q2561" s="11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5">
        <f t="shared" si="201"/>
        <v>143</v>
      </c>
      <c r="Q2562" s="11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5">
        <f t="shared" si="201"/>
        <v>0</v>
      </c>
      <c r="Q2563" s="11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5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5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5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5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5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5">
        <f t="shared" ref="P2570:P2633" si="206">IFERROR(ROUND(E2570/L2570,2),0)</f>
        <v>50</v>
      </c>
      <c r="Q2570" s="11" t="s">
        <v>8334</v>
      </c>
      <c r="R2570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5">
        <f t="shared" si="206"/>
        <v>72.5</v>
      </c>
      <c r="Q2571" s="11" t="s">
        <v>8334</v>
      </c>
      <c r="R257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5">
        <f t="shared" si="206"/>
        <v>29.5</v>
      </c>
      <c r="Q2572" s="11" t="s">
        <v>8334</v>
      </c>
      <c r="R2572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5">
        <f t="shared" si="206"/>
        <v>62.5</v>
      </c>
      <c r="Q2573" s="11" t="s">
        <v>8334</v>
      </c>
      <c r="R2573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5">
        <f t="shared" si="206"/>
        <v>0</v>
      </c>
      <c r="Q2574" s="11" t="s">
        <v>8334</v>
      </c>
      <c r="R2574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5">
        <f t="shared" si="206"/>
        <v>0</v>
      </c>
      <c r="Q2575" s="11" t="s">
        <v>8334</v>
      </c>
      <c r="R2575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5">
        <f t="shared" si="206"/>
        <v>0</v>
      </c>
      <c r="Q2576" s="11" t="s">
        <v>8334</v>
      </c>
      <c r="R2576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5">
        <f t="shared" si="206"/>
        <v>0</v>
      </c>
      <c r="Q2577" s="11" t="s">
        <v>8334</v>
      </c>
      <c r="R2577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5">
        <f t="shared" si="206"/>
        <v>0</v>
      </c>
      <c r="Q2578" s="11" t="s">
        <v>8334</v>
      </c>
      <c r="R2578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5">
        <f t="shared" si="206"/>
        <v>0</v>
      </c>
      <c r="Q2579" s="11" t="s">
        <v>8334</v>
      </c>
      <c r="R2579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5">
        <f t="shared" si="206"/>
        <v>0</v>
      </c>
      <c r="Q2580" s="11" t="s">
        <v>8334</v>
      </c>
      <c r="R2580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5">
        <f t="shared" si="206"/>
        <v>23.08</v>
      </c>
      <c r="Q2581" s="11" t="s">
        <v>8334</v>
      </c>
      <c r="R258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5">
        <f t="shared" si="206"/>
        <v>25.5</v>
      </c>
      <c r="Q2582" s="11" t="s">
        <v>8334</v>
      </c>
      <c r="R2582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5">
        <f t="shared" si="206"/>
        <v>48.18</v>
      </c>
      <c r="Q2583" s="11" t="s">
        <v>8334</v>
      </c>
      <c r="R2583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5">
        <f t="shared" si="206"/>
        <v>1</v>
      </c>
      <c r="Q2584" s="11" t="s">
        <v>8334</v>
      </c>
      <c r="R2584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5">
        <f t="shared" si="206"/>
        <v>1</v>
      </c>
      <c r="Q2585" s="11" t="s">
        <v>8334</v>
      </c>
      <c r="R2585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5">
        <f t="shared" si="206"/>
        <v>0</v>
      </c>
      <c r="Q2586" s="11" t="s">
        <v>8334</v>
      </c>
      <c r="R2586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5">
        <f t="shared" si="206"/>
        <v>50</v>
      </c>
      <c r="Q2587" s="11" t="s">
        <v>8334</v>
      </c>
      <c r="R2587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5">
        <f t="shared" si="206"/>
        <v>5</v>
      </c>
      <c r="Q2588" s="11" t="s">
        <v>8334</v>
      </c>
      <c r="R2588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5">
        <f t="shared" si="206"/>
        <v>202.83</v>
      </c>
      <c r="Q2589" s="11" t="s">
        <v>8334</v>
      </c>
      <c r="R2589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5">
        <f t="shared" si="206"/>
        <v>29.13</v>
      </c>
      <c r="Q2590" s="11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5">
        <f t="shared" si="206"/>
        <v>5</v>
      </c>
      <c r="Q2591" s="11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5">
        <f t="shared" si="206"/>
        <v>0</v>
      </c>
      <c r="Q2592" s="11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5">
        <f t="shared" si="206"/>
        <v>13</v>
      </c>
      <c r="Q2593" s="11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5">
        <f t="shared" si="206"/>
        <v>50</v>
      </c>
      <c r="Q2594" s="11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5">
        <f t="shared" si="206"/>
        <v>0</v>
      </c>
      <c r="Q2595" s="11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5">
        <f t="shared" si="206"/>
        <v>1</v>
      </c>
      <c r="Q2596" s="11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5">
        <f t="shared" si="206"/>
        <v>96.05</v>
      </c>
      <c r="Q2597" s="11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5">
        <f t="shared" si="206"/>
        <v>305.77999999999997</v>
      </c>
      <c r="Q2598" s="11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5">
        <f t="shared" si="206"/>
        <v>12.14</v>
      </c>
      <c r="Q2599" s="11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5">
        <f t="shared" si="206"/>
        <v>83.57</v>
      </c>
      <c r="Q2600" s="11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5">
        <f t="shared" si="206"/>
        <v>18</v>
      </c>
      <c r="Q2601" s="11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5">
        <f t="shared" si="206"/>
        <v>115.53</v>
      </c>
      <c r="Q2602" s="11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5">
        <f t="shared" si="206"/>
        <v>21.9</v>
      </c>
      <c r="Q2603" s="11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5">
        <f t="shared" si="206"/>
        <v>80.02</v>
      </c>
      <c r="Q2604" s="11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5">
        <f t="shared" si="206"/>
        <v>35.520000000000003</v>
      </c>
      <c r="Q2605" s="11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5">
        <f t="shared" si="206"/>
        <v>64.930000000000007</v>
      </c>
      <c r="Q2606" s="11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5">
        <f t="shared" si="206"/>
        <v>60.97</v>
      </c>
      <c r="Q2607" s="11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5">
        <f t="shared" si="206"/>
        <v>31.44</v>
      </c>
      <c r="Q2608" s="11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5">
        <f t="shared" si="206"/>
        <v>81.95</v>
      </c>
      <c r="Q2609" s="11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5">
        <f t="shared" si="206"/>
        <v>58.93</v>
      </c>
      <c r="Q2610" s="11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5">
        <f t="shared" si="206"/>
        <v>157.29</v>
      </c>
      <c r="Q2611" s="11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5">
        <f t="shared" si="206"/>
        <v>55.76</v>
      </c>
      <c r="Q2612" s="11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5">
        <f t="shared" si="206"/>
        <v>83.8</v>
      </c>
      <c r="Q2613" s="11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5">
        <f t="shared" si="206"/>
        <v>58.42</v>
      </c>
      <c r="Q2614" s="11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5">
        <f t="shared" si="206"/>
        <v>270.57</v>
      </c>
      <c r="Q2615" s="11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5">
        <f t="shared" si="206"/>
        <v>107.1</v>
      </c>
      <c r="Q2616" s="11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5">
        <f t="shared" si="206"/>
        <v>47.18</v>
      </c>
      <c r="Q2617" s="11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5">
        <f t="shared" si="206"/>
        <v>120.31</v>
      </c>
      <c r="Q2618" s="11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5">
        <f t="shared" si="206"/>
        <v>27.6</v>
      </c>
      <c r="Q2619" s="11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5">
        <f t="shared" si="206"/>
        <v>205.3</v>
      </c>
      <c r="Q2620" s="11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5">
        <f t="shared" si="206"/>
        <v>35.549999999999997</v>
      </c>
      <c r="Q2621" s="11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5">
        <f t="shared" si="206"/>
        <v>74.64</v>
      </c>
      <c r="Q2622" s="11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5">
        <f t="shared" si="206"/>
        <v>47.06</v>
      </c>
      <c r="Q2623" s="11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5">
        <f t="shared" si="206"/>
        <v>26.59</v>
      </c>
      <c r="Q2624" s="11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5">
        <f t="shared" si="206"/>
        <v>36.770000000000003</v>
      </c>
      <c r="Q2625" s="11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5">
        <f t="shared" si="206"/>
        <v>31.82</v>
      </c>
      <c r="Q2626" s="11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5">
        <f t="shared" si="206"/>
        <v>27.58</v>
      </c>
      <c r="Q2627" s="11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5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5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5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5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5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5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5">
        <f t="shared" ref="P2634:P2697" si="211">IFERROR(ROUND(E2634/L2634,2),0)</f>
        <v>34.9</v>
      </c>
      <c r="Q2634" s="11" t="s">
        <v>8317</v>
      </c>
      <c r="R2634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5">
        <f t="shared" si="211"/>
        <v>89.1</v>
      </c>
      <c r="Q2635" s="11" t="s">
        <v>8317</v>
      </c>
      <c r="R2635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5">
        <f t="shared" si="211"/>
        <v>39.44</v>
      </c>
      <c r="Q2636" s="11" t="s">
        <v>8317</v>
      </c>
      <c r="R2636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5">
        <f t="shared" si="211"/>
        <v>136.9</v>
      </c>
      <c r="Q2637" s="11" t="s">
        <v>8317</v>
      </c>
      <c r="R2637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5">
        <f t="shared" si="211"/>
        <v>37.46</v>
      </c>
      <c r="Q2638" s="11" t="s">
        <v>8317</v>
      </c>
      <c r="R2638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5">
        <f t="shared" si="211"/>
        <v>31.96</v>
      </c>
      <c r="Q2639" s="11" t="s">
        <v>8317</v>
      </c>
      <c r="R2639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5">
        <f t="shared" si="211"/>
        <v>25.21</v>
      </c>
      <c r="Q2640" s="11" t="s">
        <v>8317</v>
      </c>
      <c r="R2640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5">
        <f t="shared" si="211"/>
        <v>10.039999999999999</v>
      </c>
      <c r="Q2641" s="11" t="s">
        <v>8317</v>
      </c>
      <c r="R264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5">
        <f t="shared" si="211"/>
        <v>45.94</v>
      </c>
      <c r="Q2642" s="11" t="s">
        <v>8317</v>
      </c>
      <c r="R2642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5">
        <f t="shared" si="211"/>
        <v>15</v>
      </c>
      <c r="Q2643" s="11" t="s">
        <v>8317</v>
      </c>
      <c r="R2643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5">
        <f t="shared" si="211"/>
        <v>0</v>
      </c>
      <c r="Q2644" s="11" t="s">
        <v>8317</v>
      </c>
      <c r="R2644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5">
        <f t="shared" si="211"/>
        <v>223.58</v>
      </c>
      <c r="Q2645" s="11" t="s">
        <v>8317</v>
      </c>
      <c r="R2645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5">
        <f t="shared" si="211"/>
        <v>39.479999999999997</v>
      </c>
      <c r="Q2646" s="11" t="s">
        <v>8317</v>
      </c>
      <c r="R2646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5">
        <f t="shared" si="211"/>
        <v>91.3</v>
      </c>
      <c r="Q2647" s="11" t="s">
        <v>8317</v>
      </c>
      <c r="R2647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5">
        <f t="shared" si="211"/>
        <v>78.67</v>
      </c>
      <c r="Q2648" s="11" t="s">
        <v>8317</v>
      </c>
      <c r="R2648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5">
        <f t="shared" si="211"/>
        <v>12</v>
      </c>
      <c r="Q2649" s="11" t="s">
        <v>8317</v>
      </c>
      <c r="R2649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5">
        <f t="shared" si="211"/>
        <v>17.670000000000002</v>
      </c>
      <c r="Q2650" s="11" t="s">
        <v>8317</v>
      </c>
      <c r="R2650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5">
        <f t="shared" si="211"/>
        <v>41.33</v>
      </c>
      <c r="Q2651" s="11" t="s">
        <v>8317</v>
      </c>
      <c r="R265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5">
        <f t="shared" si="211"/>
        <v>71.599999999999994</v>
      </c>
      <c r="Q2652" s="11" t="s">
        <v>8317</v>
      </c>
      <c r="R2652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5">
        <f t="shared" si="211"/>
        <v>307.82</v>
      </c>
      <c r="Q2653" s="11" t="s">
        <v>8317</v>
      </c>
      <c r="R2653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5">
        <f t="shared" si="211"/>
        <v>80.45</v>
      </c>
      <c r="Q2654" s="11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5">
        <f t="shared" si="211"/>
        <v>83.94</v>
      </c>
      <c r="Q2655" s="11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5">
        <f t="shared" si="211"/>
        <v>8.5</v>
      </c>
      <c r="Q2656" s="11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5">
        <f t="shared" si="211"/>
        <v>73.37</v>
      </c>
      <c r="Q2657" s="11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5">
        <f t="shared" si="211"/>
        <v>112.86</v>
      </c>
      <c r="Q2658" s="11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5">
        <f t="shared" si="211"/>
        <v>95.28</v>
      </c>
      <c r="Q2659" s="11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5">
        <f t="shared" si="211"/>
        <v>22.75</v>
      </c>
      <c r="Q2660" s="11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5">
        <f t="shared" si="211"/>
        <v>133.30000000000001</v>
      </c>
      <c r="Q2661" s="11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5">
        <f t="shared" si="211"/>
        <v>3.8</v>
      </c>
      <c r="Q2662" s="11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5">
        <f t="shared" si="211"/>
        <v>85.75</v>
      </c>
      <c r="Q2663" s="11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5">
        <f t="shared" si="211"/>
        <v>267</v>
      </c>
      <c r="Q2664" s="11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5">
        <f t="shared" si="211"/>
        <v>373.56</v>
      </c>
      <c r="Q2665" s="11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5">
        <f t="shared" si="211"/>
        <v>174.04</v>
      </c>
      <c r="Q2666" s="11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5">
        <f t="shared" si="211"/>
        <v>93.7</v>
      </c>
      <c r="Q2667" s="11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5">
        <f t="shared" si="211"/>
        <v>77.33</v>
      </c>
      <c r="Q2668" s="11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5">
        <f t="shared" si="211"/>
        <v>92.22</v>
      </c>
      <c r="Q2669" s="11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5">
        <f t="shared" si="211"/>
        <v>60.96</v>
      </c>
      <c r="Q2670" s="11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5">
        <f t="shared" si="211"/>
        <v>91</v>
      </c>
      <c r="Q2671" s="11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5">
        <f t="shared" si="211"/>
        <v>41.58</v>
      </c>
      <c r="Q2672" s="11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5">
        <f t="shared" si="211"/>
        <v>33.76</v>
      </c>
      <c r="Q2673" s="11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5">
        <f t="shared" si="211"/>
        <v>70.62</v>
      </c>
      <c r="Q2674" s="11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5">
        <f t="shared" si="211"/>
        <v>167.15</v>
      </c>
      <c r="Q2675" s="11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5">
        <f t="shared" si="211"/>
        <v>128.62</v>
      </c>
      <c r="Q2676" s="11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5">
        <f t="shared" si="211"/>
        <v>65.41</v>
      </c>
      <c r="Q2677" s="11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5">
        <f t="shared" si="211"/>
        <v>117.56</v>
      </c>
      <c r="Q2678" s="11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5">
        <f t="shared" si="211"/>
        <v>126.48</v>
      </c>
      <c r="Q2679" s="11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5">
        <f t="shared" si="211"/>
        <v>550</v>
      </c>
      <c r="Q2680" s="11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5">
        <f t="shared" si="211"/>
        <v>44</v>
      </c>
      <c r="Q2681" s="11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5">
        <f t="shared" si="211"/>
        <v>69</v>
      </c>
      <c r="Q2682" s="11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5">
        <f t="shared" si="211"/>
        <v>27.5</v>
      </c>
      <c r="Q2683" s="11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5">
        <f t="shared" si="211"/>
        <v>84.9</v>
      </c>
      <c r="Q2684" s="11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5">
        <f t="shared" si="211"/>
        <v>12</v>
      </c>
      <c r="Q2685" s="11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5">
        <f t="shared" si="211"/>
        <v>200</v>
      </c>
      <c r="Q2686" s="11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5">
        <f t="shared" si="211"/>
        <v>10</v>
      </c>
      <c r="Q2687" s="11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5">
        <f t="shared" si="211"/>
        <v>0</v>
      </c>
      <c r="Q2688" s="11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5">
        <f t="shared" si="211"/>
        <v>0</v>
      </c>
      <c r="Q2689" s="11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5">
        <f t="shared" si="211"/>
        <v>5.29</v>
      </c>
      <c r="Q2690" s="11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5">
        <f t="shared" si="211"/>
        <v>1</v>
      </c>
      <c r="Q2691" s="11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5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5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5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5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5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5">
        <f t="shared" ref="P2698:P2761" si="216">IFERROR(ROUND(E2698/L2698,2),0)</f>
        <v>89.21</v>
      </c>
      <c r="Q2698" s="11" t="s">
        <v>8334</v>
      </c>
      <c r="R2698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5">
        <f t="shared" si="216"/>
        <v>116.56</v>
      </c>
      <c r="Q2699" s="11" t="s">
        <v>8334</v>
      </c>
      <c r="R2699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5">
        <f t="shared" si="216"/>
        <v>13.01</v>
      </c>
      <c r="Q2700" s="11" t="s">
        <v>8334</v>
      </c>
      <c r="R2700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5">
        <f t="shared" si="216"/>
        <v>0</v>
      </c>
      <c r="Q2701" s="11" t="s">
        <v>8334</v>
      </c>
      <c r="R270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5">
        <f t="shared" si="216"/>
        <v>17.5</v>
      </c>
      <c r="Q2702" s="11" t="s">
        <v>8334</v>
      </c>
      <c r="R2702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5">
        <f t="shared" si="216"/>
        <v>34.130000000000003</v>
      </c>
      <c r="Q2703" s="11" t="s">
        <v>8315</v>
      </c>
      <c r="R2703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5">
        <f t="shared" si="216"/>
        <v>132.35</v>
      </c>
      <c r="Q2704" s="11" t="s">
        <v>8315</v>
      </c>
      <c r="R2704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5">
        <f t="shared" si="216"/>
        <v>922.22</v>
      </c>
      <c r="Q2705" s="11" t="s">
        <v>8315</v>
      </c>
      <c r="R2705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5">
        <f t="shared" si="216"/>
        <v>163.57</v>
      </c>
      <c r="Q2706" s="11" t="s">
        <v>8315</v>
      </c>
      <c r="R2706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5">
        <f t="shared" si="216"/>
        <v>217.38</v>
      </c>
      <c r="Q2707" s="11" t="s">
        <v>8315</v>
      </c>
      <c r="R2707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5">
        <f t="shared" si="216"/>
        <v>149.44</v>
      </c>
      <c r="Q2708" s="11" t="s">
        <v>8315</v>
      </c>
      <c r="R2708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5">
        <f t="shared" si="216"/>
        <v>71.239999999999995</v>
      </c>
      <c r="Q2709" s="11" t="s">
        <v>8315</v>
      </c>
      <c r="R2709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5">
        <f t="shared" si="216"/>
        <v>44.46</v>
      </c>
      <c r="Q2710" s="11" t="s">
        <v>8315</v>
      </c>
      <c r="R2710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5">
        <f t="shared" si="216"/>
        <v>164.94</v>
      </c>
      <c r="Q2711" s="11" t="s">
        <v>8315</v>
      </c>
      <c r="R27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5">
        <f t="shared" si="216"/>
        <v>84.87</v>
      </c>
      <c r="Q2712" s="11" t="s">
        <v>8315</v>
      </c>
      <c r="R2712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5">
        <f t="shared" si="216"/>
        <v>53.95</v>
      </c>
      <c r="Q2713" s="11" t="s">
        <v>8315</v>
      </c>
      <c r="R2713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5">
        <f t="shared" si="216"/>
        <v>50.53</v>
      </c>
      <c r="Q2714" s="11" t="s">
        <v>8315</v>
      </c>
      <c r="R2714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5">
        <f t="shared" si="216"/>
        <v>108</v>
      </c>
      <c r="Q2715" s="11" t="s">
        <v>8315</v>
      </c>
      <c r="R2715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5">
        <f t="shared" si="216"/>
        <v>95.37</v>
      </c>
      <c r="Q2716" s="11" t="s">
        <v>8315</v>
      </c>
      <c r="R2716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5">
        <f t="shared" si="216"/>
        <v>57.63</v>
      </c>
      <c r="Q2717" s="11" t="s">
        <v>8315</v>
      </c>
      <c r="R2717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5">
        <f t="shared" si="216"/>
        <v>64.16</v>
      </c>
      <c r="Q2718" s="11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5">
        <f t="shared" si="216"/>
        <v>92.39</v>
      </c>
      <c r="Q2719" s="11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5">
        <f t="shared" si="216"/>
        <v>125.98</v>
      </c>
      <c r="Q2720" s="11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5">
        <f t="shared" si="216"/>
        <v>94.64</v>
      </c>
      <c r="Q2721" s="11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5">
        <f t="shared" si="216"/>
        <v>170.7</v>
      </c>
      <c r="Q2722" s="11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5">
        <f t="shared" si="216"/>
        <v>40.76</v>
      </c>
      <c r="Q2723" s="11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5">
        <f t="shared" si="216"/>
        <v>68.25</v>
      </c>
      <c r="Q2724" s="11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5">
        <f t="shared" si="216"/>
        <v>95.49</v>
      </c>
      <c r="Q2725" s="11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5">
        <f t="shared" si="216"/>
        <v>7.19</v>
      </c>
      <c r="Q2726" s="11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5">
        <f t="shared" si="216"/>
        <v>511.65</v>
      </c>
      <c r="Q2727" s="11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5">
        <f t="shared" si="216"/>
        <v>261.75</v>
      </c>
      <c r="Q2728" s="11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5">
        <f t="shared" si="216"/>
        <v>69.760000000000005</v>
      </c>
      <c r="Q2729" s="11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5">
        <f t="shared" si="216"/>
        <v>77.23</v>
      </c>
      <c r="Q2730" s="11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5">
        <f t="shared" si="216"/>
        <v>340.57</v>
      </c>
      <c r="Q2731" s="11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5">
        <f t="shared" si="216"/>
        <v>67.42</v>
      </c>
      <c r="Q2732" s="11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5">
        <f t="shared" si="216"/>
        <v>845.7</v>
      </c>
      <c r="Q2733" s="11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5">
        <f t="shared" si="216"/>
        <v>97.19</v>
      </c>
      <c r="Q2734" s="11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5">
        <f t="shared" si="216"/>
        <v>451.84</v>
      </c>
      <c r="Q2735" s="11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5">
        <f t="shared" si="216"/>
        <v>138.66999999999999</v>
      </c>
      <c r="Q2736" s="11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5">
        <f t="shared" si="216"/>
        <v>21.64</v>
      </c>
      <c r="Q2737" s="11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5">
        <f t="shared" si="216"/>
        <v>169.52</v>
      </c>
      <c r="Q2738" s="11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5">
        <f t="shared" si="216"/>
        <v>161.88</v>
      </c>
      <c r="Q2739" s="11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5">
        <f t="shared" si="216"/>
        <v>493.13</v>
      </c>
      <c r="Q2740" s="11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5">
        <f t="shared" si="216"/>
        <v>22.12</v>
      </c>
      <c r="Q2741" s="11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5">
        <f t="shared" si="216"/>
        <v>18.239999999999998</v>
      </c>
      <c r="Q2742" s="11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5">
        <f t="shared" si="216"/>
        <v>8.75</v>
      </c>
      <c r="Q2743" s="11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5">
        <f t="shared" si="216"/>
        <v>40.61</v>
      </c>
      <c r="Q2744" s="11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5">
        <f t="shared" si="216"/>
        <v>0</v>
      </c>
      <c r="Q2745" s="11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5">
        <f t="shared" si="216"/>
        <v>37.950000000000003</v>
      </c>
      <c r="Q2746" s="11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5">
        <f t="shared" si="216"/>
        <v>35.729999999999997</v>
      </c>
      <c r="Q2747" s="11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5">
        <f t="shared" si="216"/>
        <v>42.16</v>
      </c>
      <c r="Q2748" s="11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5">
        <f t="shared" si="216"/>
        <v>35</v>
      </c>
      <c r="Q2749" s="11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5">
        <f t="shared" si="216"/>
        <v>13.25</v>
      </c>
      <c r="Q2750" s="11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5">
        <f t="shared" si="216"/>
        <v>55</v>
      </c>
      <c r="Q2751" s="11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5">
        <f t="shared" si="216"/>
        <v>0</v>
      </c>
      <c r="Q2752" s="11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5">
        <f t="shared" si="216"/>
        <v>0</v>
      </c>
      <c r="Q2753" s="11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5">
        <f t="shared" si="216"/>
        <v>39.29</v>
      </c>
      <c r="Q2754" s="11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5">
        <f t="shared" si="216"/>
        <v>47.5</v>
      </c>
      <c r="Q2755" s="11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5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5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5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5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5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5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5">
        <f t="shared" ref="P2762:P2825" si="221">IFERROR(ROUND(E2762/L2762,2),0)</f>
        <v>0</v>
      </c>
      <c r="Q2762" s="11" t="s">
        <v>8320</v>
      </c>
      <c r="R2762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5">
        <f t="shared" si="221"/>
        <v>9</v>
      </c>
      <c r="Q2763" s="11" t="s">
        <v>8320</v>
      </c>
      <c r="R2763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5">
        <f t="shared" si="221"/>
        <v>25</v>
      </c>
      <c r="Q2764" s="11" t="s">
        <v>8320</v>
      </c>
      <c r="R2764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5">
        <f t="shared" si="221"/>
        <v>30</v>
      </c>
      <c r="Q2765" s="11" t="s">
        <v>8320</v>
      </c>
      <c r="R2765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5">
        <f t="shared" si="221"/>
        <v>11.25</v>
      </c>
      <c r="Q2766" s="11" t="s">
        <v>8320</v>
      </c>
      <c r="R2766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5">
        <f t="shared" si="221"/>
        <v>0</v>
      </c>
      <c r="Q2767" s="11" t="s">
        <v>8320</v>
      </c>
      <c r="R2767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5">
        <f t="shared" si="221"/>
        <v>25</v>
      </c>
      <c r="Q2768" s="11" t="s">
        <v>8320</v>
      </c>
      <c r="R2768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5">
        <f t="shared" si="221"/>
        <v>11.33</v>
      </c>
      <c r="Q2769" s="11" t="s">
        <v>8320</v>
      </c>
      <c r="R2769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5">
        <f t="shared" si="221"/>
        <v>29.47</v>
      </c>
      <c r="Q2770" s="11" t="s">
        <v>8320</v>
      </c>
      <c r="R2770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5">
        <f t="shared" si="221"/>
        <v>1</v>
      </c>
      <c r="Q2771" s="11" t="s">
        <v>8320</v>
      </c>
      <c r="R277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5">
        <f t="shared" si="221"/>
        <v>63.1</v>
      </c>
      <c r="Q2772" s="11" t="s">
        <v>8320</v>
      </c>
      <c r="R2772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5">
        <f t="shared" si="221"/>
        <v>0</v>
      </c>
      <c r="Q2773" s="11" t="s">
        <v>8320</v>
      </c>
      <c r="R2773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5">
        <f t="shared" si="221"/>
        <v>0</v>
      </c>
      <c r="Q2774" s="11" t="s">
        <v>8320</v>
      </c>
      <c r="R2774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5">
        <f t="shared" si="221"/>
        <v>1</v>
      </c>
      <c r="Q2775" s="11" t="s">
        <v>8320</v>
      </c>
      <c r="R2775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5">
        <f t="shared" si="221"/>
        <v>43.85</v>
      </c>
      <c r="Q2776" s="11" t="s">
        <v>8320</v>
      </c>
      <c r="R2776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5">
        <f t="shared" si="221"/>
        <v>75</v>
      </c>
      <c r="Q2777" s="11" t="s">
        <v>8320</v>
      </c>
      <c r="R2777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5">
        <f t="shared" si="221"/>
        <v>45.97</v>
      </c>
      <c r="Q2778" s="11" t="s">
        <v>8320</v>
      </c>
      <c r="R2778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5">
        <f t="shared" si="221"/>
        <v>10</v>
      </c>
      <c r="Q2779" s="11" t="s">
        <v>8320</v>
      </c>
      <c r="R2779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5">
        <f t="shared" si="221"/>
        <v>93.67</v>
      </c>
      <c r="Q2780" s="11" t="s">
        <v>8320</v>
      </c>
      <c r="R2780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5">
        <f t="shared" si="221"/>
        <v>53</v>
      </c>
      <c r="Q2781" s="11" t="s">
        <v>8320</v>
      </c>
      <c r="R278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5">
        <f t="shared" si="221"/>
        <v>0</v>
      </c>
      <c r="Q2782" s="11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19"/>
        <v>2017</v>
      </c>
    </row>
    <row r="2783" spans="1:21" ht="60" x14ac:dyDescent="0.25">
      <c r="A2783">
        <v>3652</v>
      </c>
      <c r="B2783" s="9" t="s">
        <v>2867</v>
      </c>
      <c r="C2783" s="3" t="s">
        <v>7762</v>
      </c>
      <c r="D2783" s="5">
        <v>300</v>
      </c>
      <c r="E2783" s="7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 s="5">
        <f t="shared" si="221"/>
        <v>44.24</v>
      </c>
      <c r="Q2783" s="11" t="s">
        <v>8315</v>
      </c>
      <c r="R2783" t="s">
        <v>8316</v>
      </c>
      <c r="S2783" s="16">
        <f t="shared" si="222"/>
        <v>42596.644699074073</v>
      </c>
      <c r="T2783" s="16">
        <f t="shared" si="223"/>
        <v>42607.165972222225</v>
      </c>
      <c r="U2783">
        <f t="shared" si="219"/>
        <v>2016</v>
      </c>
    </row>
    <row r="2784" spans="1:21" ht="60" x14ac:dyDescent="0.25">
      <c r="A2784">
        <v>3704</v>
      </c>
      <c r="B2784" s="9" t="s">
        <v>3701</v>
      </c>
      <c r="C2784" s="3" t="s">
        <v>7814</v>
      </c>
      <c r="D2784" s="5">
        <v>300</v>
      </c>
      <c r="E2784" s="7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 s="5">
        <f t="shared" si="221"/>
        <v>15.15</v>
      </c>
      <c r="Q2784" s="11" t="s">
        <v>8315</v>
      </c>
      <c r="R2784" t="s">
        <v>8316</v>
      </c>
      <c r="S2784" s="16">
        <f t="shared" si="222"/>
        <v>42461.689745370371</v>
      </c>
      <c r="T2784" s="16">
        <f t="shared" si="223"/>
        <v>42521.689745370371</v>
      </c>
      <c r="U2784">
        <f t="shared" si="219"/>
        <v>2016</v>
      </c>
    </row>
    <row r="2785" spans="1:21" ht="60" x14ac:dyDescent="0.25">
      <c r="A2785">
        <v>3725</v>
      </c>
      <c r="B2785" s="9" t="s">
        <v>3722</v>
      </c>
      <c r="C2785" s="3" t="s">
        <v>7835</v>
      </c>
      <c r="D2785" s="5">
        <v>300</v>
      </c>
      <c r="E2785" s="7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 s="5">
        <f t="shared" si="221"/>
        <v>25.4</v>
      </c>
      <c r="Q2785" s="11" t="s">
        <v>8315</v>
      </c>
      <c r="R2785" t="s">
        <v>8316</v>
      </c>
      <c r="S2785" s="16">
        <f t="shared" si="222"/>
        <v>42401.945219907408</v>
      </c>
      <c r="T2785" s="16">
        <f t="shared" si="223"/>
        <v>42418.895833333328</v>
      </c>
      <c r="U2785">
        <f t="shared" si="219"/>
        <v>2016</v>
      </c>
    </row>
    <row r="2786" spans="1:21" ht="45" x14ac:dyDescent="0.25">
      <c r="A2786">
        <v>3820</v>
      </c>
      <c r="B2786" s="9" t="s">
        <v>3817</v>
      </c>
      <c r="C2786" s="3" t="s">
        <v>7929</v>
      </c>
      <c r="D2786" s="5">
        <v>300</v>
      </c>
      <c r="E2786" s="7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 s="5">
        <f t="shared" si="221"/>
        <v>21.5</v>
      </c>
      <c r="Q2786" s="11" t="s">
        <v>8315</v>
      </c>
      <c r="R2786" t="s">
        <v>8316</v>
      </c>
      <c r="S2786" s="16">
        <f t="shared" si="222"/>
        <v>42160.651817129634</v>
      </c>
      <c r="T2786" s="16">
        <f t="shared" si="223"/>
        <v>42190.651817129634</v>
      </c>
      <c r="U2786">
        <f t="shared" si="219"/>
        <v>2015</v>
      </c>
    </row>
    <row r="2787" spans="1:21" ht="60" x14ac:dyDescent="0.25">
      <c r="A2787">
        <v>3562</v>
      </c>
      <c r="B2787" s="9" t="s">
        <v>3561</v>
      </c>
      <c r="C2787" s="3" t="s">
        <v>7672</v>
      </c>
      <c r="D2787" s="5">
        <v>315</v>
      </c>
      <c r="E2787" s="7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 s="5">
        <f t="shared" si="221"/>
        <v>15.13</v>
      </c>
      <c r="Q2787" s="11" t="s">
        <v>8315</v>
      </c>
      <c r="R2787" t="s">
        <v>8316</v>
      </c>
      <c r="S2787" s="16">
        <f t="shared" si="222"/>
        <v>42433.761886574073</v>
      </c>
      <c r="T2787" s="16">
        <f t="shared" si="223"/>
        <v>42442.916666666672</v>
      </c>
      <c r="U2787">
        <f t="shared" si="219"/>
        <v>2016</v>
      </c>
    </row>
    <row r="2788" spans="1:21" ht="60" x14ac:dyDescent="0.25">
      <c r="A2788">
        <v>3693</v>
      </c>
      <c r="B2788" s="9" t="s">
        <v>3690</v>
      </c>
      <c r="C2788" s="3" t="s">
        <v>7803</v>
      </c>
      <c r="D2788" s="5">
        <v>333</v>
      </c>
      <c r="E2788" s="7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 s="5">
        <f t="shared" si="221"/>
        <v>30.71</v>
      </c>
      <c r="Q2788" s="11" t="s">
        <v>8315</v>
      </c>
      <c r="R2788" t="s">
        <v>8316</v>
      </c>
      <c r="S2788" s="16">
        <f t="shared" si="222"/>
        <v>42309.191307870366</v>
      </c>
      <c r="T2788" s="16">
        <f t="shared" si="223"/>
        <v>42338.9375</v>
      </c>
      <c r="U2788">
        <f t="shared" si="219"/>
        <v>2015</v>
      </c>
    </row>
    <row r="2789" spans="1:21" ht="30" x14ac:dyDescent="0.25">
      <c r="A2789">
        <v>3309</v>
      </c>
      <c r="B2789" s="9" t="s">
        <v>3309</v>
      </c>
      <c r="C2789" s="3" t="s">
        <v>7419</v>
      </c>
      <c r="D2789" s="5">
        <v>350</v>
      </c>
      <c r="E2789" s="7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 s="5">
        <f t="shared" si="221"/>
        <v>18</v>
      </c>
      <c r="Q2789" s="11" t="s">
        <v>8315</v>
      </c>
      <c r="R2789" t="s">
        <v>8316</v>
      </c>
      <c r="S2789" s="16">
        <f t="shared" si="222"/>
        <v>42628.650208333333</v>
      </c>
      <c r="T2789" s="16">
        <f t="shared" si="223"/>
        <v>42659.650208333333</v>
      </c>
      <c r="U2789">
        <f t="shared" si="219"/>
        <v>2016</v>
      </c>
    </row>
    <row r="2790" spans="1:21" ht="45" x14ac:dyDescent="0.25">
      <c r="A2790">
        <v>3405</v>
      </c>
      <c r="B2790" s="9" t="s">
        <v>3404</v>
      </c>
      <c r="C2790" s="3" t="s">
        <v>7515</v>
      </c>
      <c r="D2790" s="5">
        <v>350</v>
      </c>
      <c r="E2790" s="7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 s="5">
        <f t="shared" si="221"/>
        <v>28.32</v>
      </c>
      <c r="Q2790" s="11" t="s">
        <v>8315</v>
      </c>
      <c r="R2790" t="s">
        <v>8316</v>
      </c>
      <c r="S2790" s="16">
        <f t="shared" si="222"/>
        <v>42410.017199074078</v>
      </c>
      <c r="T2790" s="16">
        <f t="shared" si="223"/>
        <v>42430.999305555553</v>
      </c>
      <c r="U2790">
        <f t="shared" si="219"/>
        <v>2016</v>
      </c>
    </row>
    <row r="2791" spans="1:21" ht="60" x14ac:dyDescent="0.25">
      <c r="A2791">
        <v>3521</v>
      </c>
      <c r="B2791" s="9" t="s">
        <v>3520</v>
      </c>
      <c r="C2791" s="3" t="s">
        <v>7631</v>
      </c>
      <c r="D2791" s="5">
        <v>350</v>
      </c>
      <c r="E2791" s="7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 s="5">
        <f t="shared" si="221"/>
        <v>45.62</v>
      </c>
      <c r="Q2791" s="11" t="s">
        <v>8315</v>
      </c>
      <c r="R2791" t="s">
        <v>8316</v>
      </c>
      <c r="S2791" s="16">
        <f t="shared" si="222"/>
        <v>41881.361342592594</v>
      </c>
      <c r="T2791" s="16">
        <f t="shared" si="223"/>
        <v>41911.361342592594</v>
      </c>
      <c r="U2791">
        <f t="shared" si="219"/>
        <v>2014</v>
      </c>
    </row>
    <row r="2792" spans="1:21" ht="45" x14ac:dyDescent="0.25">
      <c r="A2792">
        <v>3558</v>
      </c>
      <c r="B2792" s="9" t="s">
        <v>3557</v>
      </c>
      <c r="C2792" s="3" t="s">
        <v>7668</v>
      </c>
      <c r="D2792" s="5">
        <v>350</v>
      </c>
      <c r="E2792" s="7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 s="5">
        <f t="shared" si="221"/>
        <v>22.91</v>
      </c>
      <c r="Q2792" s="11" t="s">
        <v>8315</v>
      </c>
      <c r="R2792" t="s">
        <v>8316</v>
      </c>
      <c r="S2792" s="16">
        <f t="shared" si="222"/>
        <v>42139.816840277781</v>
      </c>
      <c r="T2792" s="16">
        <f t="shared" si="223"/>
        <v>42181.875</v>
      </c>
      <c r="U2792">
        <f t="shared" si="219"/>
        <v>2015</v>
      </c>
    </row>
    <row r="2793" spans="1:21" ht="45" x14ac:dyDescent="0.25">
      <c r="A2793">
        <v>3686</v>
      </c>
      <c r="B2793" s="9" t="s">
        <v>3683</v>
      </c>
      <c r="C2793" s="3" t="s">
        <v>7796</v>
      </c>
      <c r="D2793" s="5">
        <v>350</v>
      </c>
      <c r="E2793" s="7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 s="5">
        <f t="shared" si="221"/>
        <v>59.17</v>
      </c>
      <c r="Q2793" s="11" t="s">
        <v>8315</v>
      </c>
      <c r="R2793" t="s">
        <v>8316</v>
      </c>
      <c r="S2793" s="16">
        <f t="shared" si="222"/>
        <v>42230.662731481483</v>
      </c>
      <c r="T2793" s="16">
        <f t="shared" si="223"/>
        <v>42245.165972222225</v>
      </c>
      <c r="U2793">
        <f t="shared" si="219"/>
        <v>2015</v>
      </c>
    </row>
    <row r="2794" spans="1:21" ht="60" x14ac:dyDescent="0.25">
      <c r="A2794">
        <v>2805</v>
      </c>
      <c r="B2794" s="9" t="s">
        <v>2805</v>
      </c>
      <c r="C2794" s="3" t="s">
        <v>6915</v>
      </c>
      <c r="D2794" s="5">
        <v>400</v>
      </c>
      <c r="E2794" s="7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 s="5">
        <f t="shared" si="221"/>
        <v>24.44</v>
      </c>
      <c r="Q2794" s="11" t="s">
        <v>8315</v>
      </c>
      <c r="R2794" t="s">
        <v>8316</v>
      </c>
      <c r="S2794" s="16">
        <f t="shared" si="222"/>
        <v>42213.505474537036</v>
      </c>
      <c r="T2794" s="16">
        <f t="shared" si="223"/>
        <v>42238.505474537036</v>
      </c>
      <c r="U2794">
        <f t="shared" si="219"/>
        <v>2015</v>
      </c>
    </row>
    <row r="2795" spans="1:21" ht="60" x14ac:dyDescent="0.25">
      <c r="A2795">
        <v>3325</v>
      </c>
      <c r="B2795" s="9" t="s">
        <v>3325</v>
      </c>
      <c r="C2795" s="3" t="s">
        <v>7435</v>
      </c>
      <c r="D2795" s="5">
        <v>400</v>
      </c>
      <c r="E2795" s="7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 s="5">
        <f t="shared" si="221"/>
        <v>30</v>
      </c>
      <c r="Q2795" s="11" t="s">
        <v>8315</v>
      </c>
      <c r="R2795" t="s">
        <v>8316</v>
      </c>
      <c r="S2795" s="16">
        <f t="shared" si="222"/>
        <v>42064.785613425927</v>
      </c>
      <c r="T2795" s="16">
        <f t="shared" si="223"/>
        <v>42099.743946759263</v>
      </c>
      <c r="U2795">
        <f t="shared" si="219"/>
        <v>2015</v>
      </c>
    </row>
    <row r="2796" spans="1:21" ht="60" x14ac:dyDescent="0.25">
      <c r="A2796">
        <v>3494</v>
      </c>
      <c r="B2796" s="9" t="s">
        <v>3493</v>
      </c>
      <c r="C2796" s="3" t="s">
        <v>7604</v>
      </c>
      <c r="D2796" s="5">
        <v>400</v>
      </c>
      <c r="E2796" s="7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 s="5">
        <f t="shared" si="221"/>
        <v>30.77</v>
      </c>
      <c r="Q2796" s="11" t="s">
        <v>8315</v>
      </c>
      <c r="R2796" t="s">
        <v>8316</v>
      </c>
      <c r="S2796" s="16">
        <f t="shared" si="222"/>
        <v>42689.214988425927</v>
      </c>
      <c r="T2796" s="16">
        <f t="shared" si="223"/>
        <v>42700.25</v>
      </c>
      <c r="U2796">
        <f t="shared" si="219"/>
        <v>2016</v>
      </c>
    </row>
    <row r="2797" spans="1:21" ht="60" x14ac:dyDescent="0.25">
      <c r="A2797">
        <v>2836</v>
      </c>
      <c r="B2797" s="9" t="s">
        <v>2836</v>
      </c>
      <c r="C2797" s="3" t="s">
        <v>6946</v>
      </c>
      <c r="D2797" s="5">
        <v>450</v>
      </c>
      <c r="E2797" s="7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 s="5">
        <f t="shared" si="221"/>
        <v>44.09</v>
      </c>
      <c r="Q2797" s="11" t="s">
        <v>8315</v>
      </c>
      <c r="R2797" t="s">
        <v>8316</v>
      </c>
      <c r="S2797" s="16">
        <f t="shared" si="222"/>
        <v>42746.261782407411</v>
      </c>
      <c r="T2797" s="16">
        <f t="shared" si="223"/>
        <v>42784.207638888889</v>
      </c>
      <c r="U2797">
        <f t="shared" si="219"/>
        <v>2017</v>
      </c>
    </row>
    <row r="2798" spans="1:21" ht="45" x14ac:dyDescent="0.25">
      <c r="A2798">
        <v>539</v>
      </c>
      <c r="B2798" s="9" t="s">
        <v>540</v>
      </c>
      <c r="C2798" s="3" t="s">
        <v>4649</v>
      </c>
      <c r="D2798" s="5">
        <v>500</v>
      </c>
      <c r="E2798" s="7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 s="5">
        <f t="shared" si="221"/>
        <v>25.16</v>
      </c>
      <c r="Q2798" s="11" t="s">
        <v>8315</v>
      </c>
      <c r="R2798" t="s">
        <v>8316</v>
      </c>
      <c r="S2798" s="16">
        <f t="shared" si="222"/>
        <v>42535.049849537041</v>
      </c>
      <c r="T2798" s="16">
        <f t="shared" si="223"/>
        <v>42556.049849537041</v>
      </c>
      <c r="U2798">
        <f t="shared" si="219"/>
        <v>2016</v>
      </c>
    </row>
    <row r="2799" spans="1:21" ht="60" x14ac:dyDescent="0.25">
      <c r="A2799">
        <v>1294</v>
      </c>
      <c r="B2799" s="9" t="s">
        <v>1295</v>
      </c>
      <c r="C2799" s="3" t="s">
        <v>5404</v>
      </c>
      <c r="D2799" s="5">
        <v>500</v>
      </c>
      <c r="E2799" s="7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 s="5">
        <f t="shared" si="221"/>
        <v>27.73</v>
      </c>
      <c r="Q2799" s="11" t="s">
        <v>8315</v>
      </c>
      <c r="R2799" t="s">
        <v>8316</v>
      </c>
      <c r="S2799" s="16">
        <f t="shared" si="222"/>
        <v>42278.453668981485</v>
      </c>
      <c r="T2799" s="16">
        <f t="shared" si="223"/>
        <v>42296.458333333328</v>
      </c>
      <c r="U2799">
        <f t="shared" si="219"/>
        <v>2015</v>
      </c>
    </row>
    <row r="2800" spans="1:21" ht="45" x14ac:dyDescent="0.25">
      <c r="A2800">
        <v>2801</v>
      </c>
      <c r="B2800" s="9" t="s">
        <v>2801</v>
      </c>
      <c r="C2800" s="3" t="s">
        <v>6911</v>
      </c>
      <c r="D2800" s="5">
        <v>500</v>
      </c>
      <c r="E2800" s="7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 s="5">
        <f t="shared" si="221"/>
        <v>51.23</v>
      </c>
      <c r="Q2800" s="11" t="s">
        <v>8315</v>
      </c>
      <c r="R2800" t="s">
        <v>8316</v>
      </c>
      <c r="S2800" s="16">
        <f t="shared" si="222"/>
        <v>41900.243159722224</v>
      </c>
      <c r="T2800" s="16">
        <f t="shared" si="223"/>
        <v>41922.458333333336</v>
      </c>
      <c r="U2800">
        <f t="shared" si="219"/>
        <v>2014</v>
      </c>
    </row>
    <row r="2801" spans="1:21" ht="60" x14ac:dyDescent="0.25">
      <c r="A2801">
        <v>3181</v>
      </c>
      <c r="B2801" s="9" t="s">
        <v>3181</v>
      </c>
      <c r="C2801" s="3" t="s">
        <v>7291</v>
      </c>
      <c r="D2801" s="5">
        <v>500</v>
      </c>
      <c r="E2801" s="7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 s="5">
        <f t="shared" si="221"/>
        <v>36.33</v>
      </c>
      <c r="Q2801" s="11" t="s">
        <v>8315</v>
      </c>
      <c r="R2801" t="s">
        <v>8316</v>
      </c>
      <c r="S2801" s="16">
        <f t="shared" si="222"/>
        <v>41779.310034722221</v>
      </c>
      <c r="T2801" s="16">
        <f t="shared" si="223"/>
        <v>41805.666666666664</v>
      </c>
      <c r="U2801">
        <f t="shared" si="219"/>
        <v>2014</v>
      </c>
    </row>
    <row r="2802" spans="1:21" ht="60" x14ac:dyDescent="0.25">
      <c r="A2802">
        <v>3289</v>
      </c>
      <c r="B2802" s="9" t="s">
        <v>3289</v>
      </c>
      <c r="C2802" s="3" t="s">
        <v>7399</v>
      </c>
      <c r="D2802" s="5">
        <v>500</v>
      </c>
      <c r="E2802" s="7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 s="5">
        <f t="shared" si="221"/>
        <v>26.61</v>
      </c>
      <c r="Q2802" s="11" t="s">
        <v>8315</v>
      </c>
      <c r="R2802" t="s">
        <v>8316</v>
      </c>
      <c r="S2802" s="16">
        <f t="shared" si="222"/>
        <v>42758.368078703701</v>
      </c>
      <c r="T2802" s="16">
        <f t="shared" si="223"/>
        <v>42786.368078703701</v>
      </c>
      <c r="U2802">
        <f t="shared" si="219"/>
        <v>2017</v>
      </c>
    </row>
    <row r="2803" spans="1:21" ht="60" x14ac:dyDescent="0.25">
      <c r="A2803">
        <v>3291</v>
      </c>
      <c r="B2803" s="9" t="s">
        <v>3291</v>
      </c>
      <c r="C2803" s="3" t="s">
        <v>7401</v>
      </c>
      <c r="D2803" s="5">
        <v>500</v>
      </c>
      <c r="E2803" s="7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 s="5">
        <f t="shared" si="221"/>
        <v>40.71</v>
      </c>
      <c r="Q2803" s="11" t="s">
        <v>8315</v>
      </c>
      <c r="R2803" t="s">
        <v>8316</v>
      </c>
      <c r="S2803" s="16">
        <f t="shared" si="222"/>
        <v>42232.702546296292</v>
      </c>
      <c r="T2803" s="16">
        <f t="shared" si="223"/>
        <v>42264.165972222225</v>
      </c>
      <c r="U2803">
        <f t="shared" si="219"/>
        <v>2015</v>
      </c>
    </row>
    <row r="2804" spans="1:21" ht="60" x14ac:dyDescent="0.25">
      <c r="A2804">
        <v>3319</v>
      </c>
      <c r="B2804" s="9" t="s">
        <v>3319</v>
      </c>
      <c r="C2804" s="3" t="s">
        <v>7429</v>
      </c>
      <c r="D2804" s="5">
        <v>500</v>
      </c>
      <c r="E2804" s="7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 s="5">
        <f t="shared" si="221"/>
        <v>33.75</v>
      </c>
      <c r="Q2804" s="11" t="s">
        <v>8315</v>
      </c>
      <c r="R2804" t="s">
        <v>8316</v>
      </c>
      <c r="S2804" s="16">
        <f t="shared" si="222"/>
        <v>41990.585486111115</v>
      </c>
      <c r="T2804" s="16">
        <f t="shared" si="223"/>
        <v>42035.585486111115</v>
      </c>
      <c r="U2804">
        <f t="shared" si="219"/>
        <v>2014</v>
      </c>
    </row>
    <row r="2805" spans="1:21" ht="60" x14ac:dyDescent="0.25">
      <c r="A2805">
        <v>3321</v>
      </c>
      <c r="B2805" s="9" t="s">
        <v>3321</v>
      </c>
      <c r="C2805" s="3" t="s">
        <v>7431</v>
      </c>
      <c r="D2805" s="5">
        <v>500</v>
      </c>
      <c r="E2805" s="7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 s="5">
        <f t="shared" si="221"/>
        <v>35.799999999999997</v>
      </c>
      <c r="Q2805" s="11" t="s">
        <v>8315</v>
      </c>
      <c r="R2805" t="s">
        <v>8316</v>
      </c>
      <c r="S2805" s="16">
        <f t="shared" si="222"/>
        <v>41914.100289351853</v>
      </c>
      <c r="T2805" s="16">
        <f t="shared" si="223"/>
        <v>41928.165972222225</v>
      </c>
      <c r="U2805">
        <f t="shared" si="219"/>
        <v>2014</v>
      </c>
    </row>
    <row r="2806" spans="1:21" ht="60" x14ac:dyDescent="0.25">
      <c r="A2806">
        <v>3345</v>
      </c>
      <c r="B2806" s="9" t="s">
        <v>3345</v>
      </c>
      <c r="C2806" s="3" t="s">
        <v>7455</v>
      </c>
      <c r="D2806" s="5">
        <v>500</v>
      </c>
      <c r="E2806" s="7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 s="5">
        <f t="shared" si="221"/>
        <v>50</v>
      </c>
      <c r="Q2806" s="11" t="s">
        <v>8315</v>
      </c>
      <c r="R2806" t="s">
        <v>8316</v>
      </c>
      <c r="S2806" s="16">
        <f t="shared" si="222"/>
        <v>42053.106111111112</v>
      </c>
      <c r="T2806" s="16">
        <f t="shared" si="223"/>
        <v>42112.025694444441</v>
      </c>
      <c r="U2806">
        <f t="shared" si="219"/>
        <v>2015</v>
      </c>
    </row>
    <row r="2807" spans="1:21" ht="60" x14ac:dyDescent="0.25">
      <c r="A2807">
        <v>3353</v>
      </c>
      <c r="B2807" s="9" t="s">
        <v>3352</v>
      </c>
      <c r="C2807" s="3" t="s">
        <v>7463</v>
      </c>
      <c r="D2807" s="5">
        <v>500</v>
      </c>
      <c r="E2807" s="7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 s="5">
        <f t="shared" si="221"/>
        <v>35.799999999999997</v>
      </c>
      <c r="Q2807" s="11" t="s">
        <v>8315</v>
      </c>
      <c r="R2807" t="s">
        <v>8316</v>
      </c>
      <c r="S2807" s="16">
        <f t="shared" si="222"/>
        <v>42479.432291666672</v>
      </c>
      <c r="T2807" s="16">
        <f t="shared" si="223"/>
        <v>42492.958333333328</v>
      </c>
      <c r="U2807">
        <f t="shared" si="219"/>
        <v>2016</v>
      </c>
    </row>
    <row r="2808" spans="1:21" ht="45" x14ac:dyDescent="0.25">
      <c r="A2808">
        <v>3362</v>
      </c>
      <c r="B2808" s="9" t="s">
        <v>3361</v>
      </c>
      <c r="C2808" s="3" t="s">
        <v>7472</v>
      </c>
      <c r="D2808" s="5">
        <v>500</v>
      </c>
      <c r="E2808" s="7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 s="5">
        <f t="shared" si="221"/>
        <v>54.5</v>
      </c>
      <c r="Q2808" s="11" t="s">
        <v>8315</v>
      </c>
      <c r="R2808" t="s">
        <v>8316</v>
      </c>
      <c r="S2808" s="16">
        <f t="shared" si="222"/>
        <v>42056.091631944444</v>
      </c>
      <c r="T2808" s="16">
        <f t="shared" si="223"/>
        <v>42070.204861111109</v>
      </c>
      <c r="U2808">
        <f t="shared" si="219"/>
        <v>2015</v>
      </c>
    </row>
    <row r="2809" spans="1:21" ht="45" x14ac:dyDescent="0.25">
      <c r="A2809">
        <v>3366</v>
      </c>
      <c r="B2809" s="9" t="s">
        <v>3365</v>
      </c>
      <c r="C2809" s="3" t="s">
        <v>7476</v>
      </c>
      <c r="D2809" s="5">
        <v>500</v>
      </c>
      <c r="E2809" s="7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 s="5">
        <f t="shared" si="221"/>
        <v>61.39</v>
      </c>
      <c r="Q2809" s="11" t="s">
        <v>8315</v>
      </c>
      <c r="R2809" t="s">
        <v>8316</v>
      </c>
      <c r="S2809" s="16">
        <f t="shared" si="222"/>
        <v>42107.067557870367</v>
      </c>
      <c r="T2809" s="16">
        <f t="shared" si="223"/>
        <v>42137.067557870367</v>
      </c>
      <c r="U2809">
        <f t="shared" si="219"/>
        <v>2015</v>
      </c>
    </row>
    <row r="2810" spans="1:21" ht="60" x14ac:dyDescent="0.25">
      <c r="A2810">
        <v>3391</v>
      </c>
      <c r="B2810" s="9" t="s">
        <v>3390</v>
      </c>
      <c r="C2810" s="3" t="s">
        <v>7501</v>
      </c>
      <c r="D2810" s="5">
        <v>500</v>
      </c>
      <c r="E2810" s="7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 s="5">
        <f t="shared" si="221"/>
        <v>61.94</v>
      </c>
      <c r="Q2810" s="11" t="s">
        <v>8315</v>
      </c>
      <c r="R2810" t="s">
        <v>8316</v>
      </c>
      <c r="S2810" s="16">
        <f t="shared" si="222"/>
        <v>41830.545694444445</v>
      </c>
      <c r="T2810" s="16">
        <f t="shared" si="223"/>
        <v>41859.936111111114</v>
      </c>
      <c r="U2810">
        <f t="shared" si="219"/>
        <v>2014</v>
      </c>
    </row>
    <row r="2811" spans="1:21" ht="60" x14ac:dyDescent="0.25">
      <c r="A2811">
        <v>3392</v>
      </c>
      <c r="B2811" s="9" t="s">
        <v>3391</v>
      </c>
      <c r="C2811" s="3" t="s">
        <v>7502</v>
      </c>
      <c r="D2811" s="5">
        <v>500</v>
      </c>
      <c r="E2811" s="7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 s="5">
        <f t="shared" si="221"/>
        <v>41.67</v>
      </c>
      <c r="Q2811" s="11" t="s">
        <v>8315</v>
      </c>
      <c r="R2811" t="s">
        <v>8316</v>
      </c>
      <c r="S2811" s="16">
        <f t="shared" si="222"/>
        <v>42446.845543981486</v>
      </c>
      <c r="T2811" s="16">
        <f t="shared" si="223"/>
        <v>42496.845543981486</v>
      </c>
      <c r="U2811">
        <f t="shared" si="219"/>
        <v>2016</v>
      </c>
    </row>
    <row r="2812" spans="1:21" ht="30" x14ac:dyDescent="0.25">
      <c r="A2812">
        <v>3395</v>
      </c>
      <c r="B2812" s="9" t="s">
        <v>3394</v>
      </c>
      <c r="C2812" s="3" t="s">
        <v>7505</v>
      </c>
      <c r="D2812" s="5">
        <v>500</v>
      </c>
      <c r="E2812" s="7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 s="5">
        <f t="shared" si="221"/>
        <v>24.21</v>
      </c>
      <c r="Q2812" s="11" t="s">
        <v>8315</v>
      </c>
      <c r="R2812" t="s">
        <v>8316</v>
      </c>
      <c r="S2812" s="16">
        <f t="shared" si="222"/>
        <v>42140.712314814817</v>
      </c>
      <c r="T2812" s="16">
        <f t="shared" si="223"/>
        <v>42154.756944444445</v>
      </c>
      <c r="U2812">
        <f t="shared" si="219"/>
        <v>2015</v>
      </c>
    </row>
    <row r="2813" spans="1:21" ht="60" x14ac:dyDescent="0.25">
      <c r="A2813">
        <v>3404</v>
      </c>
      <c r="B2813" s="9" t="s">
        <v>3403</v>
      </c>
      <c r="C2813" s="3" t="s">
        <v>7514</v>
      </c>
      <c r="D2813" s="5">
        <v>500</v>
      </c>
      <c r="E2813" s="7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 s="5">
        <f t="shared" si="221"/>
        <v>203.33</v>
      </c>
      <c r="Q2813" s="11" t="s">
        <v>8315</v>
      </c>
      <c r="R2813" t="s">
        <v>8316</v>
      </c>
      <c r="S2813" s="16">
        <f t="shared" si="222"/>
        <v>42152.503495370373</v>
      </c>
      <c r="T2813" s="16">
        <f t="shared" si="223"/>
        <v>42172.503495370373</v>
      </c>
      <c r="U2813">
        <f t="shared" si="219"/>
        <v>2015</v>
      </c>
    </row>
    <row r="2814" spans="1:21" ht="45" x14ac:dyDescent="0.25">
      <c r="A2814">
        <v>3408</v>
      </c>
      <c r="B2814" s="9" t="s">
        <v>3407</v>
      </c>
      <c r="C2814" s="3" t="s">
        <v>7518</v>
      </c>
      <c r="D2814" s="5">
        <v>500</v>
      </c>
      <c r="E2814" s="7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 s="5">
        <f t="shared" si="221"/>
        <v>58.61</v>
      </c>
      <c r="Q2814" s="11" t="s">
        <v>8315</v>
      </c>
      <c r="R2814" t="s">
        <v>8316</v>
      </c>
      <c r="S2814" s="16">
        <f t="shared" si="222"/>
        <v>41808.991944444446</v>
      </c>
      <c r="T2814" s="16">
        <f t="shared" si="223"/>
        <v>41838.991944444446</v>
      </c>
      <c r="U2814">
        <f t="shared" si="219"/>
        <v>2014</v>
      </c>
    </row>
    <row r="2815" spans="1:21" ht="45" x14ac:dyDescent="0.25">
      <c r="A2815">
        <v>3409</v>
      </c>
      <c r="B2815" s="9" t="s">
        <v>3408</v>
      </c>
      <c r="C2815" s="3" t="s">
        <v>7519</v>
      </c>
      <c r="D2815" s="5">
        <v>500</v>
      </c>
      <c r="E2815" s="7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 s="5">
        <f t="shared" si="221"/>
        <v>29.43</v>
      </c>
      <c r="Q2815" s="11" t="s">
        <v>8315</v>
      </c>
      <c r="R2815" t="s">
        <v>8316</v>
      </c>
      <c r="S2815" s="16">
        <f t="shared" si="222"/>
        <v>42544.814328703709</v>
      </c>
      <c r="T2815" s="16">
        <f t="shared" si="223"/>
        <v>42582.873611111107</v>
      </c>
      <c r="U2815">
        <f t="shared" si="219"/>
        <v>2016</v>
      </c>
    </row>
    <row r="2816" spans="1:21" ht="60" x14ac:dyDescent="0.25">
      <c r="A2816">
        <v>3413</v>
      </c>
      <c r="B2816" s="9" t="s">
        <v>3412</v>
      </c>
      <c r="C2816" s="3" t="s">
        <v>7523</v>
      </c>
      <c r="D2816" s="5">
        <v>500</v>
      </c>
      <c r="E2816" s="7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 s="5">
        <f t="shared" si="221"/>
        <v>46.43</v>
      </c>
      <c r="Q2816" s="11" t="s">
        <v>8315</v>
      </c>
      <c r="R2816" t="s">
        <v>8316</v>
      </c>
      <c r="S2816" s="16">
        <f t="shared" si="222"/>
        <v>42053.733078703706</v>
      </c>
      <c r="T2816" s="16">
        <f t="shared" si="223"/>
        <v>42063.207638888889</v>
      </c>
      <c r="U2816">
        <f t="shared" si="219"/>
        <v>2015</v>
      </c>
    </row>
    <row r="2817" spans="1:21" ht="60" x14ac:dyDescent="0.25">
      <c r="A2817">
        <v>3450</v>
      </c>
      <c r="B2817" s="9" t="s">
        <v>3449</v>
      </c>
      <c r="C2817" s="3" t="s">
        <v>7560</v>
      </c>
      <c r="D2817" s="5">
        <v>500</v>
      </c>
      <c r="E2817" s="7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 s="5">
        <f t="shared" si="221"/>
        <v>19.489999999999998</v>
      </c>
      <c r="Q2817" s="11" t="s">
        <v>8315</v>
      </c>
      <c r="R2817" t="s">
        <v>8316</v>
      </c>
      <c r="S2817" s="16">
        <f t="shared" si="222"/>
        <v>42036.704525462963</v>
      </c>
      <c r="T2817" s="16">
        <f t="shared" si="223"/>
        <v>42096.662858796291</v>
      </c>
      <c r="U2817">
        <f t="shared" si="219"/>
        <v>2015</v>
      </c>
    </row>
    <row r="2818" spans="1:21" ht="60" x14ac:dyDescent="0.25">
      <c r="A2818">
        <v>3459</v>
      </c>
      <c r="B2818" s="9" t="s">
        <v>3458</v>
      </c>
      <c r="C2818" s="3" t="s">
        <v>7569</v>
      </c>
      <c r="D2818" s="5">
        <v>500</v>
      </c>
      <c r="E2818" s="7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 s="5">
        <f t="shared" si="221"/>
        <v>17.53</v>
      </c>
      <c r="Q2818" s="11" t="s">
        <v>8315</v>
      </c>
      <c r="R2818" t="s">
        <v>8316</v>
      </c>
      <c r="S2818" s="16">
        <f t="shared" si="222"/>
        <v>42480.479861111111</v>
      </c>
      <c r="T2818" s="16">
        <f t="shared" si="223"/>
        <v>42510.479861111111</v>
      </c>
      <c r="U2818">
        <f t="shared" si="219"/>
        <v>2016</v>
      </c>
    </row>
    <row r="2819" spans="1:21" ht="45" x14ac:dyDescent="0.25">
      <c r="A2819">
        <v>3460</v>
      </c>
      <c r="B2819" s="9" t="s">
        <v>3459</v>
      </c>
      <c r="C2819" s="3" t="s">
        <v>7570</v>
      </c>
      <c r="D2819" s="5">
        <v>500</v>
      </c>
      <c r="E2819" s="7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 s="5">
        <f t="shared" si="221"/>
        <v>50</v>
      </c>
      <c r="Q2819" s="11" t="s">
        <v>8315</v>
      </c>
      <c r="R2819" t="s">
        <v>8316</v>
      </c>
      <c r="S2819" s="16">
        <f t="shared" si="222"/>
        <v>41852.527222222219</v>
      </c>
      <c r="T2819" s="16">
        <f t="shared" si="223"/>
        <v>41866.527222222219</v>
      </c>
      <c r="U2819">
        <f t="shared" ref="U2819:U2882" si="224">YEAR(S2819)</f>
        <v>2014</v>
      </c>
    </row>
    <row r="2820" spans="1:21" ht="60" x14ac:dyDescent="0.25">
      <c r="A2820">
        <v>3461</v>
      </c>
      <c r="B2820" s="9" t="s">
        <v>3460</v>
      </c>
      <c r="C2820" s="3" t="s">
        <v>7571</v>
      </c>
      <c r="D2820" s="5">
        <v>500</v>
      </c>
      <c r="E2820" s="7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 s="5">
        <f t="shared" si="221"/>
        <v>57.92</v>
      </c>
      <c r="Q2820" s="11" t="s">
        <v>8315</v>
      </c>
      <c r="R2820" t="s">
        <v>8316</v>
      </c>
      <c r="S2820" s="16">
        <f t="shared" si="222"/>
        <v>42643.632858796293</v>
      </c>
      <c r="T2820" s="16">
        <f t="shared" si="223"/>
        <v>42672.125</v>
      </c>
      <c r="U2820">
        <f t="shared" si="224"/>
        <v>2016</v>
      </c>
    </row>
    <row r="2821" spans="1:21" ht="60" x14ac:dyDescent="0.25">
      <c r="A2821">
        <v>3471</v>
      </c>
      <c r="B2821" s="9" t="s">
        <v>3470</v>
      </c>
      <c r="C2821" s="3" t="s">
        <v>7581</v>
      </c>
      <c r="D2821" s="5">
        <v>500</v>
      </c>
      <c r="E2821" s="7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 s="5">
        <f t="shared" si="221"/>
        <v>35.770000000000003</v>
      </c>
      <c r="Q2821" s="11" t="s">
        <v>8315</v>
      </c>
      <c r="R2821" t="s">
        <v>8316</v>
      </c>
      <c r="S2821" s="16">
        <f t="shared" si="222"/>
        <v>41841.820486111108</v>
      </c>
      <c r="T2821" s="16">
        <f t="shared" si="223"/>
        <v>41882.833333333336</v>
      </c>
      <c r="U2821">
        <f t="shared" si="224"/>
        <v>2014</v>
      </c>
    </row>
    <row r="2822" spans="1:21" ht="60" x14ac:dyDescent="0.25">
      <c r="A2822">
        <v>3491</v>
      </c>
      <c r="B2822" s="9" t="s">
        <v>3490</v>
      </c>
      <c r="C2822" s="3" t="s">
        <v>7601</v>
      </c>
      <c r="D2822" s="5">
        <v>500</v>
      </c>
      <c r="E2822" s="7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 s="5">
        <f t="shared" si="221"/>
        <v>79.099999999999994</v>
      </c>
      <c r="Q2822" s="11" t="s">
        <v>8315</v>
      </c>
      <c r="R2822" t="s">
        <v>8316</v>
      </c>
      <c r="S2822" s="16">
        <f t="shared" si="222"/>
        <v>42121.249814814815</v>
      </c>
      <c r="T2822" s="16">
        <f t="shared" si="223"/>
        <v>42142.249814814815</v>
      </c>
      <c r="U2822">
        <f t="shared" si="224"/>
        <v>2015</v>
      </c>
    </row>
    <row r="2823" spans="1:21" ht="45" x14ac:dyDescent="0.25">
      <c r="A2823">
        <v>3514</v>
      </c>
      <c r="B2823" s="9" t="s">
        <v>3513</v>
      </c>
      <c r="C2823" s="3" t="s">
        <v>7624</v>
      </c>
      <c r="D2823" s="5">
        <v>500</v>
      </c>
      <c r="E2823" s="7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 s="5">
        <f t="shared" si="221"/>
        <v>55</v>
      </c>
      <c r="Q2823" s="11" t="s">
        <v>8315</v>
      </c>
      <c r="R2823" t="s">
        <v>8316</v>
      </c>
      <c r="S2823" s="16">
        <f t="shared" si="222"/>
        <v>42020.846666666665</v>
      </c>
      <c r="T2823" s="16">
        <f t="shared" si="223"/>
        <v>42037.207638888889</v>
      </c>
      <c r="U2823">
        <f t="shared" si="224"/>
        <v>2015</v>
      </c>
    </row>
    <row r="2824" spans="1:21" ht="45" x14ac:dyDescent="0.25">
      <c r="A2824">
        <v>3525</v>
      </c>
      <c r="B2824" s="9" t="s">
        <v>3524</v>
      </c>
      <c r="C2824" s="3" t="s">
        <v>7635</v>
      </c>
      <c r="D2824" s="5">
        <v>500</v>
      </c>
      <c r="E2824" s="7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 s="5">
        <f t="shared" si="221"/>
        <v>75.709999999999994</v>
      </c>
      <c r="Q2824" s="11" t="s">
        <v>8315</v>
      </c>
      <c r="R2824" t="s">
        <v>8316</v>
      </c>
      <c r="S2824" s="16">
        <f t="shared" si="222"/>
        <v>42214.6956712963</v>
      </c>
      <c r="T2824" s="16">
        <f t="shared" si="223"/>
        <v>42225.666666666672</v>
      </c>
      <c r="U2824">
        <f t="shared" si="224"/>
        <v>2015</v>
      </c>
    </row>
    <row r="2825" spans="1:21" ht="60" x14ac:dyDescent="0.25">
      <c r="A2825">
        <v>3529</v>
      </c>
      <c r="B2825" s="9" t="s">
        <v>3528</v>
      </c>
      <c r="C2825" s="3" t="s">
        <v>7639</v>
      </c>
      <c r="D2825" s="5">
        <v>500</v>
      </c>
      <c r="E2825" s="7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 s="5">
        <f t="shared" si="221"/>
        <v>36.67</v>
      </c>
      <c r="Q2825" s="11" t="s">
        <v>8315</v>
      </c>
      <c r="R2825" t="s">
        <v>8316</v>
      </c>
      <c r="S2825" s="16">
        <f t="shared" si="222"/>
        <v>42177.761782407411</v>
      </c>
      <c r="T2825" s="16">
        <f t="shared" si="223"/>
        <v>42198.041666666672</v>
      </c>
      <c r="U2825">
        <f t="shared" si="224"/>
        <v>2015</v>
      </c>
    </row>
    <row r="2826" spans="1:21" ht="60" x14ac:dyDescent="0.25">
      <c r="A2826">
        <v>3533</v>
      </c>
      <c r="B2826" s="9" t="s">
        <v>3532</v>
      </c>
      <c r="C2826" s="3" t="s">
        <v>7643</v>
      </c>
      <c r="D2826" s="5">
        <v>500</v>
      </c>
      <c r="E2826" s="7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 s="5">
        <f t="shared" ref="P2826:P2889" si="226">IFERROR(ROUND(E2826/L2826,2),0)</f>
        <v>78.88</v>
      </c>
      <c r="Q2826" s="11" t="s">
        <v>8315</v>
      </c>
      <c r="R2826" t="s">
        <v>8316</v>
      </c>
      <c r="S2826" s="16">
        <f t="shared" ref="S2826:S2889" si="227">(((J2826/60)/60)/24)+DATE(1970,1,1)</f>
        <v>42289.761192129634</v>
      </c>
      <c r="T2826" s="16">
        <f t="shared" ref="T2826:T2889" si="228">(((I2826/60)/60)/24)+DATE(1970,1,1)</f>
        <v>42319.802858796291</v>
      </c>
      <c r="U2826">
        <f t="shared" si="224"/>
        <v>2015</v>
      </c>
    </row>
    <row r="2827" spans="1:21" ht="60" x14ac:dyDescent="0.25">
      <c r="A2827">
        <v>3563</v>
      </c>
      <c r="B2827" s="9" t="s">
        <v>3562</v>
      </c>
      <c r="C2827" s="3" t="s">
        <v>7673</v>
      </c>
      <c r="D2827" s="5">
        <v>500</v>
      </c>
      <c r="E2827" s="7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 s="5">
        <f t="shared" si="226"/>
        <v>21.1</v>
      </c>
      <c r="Q2827" s="11" t="s">
        <v>8315</v>
      </c>
      <c r="R2827" t="s">
        <v>8316</v>
      </c>
      <c r="S2827" s="16">
        <f t="shared" si="227"/>
        <v>42555.671944444446</v>
      </c>
      <c r="T2827" s="16">
        <f t="shared" si="228"/>
        <v>42583.791666666672</v>
      </c>
      <c r="U2827">
        <f t="shared" si="224"/>
        <v>2016</v>
      </c>
    </row>
    <row r="2828" spans="1:21" ht="30" x14ac:dyDescent="0.25">
      <c r="A2828">
        <v>3572</v>
      </c>
      <c r="B2828" s="9" t="s">
        <v>3571</v>
      </c>
      <c r="C2828" s="3" t="s">
        <v>7682</v>
      </c>
      <c r="D2828" s="5">
        <v>500</v>
      </c>
      <c r="E2828" s="7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 s="5">
        <f t="shared" si="226"/>
        <v>55.56</v>
      </c>
      <c r="Q2828" s="11" t="s">
        <v>8315</v>
      </c>
      <c r="R2828" t="s">
        <v>8316</v>
      </c>
      <c r="S2828" s="16">
        <f t="shared" si="227"/>
        <v>42146.570393518516</v>
      </c>
      <c r="T2828" s="16">
        <f t="shared" si="228"/>
        <v>42176.570393518516</v>
      </c>
      <c r="U2828">
        <f t="shared" si="224"/>
        <v>2015</v>
      </c>
    </row>
    <row r="2829" spans="1:21" ht="60" x14ac:dyDescent="0.25">
      <c r="A2829">
        <v>3579</v>
      </c>
      <c r="B2829" s="9" t="s">
        <v>3578</v>
      </c>
      <c r="C2829" s="3" t="s">
        <v>7689</v>
      </c>
      <c r="D2829" s="5">
        <v>500</v>
      </c>
      <c r="E2829" s="7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 s="5">
        <f t="shared" si="226"/>
        <v>35.71</v>
      </c>
      <c r="Q2829" s="11" t="s">
        <v>8315</v>
      </c>
      <c r="R2829" t="s">
        <v>8316</v>
      </c>
      <c r="S2829" s="16">
        <f t="shared" si="227"/>
        <v>42430.762222222227</v>
      </c>
      <c r="T2829" s="16">
        <f t="shared" si="228"/>
        <v>42460.720555555556</v>
      </c>
      <c r="U2829">
        <f t="shared" si="224"/>
        <v>2016</v>
      </c>
    </row>
    <row r="2830" spans="1:21" ht="45" x14ac:dyDescent="0.25">
      <c r="A2830">
        <v>3587</v>
      </c>
      <c r="B2830" s="9" t="s">
        <v>3586</v>
      </c>
      <c r="C2830" s="3" t="s">
        <v>7697</v>
      </c>
      <c r="D2830" s="5">
        <v>500</v>
      </c>
      <c r="E2830" s="7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 s="5">
        <f t="shared" si="226"/>
        <v>22.61</v>
      </c>
      <c r="Q2830" s="11" t="s">
        <v>8315</v>
      </c>
      <c r="R2830" t="s">
        <v>8316</v>
      </c>
      <c r="S2830" s="16">
        <f t="shared" si="227"/>
        <v>42503.539976851855</v>
      </c>
      <c r="T2830" s="16">
        <f t="shared" si="228"/>
        <v>42548.791666666672</v>
      </c>
      <c r="U2830">
        <f t="shared" si="224"/>
        <v>2016</v>
      </c>
    </row>
    <row r="2831" spans="1:21" ht="45" x14ac:dyDescent="0.25">
      <c r="A2831">
        <v>3599</v>
      </c>
      <c r="B2831" s="9" t="s">
        <v>3598</v>
      </c>
      <c r="C2831" s="3" t="s">
        <v>7709</v>
      </c>
      <c r="D2831" s="5">
        <v>500</v>
      </c>
      <c r="E2831" s="7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 s="5">
        <f t="shared" si="226"/>
        <v>59.41</v>
      </c>
      <c r="Q2831" s="11" t="s">
        <v>8315</v>
      </c>
      <c r="R2831" t="s">
        <v>8316</v>
      </c>
      <c r="S2831" s="16">
        <f t="shared" si="227"/>
        <v>42220.79487268519</v>
      </c>
      <c r="T2831" s="16">
        <f t="shared" si="228"/>
        <v>42246</v>
      </c>
      <c r="U2831">
        <f t="shared" si="224"/>
        <v>2015</v>
      </c>
    </row>
    <row r="2832" spans="1:21" ht="60" x14ac:dyDescent="0.25">
      <c r="A2832">
        <v>3650</v>
      </c>
      <c r="B2832" s="9" t="s">
        <v>3648</v>
      </c>
      <c r="C2832" s="3" t="s">
        <v>7760</v>
      </c>
      <c r="D2832" s="5">
        <v>500</v>
      </c>
      <c r="E2832" s="7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 s="5">
        <f t="shared" si="226"/>
        <v>29.41</v>
      </c>
      <c r="Q2832" s="11" t="s">
        <v>8315</v>
      </c>
      <c r="R2832" t="s">
        <v>8316</v>
      </c>
      <c r="S2832" s="16">
        <f t="shared" si="227"/>
        <v>42381.478981481487</v>
      </c>
      <c r="T2832" s="16">
        <f t="shared" si="228"/>
        <v>42402.478981481487</v>
      </c>
      <c r="U2832">
        <f t="shared" si="224"/>
        <v>2016</v>
      </c>
    </row>
    <row r="2833" spans="1:21" ht="45" x14ac:dyDescent="0.25">
      <c r="A2833">
        <v>3651</v>
      </c>
      <c r="B2833" s="9" t="s">
        <v>3649</v>
      </c>
      <c r="C2833" s="3" t="s">
        <v>7761</v>
      </c>
      <c r="D2833" s="5">
        <v>500</v>
      </c>
      <c r="E2833" s="7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 s="5">
        <f t="shared" si="226"/>
        <v>57.78</v>
      </c>
      <c r="Q2833" s="11" t="s">
        <v>8315</v>
      </c>
      <c r="R2833" t="s">
        <v>8316</v>
      </c>
      <c r="S2833" s="16">
        <f t="shared" si="227"/>
        <v>41828.646319444444</v>
      </c>
      <c r="T2833" s="16">
        <f t="shared" si="228"/>
        <v>41861.665972222225</v>
      </c>
      <c r="U2833">
        <f t="shared" si="224"/>
        <v>2014</v>
      </c>
    </row>
    <row r="2834" spans="1:21" ht="30" x14ac:dyDescent="0.25">
      <c r="A2834">
        <v>3700</v>
      </c>
      <c r="B2834" s="9" t="s">
        <v>3697</v>
      </c>
      <c r="C2834" s="3" t="s">
        <v>7810</v>
      </c>
      <c r="D2834" s="5">
        <v>500</v>
      </c>
      <c r="E2834" s="7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 s="5">
        <f t="shared" si="226"/>
        <v>33.67</v>
      </c>
      <c r="Q2834" s="11" t="s">
        <v>8315</v>
      </c>
      <c r="R2834" t="s">
        <v>8316</v>
      </c>
      <c r="S2834" s="16">
        <f t="shared" si="227"/>
        <v>41882.585648148146</v>
      </c>
      <c r="T2834" s="16">
        <f t="shared" si="228"/>
        <v>41912.666666666664</v>
      </c>
      <c r="U2834">
        <f t="shared" si="224"/>
        <v>2014</v>
      </c>
    </row>
    <row r="2835" spans="1:21" ht="30" x14ac:dyDescent="0.25">
      <c r="A2835">
        <v>3711</v>
      </c>
      <c r="B2835" s="9" t="s">
        <v>3708</v>
      </c>
      <c r="C2835" s="3" t="s">
        <v>7821</v>
      </c>
      <c r="D2835" s="5">
        <v>500</v>
      </c>
      <c r="E2835" s="7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 s="5">
        <f t="shared" si="226"/>
        <v>27.14</v>
      </c>
      <c r="Q2835" s="11" t="s">
        <v>8315</v>
      </c>
      <c r="R2835" t="s">
        <v>8316</v>
      </c>
      <c r="S2835" s="16">
        <f t="shared" si="227"/>
        <v>41779.724224537036</v>
      </c>
      <c r="T2835" s="16">
        <f t="shared" si="228"/>
        <v>41805.666666666664</v>
      </c>
      <c r="U2835">
        <f t="shared" si="224"/>
        <v>2014</v>
      </c>
    </row>
    <row r="2836" spans="1:21" ht="45" x14ac:dyDescent="0.25">
      <c r="A2836">
        <v>3718</v>
      </c>
      <c r="B2836" s="9" t="s">
        <v>3715</v>
      </c>
      <c r="C2836" s="3" t="s">
        <v>7828</v>
      </c>
      <c r="D2836" s="5">
        <v>500</v>
      </c>
      <c r="E2836" s="7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 s="5">
        <f t="shared" si="226"/>
        <v>26.02</v>
      </c>
      <c r="Q2836" s="11" t="s">
        <v>8315</v>
      </c>
      <c r="R2836" t="s">
        <v>8316</v>
      </c>
      <c r="S2836" s="16">
        <f t="shared" si="227"/>
        <v>42032.716145833328</v>
      </c>
      <c r="T2836" s="16">
        <f t="shared" si="228"/>
        <v>42062.716145833328</v>
      </c>
      <c r="U2836">
        <f t="shared" si="224"/>
        <v>2015</v>
      </c>
    </row>
    <row r="2837" spans="1:21" ht="60" x14ac:dyDescent="0.25">
      <c r="A2837">
        <v>3829</v>
      </c>
      <c r="B2837" s="9" t="s">
        <v>3826</v>
      </c>
      <c r="C2837" s="3" t="s">
        <v>7938</v>
      </c>
      <c r="D2837" s="5">
        <v>500</v>
      </c>
      <c r="E2837" s="7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 s="5">
        <f t="shared" si="226"/>
        <v>62.63</v>
      </c>
      <c r="Q2837" s="11" t="s">
        <v>8315</v>
      </c>
      <c r="R2837" t="s">
        <v>8316</v>
      </c>
      <c r="S2837" s="16">
        <f t="shared" si="227"/>
        <v>42593.865405092598</v>
      </c>
      <c r="T2837" s="16">
        <f t="shared" si="228"/>
        <v>42613.865405092598</v>
      </c>
      <c r="U2837">
        <f t="shared" si="224"/>
        <v>2016</v>
      </c>
    </row>
    <row r="2838" spans="1:21" ht="60" x14ac:dyDescent="0.25">
      <c r="A2838">
        <v>3831</v>
      </c>
      <c r="B2838" s="9" t="s">
        <v>3828</v>
      </c>
      <c r="C2838" s="3" t="s">
        <v>7940</v>
      </c>
      <c r="D2838" s="5">
        <v>500</v>
      </c>
      <c r="E2838" s="7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 s="5">
        <f t="shared" si="226"/>
        <v>58.9</v>
      </c>
      <c r="Q2838" s="11" t="s">
        <v>8315</v>
      </c>
      <c r="R2838" t="s">
        <v>8316</v>
      </c>
      <c r="S2838" s="16">
        <f t="shared" si="227"/>
        <v>41927.848900462966</v>
      </c>
      <c r="T2838" s="16">
        <f t="shared" si="228"/>
        <v>41948.890567129631</v>
      </c>
      <c r="U2838">
        <f t="shared" si="224"/>
        <v>2014</v>
      </c>
    </row>
    <row r="2839" spans="1:21" ht="60" x14ac:dyDescent="0.25">
      <c r="A2839">
        <v>3378</v>
      </c>
      <c r="B2839" s="9" t="s">
        <v>3377</v>
      </c>
      <c r="C2839" s="3" t="s">
        <v>7488</v>
      </c>
      <c r="D2839" s="5">
        <v>550</v>
      </c>
      <c r="E2839" s="7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 s="5">
        <f t="shared" si="226"/>
        <v>28.19</v>
      </c>
      <c r="Q2839" s="11" t="s">
        <v>8315</v>
      </c>
      <c r="R2839" t="s">
        <v>8316</v>
      </c>
      <c r="S2839" s="16">
        <f t="shared" si="227"/>
        <v>41858.355393518519</v>
      </c>
      <c r="T2839" s="16">
        <f t="shared" si="228"/>
        <v>41882.547222222223</v>
      </c>
      <c r="U2839">
        <f t="shared" si="224"/>
        <v>2014</v>
      </c>
    </row>
    <row r="2840" spans="1:21" ht="60" x14ac:dyDescent="0.25">
      <c r="A2840">
        <v>3394</v>
      </c>
      <c r="B2840" s="9" t="s">
        <v>3393</v>
      </c>
      <c r="C2840" s="3" t="s">
        <v>7504</v>
      </c>
      <c r="D2840" s="5">
        <v>550</v>
      </c>
      <c r="E2840" s="7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 s="5">
        <f t="shared" si="226"/>
        <v>29</v>
      </c>
      <c r="Q2840" s="11" t="s">
        <v>8315</v>
      </c>
      <c r="R2840" t="s">
        <v>8316</v>
      </c>
      <c r="S2840" s="16">
        <f t="shared" si="227"/>
        <v>41817.59542824074</v>
      </c>
      <c r="T2840" s="16">
        <f t="shared" si="228"/>
        <v>41847.59542824074</v>
      </c>
      <c r="U2840">
        <f t="shared" si="224"/>
        <v>2014</v>
      </c>
    </row>
    <row r="2841" spans="1:21" ht="30" x14ac:dyDescent="0.25">
      <c r="A2841">
        <v>3607</v>
      </c>
      <c r="B2841" s="9" t="s">
        <v>3606</v>
      </c>
      <c r="C2841" s="3" t="s">
        <v>7717</v>
      </c>
      <c r="D2841" s="5">
        <v>550</v>
      </c>
      <c r="E2841" s="7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 s="5">
        <f t="shared" si="226"/>
        <v>29</v>
      </c>
      <c r="Q2841" s="11" t="s">
        <v>8315</v>
      </c>
      <c r="R2841" t="s">
        <v>8316</v>
      </c>
      <c r="S2841" s="16">
        <f t="shared" si="227"/>
        <v>42338.963912037041</v>
      </c>
      <c r="T2841" s="16">
        <f t="shared" si="228"/>
        <v>42353</v>
      </c>
      <c r="U2841">
        <f t="shared" si="224"/>
        <v>2015</v>
      </c>
    </row>
    <row r="2842" spans="1:21" ht="60" x14ac:dyDescent="0.25">
      <c r="A2842">
        <v>2817</v>
      </c>
      <c r="B2842" s="9" t="s">
        <v>2817</v>
      </c>
      <c r="C2842" s="3" t="s">
        <v>6927</v>
      </c>
      <c r="D2842" s="5">
        <v>600</v>
      </c>
      <c r="E2842" s="7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 s="5">
        <f t="shared" si="226"/>
        <v>23.64</v>
      </c>
      <c r="Q2842" s="11" t="s">
        <v>8315</v>
      </c>
      <c r="R2842" t="s">
        <v>8316</v>
      </c>
      <c r="S2842" s="16">
        <f t="shared" si="227"/>
        <v>42023.634976851856</v>
      </c>
      <c r="T2842" s="16">
        <f t="shared" si="228"/>
        <v>42063.634976851856</v>
      </c>
      <c r="U2842">
        <f t="shared" si="224"/>
        <v>2015</v>
      </c>
    </row>
    <row r="2843" spans="1:21" ht="45" x14ac:dyDescent="0.25">
      <c r="A2843">
        <v>3745</v>
      </c>
      <c r="B2843" s="9" t="s">
        <v>3742</v>
      </c>
      <c r="C2843" s="3" t="s">
        <v>7855</v>
      </c>
      <c r="D2843" s="5">
        <v>100</v>
      </c>
      <c r="E2843" s="7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10</v>
      </c>
      <c r="P2843" s="5">
        <f t="shared" si="226"/>
        <v>10</v>
      </c>
      <c r="Q2843" s="11" t="s">
        <v>8315</v>
      </c>
      <c r="R2843" t="s">
        <v>8316</v>
      </c>
      <c r="S2843" s="16">
        <f t="shared" si="227"/>
        <v>41831.697939814818</v>
      </c>
      <c r="T2843" s="16">
        <f t="shared" si="228"/>
        <v>41861.697939814818</v>
      </c>
      <c r="U2843">
        <f t="shared" si="224"/>
        <v>2014</v>
      </c>
    </row>
    <row r="2844" spans="1:21" ht="30" x14ac:dyDescent="0.25">
      <c r="A2844">
        <v>3735</v>
      </c>
      <c r="B2844" s="9" t="s">
        <v>3732</v>
      </c>
      <c r="C2844" s="3" t="s">
        <v>7845</v>
      </c>
      <c r="D2844" s="5">
        <v>150</v>
      </c>
      <c r="E2844" s="7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>
        <f t="shared" si="225"/>
        <v>13</v>
      </c>
      <c r="P2844" s="5">
        <f t="shared" si="226"/>
        <v>10</v>
      </c>
      <c r="Q2844" s="11" t="s">
        <v>8315</v>
      </c>
      <c r="R2844" t="s">
        <v>8316</v>
      </c>
      <c r="S2844" s="16">
        <f t="shared" si="227"/>
        <v>42122.693159722221</v>
      </c>
      <c r="T2844" s="16">
        <f t="shared" si="228"/>
        <v>42152.693159722221</v>
      </c>
      <c r="U2844">
        <f t="shared" si="224"/>
        <v>2015</v>
      </c>
    </row>
    <row r="2845" spans="1:21" ht="45" x14ac:dyDescent="0.25">
      <c r="A2845">
        <v>3925</v>
      </c>
      <c r="B2845" s="9" t="s">
        <v>3922</v>
      </c>
      <c r="C2845" s="3" t="s">
        <v>8033</v>
      </c>
      <c r="D2845" s="5">
        <v>150</v>
      </c>
      <c r="E2845" s="7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>
        <f t="shared" si="225"/>
        <v>10</v>
      </c>
      <c r="P2845" s="5">
        <f t="shared" si="226"/>
        <v>5</v>
      </c>
      <c r="Q2845" s="11" t="s">
        <v>8315</v>
      </c>
      <c r="R2845" t="s">
        <v>8316</v>
      </c>
      <c r="S2845" s="16">
        <f t="shared" si="227"/>
        <v>41820.870821759258</v>
      </c>
      <c r="T2845" s="16">
        <f t="shared" si="228"/>
        <v>41850.870821759258</v>
      </c>
      <c r="U2845">
        <f t="shared" si="224"/>
        <v>2014</v>
      </c>
    </row>
    <row r="2846" spans="1:21" ht="60" x14ac:dyDescent="0.25">
      <c r="A2846">
        <v>4082</v>
      </c>
      <c r="B2846" s="9" t="s">
        <v>4078</v>
      </c>
      <c r="C2846" s="3" t="s">
        <v>8185</v>
      </c>
      <c r="D2846" s="5">
        <v>150</v>
      </c>
      <c r="E2846" s="7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>
        <f t="shared" si="225"/>
        <v>2</v>
      </c>
      <c r="P2846" s="5">
        <f t="shared" si="226"/>
        <v>1.5</v>
      </c>
      <c r="Q2846" s="11" t="s">
        <v>8315</v>
      </c>
      <c r="R2846" t="s">
        <v>8316</v>
      </c>
      <c r="S2846" s="16">
        <f t="shared" si="227"/>
        <v>42307.189270833333</v>
      </c>
      <c r="T2846" s="16">
        <f t="shared" si="228"/>
        <v>42322.958333333328</v>
      </c>
      <c r="U2846">
        <f t="shared" si="224"/>
        <v>2015</v>
      </c>
    </row>
    <row r="2847" spans="1:21" ht="60" x14ac:dyDescent="0.25">
      <c r="A2847">
        <v>2886</v>
      </c>
      <c r="B2847" s="9" t="s">
        <v>2886</v>
      </c>
      <c r="C2847" s="3" t="s">
        <v>6996</v>
      </c>
      <c r="D2847" s="5">
        <v>200</v>
      </c>
      <c r="E2847" s="7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>
        <f t="shared" si="225"/>
        <v>5</v>
      </c>
      <c r="P2847" s="5">
        <f t="shared" si="226"/>
        <v>10</v>
      </c>
      <c r="Q2847" s="11" t="s">
        <v>8315</v>
      </c>
      <c r="R2847" t="s">
        <v>8316</v>
      </c>
      <c r="S2847" s="16">
        <f t="shared" si="227"/>
        <v>42261.632916666669</v>
      </c>
      <c r="T2847" s="16">
        <f t="shared" si="228"/>
        <v>42266.165972222225</v>
      </c>
      <c r="U2847">
        <f t="shared" si="224"/>
        <v>2015</v>
      </c>
    </row>
    <row r="2848" spans="1:21" ht="60" x14ac:dyDescent="0.25">
      <c r="A2848">
        <v>3995</v>
      </c>
      <c r="B2848" s="9" t="s">
        <v>3991</v>
      </c>
      <c r="C2848" s="3" t="s">
        <v>8101</v>
      </c>
      <c r="D2848" s="5">
        <v>200</v>
      </c>
      <c r="E2848" s="7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>
        <f t="shared" si="225"/>
        <v>35</v>
      </c>
      <c r="P2848" s="5">
        <f t="shared" si="226"/>
        <v>17.5</v>
      </c>
      <c r="Q2848" s="11" t="s">
        <v>8315</v>
      </c>
      <c r="R2848" t="s">
        <v>8316</v>
      </c>
      <c r="S2848" s="16">
        <f t="shared" si="227"/>
        <v>42019.683761574073</v>
      </c>
      <c r="T2848" s="16">
        <f t="shared" si="228"/>
        <v>42049.477083333331</v>
      </c>
      <c r="U2848">
        <f t="shared" si="224"/>
        <v>2015</v>
      </c>
    </row>
    <row r="2849" spans="1:21" ht="60" x14ac:dyDescent="0.25">
      <c r="A2849">
        <v>2861</v>
      </c>
      <c r="B2849" s="9" t="s">
        <v>2861</v>
      </c>
      <c r="C2849" s="3" t="s">
        <v>6971</v>
      </c>
      <c r="D2849" s="5">
        <v>250</v>
      </c>
      <c r="E2849" s="7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>
        <f t="shared" si="225"/>
        <v>32</v>
      </c>
      <c r="P2849" s="5">
        <f t="shared" si="226"/>
        <v>26.67</v>
      </c>
      <c r="Q2849" s="11" t="s">
        <v>8315</v>
      </c>
      <c r="R2849" t="s">
        <v>8316</v>
      </c>
      <c r="S2849" s="16">
        <f t="shared" si="227"/>
        <v>42257.590833333335</v>
      </c>
      <c r="T2849" s="16">
        <f t="shared" si="228"/>
        <v>42271.590833333335</v>
      </c>
      <c r="U2849">
        <f t="shared" si="224"/>
        <v>2015</v>
      </c>
    </row>
    <row r="2850" spans="1:21" ht="60" x14ac:dyDescent="0.25">
      <c r="A2850">
        <v>4011</v>
      </c>
      <c r="B2850" s="9" t="s">
        <v>4007</v>
      </c>
      <c r="C2850" s="3" t="s">
        <v>8116</v>
      </c>
      <c r="D2850" s="5">
        <v>250</v>
      </c>
      <c r="E2850" s="7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>
        <f t="shared" si="225"/>
        <v>8</v>
      </c>
      <c r="P2850" s="5">
        <f t="shared" si="226"/>
        <v>4.75</v>
      </c>
      <c r="Q2850" s="11" t="s">
        <v>8315</v>
      </c>
      <c r="R2850" t="s">
        <v>8316</v>
      </c>
      <c r="S2850" s="16">
        <f t="shared" si="227"/>
        <v>42002.54488425926</v>
      </c>
      <c r="T2850" s="16">
        <f t="shared" si="228"/>
        <v>42032.54488425926</v>
      </c>
      <c r="U2850">
        <f t="shared" si="224"/>
        <v>2014</v>
      </c>
    </row>
    <row r="2851" spans="1:21" ht="60" x14ac:dyDescent="0.25">
      <c r="A2851">
        <v>4078</v>
      </c>
      <c r="B2851" s="9" t="s">
        <v>4074</v>
      </c>
      <c r="C2851" s="3" t="s">
        <v>8181</v>
      </c>
      <c r="D2851" s="5">
        <v>250</v>
      </c>
      <c r="E2851" s="7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>
        <f t="shared" si="225"/>
        <v>0</v>
      </c>
      <c r="P2851" s="5">
        <f t="shared" si="226"/>
        <v>0</v>
      </c>
      <c r="Q2851" s="11" t="s">
        <v>8315</v>
      </c>
      <c r="R2851" t="s">
        <v>8316</v>
      </c>
      <c r="S2851" s="16">
        <f t="shared" si="227"/>
        <v>42732.787523148145</v>
      </c>
      <c r="T2851" s="16">
        <f t="shared" si="228"/>
        <v>42762.787523148145</v>
      </c>
      <c r="U2851">
        <f t="shared" si="224"/>
        <v>2016</v>
      </c>
    </row>
    <row r="2852" spans="1:21" ht="45" x14ac:dyDescent="0.25">
      <c r="A2852">
        <v>4100</v>
      </c>
      <c r="B2852" s="9" t="s">
        <v>4096</v>
      </c>
      <c r="C2852" s="3" t="s">
        <v>8203</v>
      </c>
      <c r="D2852" s="5">
        <v>270</v>
      </c>
      <c r="E2852" s="7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>
        <f t="shared" si="225"/>
        <v>0</v>
      </c>
      <c r="P2852" s="5">
        <f t="shared" si="226"/>
        <v>0</v>
      </c>
      <c r="Q2852" s="11" t="s">
        <v>8315</v>
      </c>
      <c r="R2852" t="s">
        <v>8316</v>
      </c>
      <c r="S2852" s="16">
        <f t="shared" si="227"/>
        <v>41927.124884259261</v>
      </c>
      <c r="T2852" s="16">
        <f t="shared" si="228"/>
        <v>41937.124884259261</v>
      </c>
      <c r="U2852">
        <f t="shared" si="224"/>
        <v>2014</v>
      </c>
    </row>
    <row r="2853" spans="1:21" ht="45" x14ac:dyDescent="0.25">
      <c r="A2853">
        <v>4043</v>
      </c>
      <c r="B2853" s="9" t="s">
        <v>4039</v>
      </c>
      <c r="C2853" s="3" t="s">
        <v>8147</v>
      </c>
      <c r="D2853" s="5">
        <v>300</v>
      </c>
      <c r="E2853" s="7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s="5">
        <f t="shared" si="226"/>
        <v>0</v>
      </c>
      <c r="Q2853" s="11" t="s">
        <v>8315</v>
      </c>
      <c r="R2853" t="s">
        <v>8316</v>
      </c>
      <c r="S2853" s="16">
        <f t="shared" si="227"/>
        <v>41948.957465277781</v>
      </c>
      <c r="T2853" s="16">
        <f t="shared" si="228"/>
        <v>41963.957465277781</v>
      </c>
      <c r="U2853">
        <f t="shared" si="224"/>
        <v>2014</v>
      </c>
    </row>
    <row r="2854" spans="1:21" ht="60" x14ac:dyDescent="0.25">
      <c r="A2854">
        <v>4110</v>
      </c>
      <c r="B2854" s="9" t="s">
        <v>4106</v>
      </c>
      <c r="C2854" s="3" t="s">
        <v>8213</v>
      </c>
      <c r="D2854" s="5">
        <v>300</v>
      </c>
      <c r="E2854" s="7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29</v>
      </c>
      <c r="P2854" s="5">
        <f t="shared" si="226"/>
        <v>14.33</v>
      </c>
      <c r="Q2854" s="11" t="s">
        <v>8315</v>
      </c>
      <c r="R2854" t="s">
        <v>8316</v>
      </c>
      <c r="S2854" s="16">
        <f t="shared" si="227"/>
        <v>42512.626747685179</v>
      </c>
      <c r="T2854" s="16">
        <f t="shared" si="228"/>
        <v>42572.626747685179</v>
      </c>
      <c r="U2854">
        <f t="shared" si="224"/>
        <v>2016</v>
      </c>
    </row>
    <row r="2855" spans="1:21" ht="30" x14ac:dyDescent="0.25">
      <c r="A2855">
        <v>2885</v>
      </c>
      <c r="B2855" s="9" t="s">
        <v>2885</v>
      </c>
      <c r="C2855" s="3" t="s">
        <v>6995</v>
      </c>
      <c r="D2855" s="5">
        <v>400</v>
      </c>
      <c r="E2855" s="7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>
        <f t="shared" si="225"/>
        <v>33</v>
      </c>
      <c r="P2855" s="5">
        <f t="shared" si="226"/>
        <v>26</v>
      </c>
      <c r="Q2855" s="11" t="s">
        <v>8315</v>
      </c>
      <c r="R2855" t="s">
        <v>8316</v>
      </c>
      <c r="S2855" s="16">
        <f t="shared" si="227"/>
        <v>42047.07640046296</v>
      </c>
      <c r="T2855" s="16">
        <f t="shared" si="228"/>
        <v>42077.034733796296</v>
      </c>
      <c r="U2855">
        <f t="shared" si="224"/>
        <v>2015</v>
      </c>
    </row>
    <row r="2856" spans="1:21" ht="45" x14ac:dyDescent="0.25">
      <c r="A2856">
        <v>3987</v>
      </c>
      <c r="B2856" s="9" t="s">
        <v>3983</v>
      </c>
      <c r="C2856" s="3" t="s">
        <v>8093</v>
      </c>
      <c r="D2856" s="5">
        <v>400</v>
      </c>
      <c r="E2856" s="7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>
        <f t="shared" si="225"/>
        <v>38</v>
      </c>
      <c r="P2856" s="5">
        <f t="shared" si="226"/>
        <v>11.62</v>
      </c>
      <c r="Q2856" s="11" t="s">
        <v>8315</v>
      </c>
      <c r="R2856" t="s">
        <v>8316</v>
      </c>
      <c r="S2856" s="16">
        <f t="shared" si="227"/>
        <v>41765.92465277778</v>
      </c>
      <c r="T2856" s="16">
        <f t="shared" si="228"/>
        <v>41775.92465277778</v>
      </c>
      <c r="U2856">
        <f t="shared" si="224"/>
        <v>2014</v>
      </c>
    </row>
    <row r="2857" spans="1:21" ht="60" x14ac:dyDescent="0.25">
      <c r="A2857">
        <v>2849</v>
      </c>
      <c r="B2857" s="9" t="s">
        <v>2849</v>
      </c>
      <c r="C2857" s="3" t="s">
        <v>6959</v>
      </c>
      <c r="D2857" s="5">
        <v>500</v>
      </c>
      <c r="E2857" s="7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>
        <f t="shared" si="225"/>
        <v>1</v>
      </c>
      <c r="P2857" s="5">
        <f t="shared" si="226"/>
        <v>5</v>
      </c>
      <c r="Q2857" s="11" t="s">
        <v>8315</v>
      </c>
      <c r="R2857" t="s">
        <v>8316</v>
      </c>
      <c r="S2857" s="16">
        <f t="shared" si="227"/>
        <v>42453.428240740745</v>
      </c>
      <c r="T2857" s="16">
        <f t="shared" si="228"/>
        <v>42483.428240740745</v>
      </c>
      <c r="U2857">
        <f t="shared" si="224"/>
        <v>2016</v>
      </c>
    </row>
    <row r="2858" spans="1:21" ht="60" x14ac:dyDescent="0.25">
      <c r="A2858">
        <v>2895</v>
      </c>
      <c r="B2858" s="9" t="s">
        <v>2895</v>
      </c>
      <c r="C2858" s="3" t="s">
        <v>7005</v>
      </c>
      <c r="D2858" s="5">
        <v>500</v>
      </c>
      <c r="E2858" s="7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>
        <f t="shared" si="225"/>
        <v>5</v>
      </c>
      <c r="P2858" s="5">
        <f t="shared" si="226"/>
        <v>5.75</v>
      </c>
      <c r="Q2858" s="11" t="s">
        <v>8315</v>
      </c>
      <c r="R2858" t="s">
        <v>8316</v>
      </c>
      <c r="S2858" s="16">
        <f t="shared" si="227"/>
        <v>41811.555462962962</v>
      </c>
      <c r="T2858" s="16">
        <f t="shared" si="228"/>
        <v>41812.875</v>
      </c>
      <c r="U2858">
        <f t="shared" si="224"/>
        <v>2014</v>
      </c>
    </row>
    <row r="2859" spans="1:21" ht="60" x14ac:dyDescent="0.25">
      <c r="A2859">
        <v>3858</v>
      </c>
      <c r="B2859" s="9" t="s">
        <v>3855</v>
      </c>
      <c r="C2859" s="3" t="s">
        <v>7967</v>
      </c>
      <c r="D2859" s="5">
        <v>500</v>
      </c>
      <c r="E2859" s="7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5"/>
        <v>2</v>
      </c>
      <c r="P2859" s="5">
        <f t="shared" si="226"/>
        <v>10</v>
      </c>
      <c r="Q2859" s="11" t="s">
        <v>8315</v>
      </c>
      <c r="R2859" t="s">
        <v>8316</v>
      </c>
      <c r="S2859" s="16">
        <f t="shared" si="227"/>
        <v>42128.431064814817</v>
      </c>
      <c r="T2859" s="16">
        <f t="shared" si="228"/>
        <v>42146.875</v>
      </c>
      <c r="U2859">
        <f t="shared" si="224"/>
        <v>2015</v>
      </c>
    </row>
    <row r="2860" spans="1:21" ht="30" x14ac:dyDescent="0.25">
      <c r="A2860">
        <v>3991</v>
      </c>
      <c r="B2860" s="9" t="s">
        <v>3987</v>
      </c>
      <c r="C2860" s="3" t="s">
        <v>8097</v>
      </c>
      <c r="D2860" s="5">
        <v>500</v>
      </c>
      <c r="E2860" s="7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5"/>
        <v>20</v>
      </c>
      <c r="P2860" s="5">
        <f t="shared" si="226"/>
        <v>100</v>
      </c>
      <c r="Q2860" s="11" t="s">
        <v>8315</v>
      </c>
      <c r="R2860" t="s">
        <v>8316</v>
      </c>
      <c r="S2860" s="16">
        <f t="shared" si="227"/>
        <v>42125.644467592589</v>
      </c>
      <c r="T2860" s="16">
        <f t="shared" si="228"/>
        <v>42155.644467592589</v>
      </c>
      <c r="U2860">
        <f t="shared" si="224"/>
        <v>2015</v>
      </c>
    </row>
    <row r="2861" spans="1:21" ht="15.75" x14ac:dyDescent="0.25">
      <c r="A2861">
        <v>4004</v>
      </c>
      <c r="B2861" s="9" t="s">
        <v>4000</v>
      </c>
      <c r="C2861" s="3" t="s">
        <v>8109</v>
      </c>
      <c r="D2861" s="5">
        <v>500</v>
      </c>
      <c r="E2861" s="7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0</v>
      </c>
      <c r="P2861" s="5">
        <f t="shared" si="226"/>
        <v>1</v>
      </c>
      <c r="Q2861" s="11" t="s">
        <v>8315</v>
      </c>
      <c r="R2861" t="s">
        <v>8316</v>
      </c>
      <c r="S2861" s="16">
        <f t="shared" si="227"/>
        <v>41890.16269675926</v>
      </c>
      <c r="T2861" s="16">
        <f t="shared" si="228"/>
        <v>41920.16269675926</v>
      </c>
      <c r="U2861">
        <f t="shared" si="224"/>
        <v>2014</v>
      </c>
    </row>
    <row r="2862" spans="1:21" ht="60" x14ac:dyDescent="0.25">
      <c r="A2862">
        <v>4016</v>
      </c>
      <c r="B2862" s="9" t="s">
        <v>4012</v>
      </c>
      <c r="C2862" s="3" t="s">
        <v>8121</v>
      </c>
      <c r="D2862" s="5">
        <v>500</v>
      </c>
      <c r="E2862" s="7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5"/>
        <v>14</v>
      </c>
      <c r="P2862" s="5">
        <f t="shared" si="226"/>
        <v>10</v>
      </c>
      <c r="Q2862" s="11" t="s">
        <v>8315</v>
      </c>
      <c r="R2862" t="s">
        <v>8316</v>
      </c>
      <c r="S2862" s="16">
        <f t="shared" si="227"/>
        <v>41869.872685185182</v>
      </c>
      <c r="T2862" s="16">
        <f t="shared" si="228"/>
        <v>41899.872685185182</v>
      </c>
      <c r="U2862">
        <f t="shared" si="224"/>
        <v>2014</v>
      </c>
    </row>
    <row r="2863" spans="1:21" ht="45" x14ac:dyDescent="0.25">
      <c r="A2863">
        <v>4039</v>
      </c>
      <c r="B2863" s="9" t="s">
        <v>4035</v>
      </c>
      <c r="C2863" s="3" t="s">
        <v>8143</v>
      </c>
      <c r="D2863" s="5">
        <v>500</v>
      </c>
      <c r="E2863" s="7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5"/>
        <v>60</v>
      </c>
      <c r="P2863" s="5">
        <f t="shared" si="226"/>
        <v>60</v>
      </c>
      <c r="Q2863" s="11" t="s">
        <v>8315</v>
      </c>
      <c r="R2863" t="s">
        <v>8316</v>
      </c>
      <c r="S2863" s="16">
        <f t="shared" si="227"/>
        <v>42305.670914351853</v>
      </c>
      <c r="T2863" s="16">
        <f t="shared" si="228"/>
        <v>42339.249305555553</v>
      </c>
      <c r="U2863">
        <f t="shared" si="224"/>
        <v>2015</v>
      </c>
    </row>
    <row r="2864" spans="1:21" ht="45" x14ac:dyDescent="0.25">
      <c r="A2864">
        <v>4051</v>
      </c>
      <c r="B2864" s="9" t="s">
        <v>4047</v>
      </c>
      <c r="C2864" s="3" t="s">
        <v>8155</v>
      </c>
      <c r="D2864" s="5">
        <v>500</v>
      </c>
      <c r="E2864" s="7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 s="5">
        <f t="shared" si="226"/>
        <v>0</v>
      </c>
      <c r="Q2864" s="11" t="s">
        <v>8315</v>
      </c>
      <c r="R2864" t="s">
        <v>8316</v>
      </c>
      <c r="S2864" s="16">
        <f t="shared" si="227"/>
        <v>41761.810150462967</v>
      </c>
      <c r="T2864" s="16">
        <f t="shared" si="228"/>
        <v>41768.286805555559</v>
      </c>
      <c r="U2864">
        <f t="shared" si="224"/>
        <v>2014</v>
      </c>
    </row>
    <row r="2865" spans="1:21" ht="60" x14ac:dyDescent="0.25">
      <c r="A2865">
        <v>4053</v>
      </c>
      <c r="B2865" s="9" t="s">
        <v>4049</v>
      </c>
      <c r="C2865" s="3" t="s">
        <v>8157</v>
      </c>
      <c r="D2865" s="5">
        <v>500</v>
      </c>
      <c r="E2865" s="7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5"/>
        <v>22</v>
      </c>
      <c r="P2865" s="5">
        <f t="shared" si="226"/>
        <v>55</v>
      </c>
      <c r="Q2865" s="11" t="s">
        <v>8315</v>
      </c>
      <c r="R2865" t="s">
        <v>8316</v>
      </c>
      <c r="S2865" s="16">
        <f t="shared" si="227"/>
        <v>41928.690138888887</v>
      </c>
      <c r="T2865" s="16">
        <f t="shared" si="228"/>
        <v>41958.833333333328</v>
      </c>
      <c r="U2865">
        <f t="shared" si="224"/>
        <v>2014</v>
      </c>
    </row>
    <row r="2866" spans="1:21" ht="45" x14ac:dyDescent="0.25">
      <c r="A2866">
        <v>4102</v>
      </c>
      <c r="B2866" s="9" t="s">
        <v>4098</v>
      </c>
      <c r="C2866" s="3" t="s">
        <v>8205</v>
      </c>
      <c r="D2866" s="5">
        <v>500</v>
      </c>
      <c r="E2866" s="7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5"/>
        <v>27</v>
      </c>
      <c r="P2866" s="5">
        <f t="shared" si="226"/>
        <v>22.83</v>
      </c>
      <c r="Q2866" s="11" t="s">
        <v>8315</v>
      </c>
      <c r="R2866" t="s">
        <v>8316</v>
      </c>
      <c r="S2866" s="16">
        <f t="shared" si="227"/>
        <v>42475.848067129627</v>
      </c>
      <c r="T2866" s="16">
        <f t="shared" si="228"/>
        <v>42505.848067129627</v>
      </c>
      <c r="U2866">
        <f t="shared" si="224"/>
        <v>2016</v>
      </c>
    </row>
    <row r="2867" spans="1:21" ht="45" x14ac:dyDescent="0.25">
      <c r="A2867">
        <v>4109</v>
      </c>
      <c r="B2867" s="9" t="s">
        <v>4105</v>
      </c>
      <c r="C2867" s="3" t="s">
        <v>8212</v>
      </c>
      <c r="D2867" s="5">
        <v>500</v>
      </c>
      <c r="E2867" s="7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s="5">
        <f t="shared" si="226"/>
        <v>0</v>
      </c>
      <c r="Q2867" s="11" t="s">
        <v>8315</v>
      </c>
      <c r="R2867" t="s">
        <v>8316</v>
      </c>
      <c r="S2867" s="16">
        <f t="shared" si="227"/>
        <v>42307.539398148147</v>
      </c>
      <c r="T2867" s="16">
        <f t="shared" si="228"/>
        <v>42337.581064814818</v>
      </c>
      <c r="U2867">
        <f t="shared" si="224"/>
        <v>2015</v>
      </c>
    </row>
    <row r="2868" spans="1:21" ht="45" x14ac:dyDescent="0.25">
      <c r="A2868">
        <v>4061</v>
      </c>
      <c r="B2868" s="9" t="s">
        <v>4057</v>
      </c>
      <c r="C2868" s="3" t="s">
        <v>8165</v>
      </c>
      <c r="D2868" s="5">
        <v>525</v>
      </c>
      <c r="E2868" s="7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 s="5">
        <f t="shared" si="226"/>
        <v>0</v>
      </c>
      <c r="Q2868" s="11" t="s">
        <v>8315</v>
      </c>
      <c r="R2868" t="s">
        <v>8316</v>
      </c>
      <c r="S2868" s="16">
        <f t="shared" si="227"/>
        <v>42421.141469907408</v>
      </c>
      <c r="T2868" s="16">
        <f t="shared" si="228"/>
        <v>42481.099803240737</v>
      </c>
      <c r="U2868">
        <f t="shared" si="224"/>
        <v>2016</v>
      </c>
    </row>
    <row r="2869" spans="1:21" ht="60" x14ac:dyDescent="0.25">
      <c r="A2869">
        <v>2844</v>
      </c>
      <c r="B2869" s="9" t="s">
        <v>2844</v>
      </c>
      <c r="C2869" s="3" t="s">
        <v>6954</v>
      </c>
      <c r="D2869" s="5">
        <v>550</v>
      </c>
      <c r="E2869" s="7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5"/>
        <v>5</v>
      </c>
      <c r="P2869" s="5">
        <f t="shared" si="226"/>
        <v>30</v>
      </c>
      <c r="Q2869" s="11" t="s">
        <v>8315</v>
      </c>
      <c r="R2869" t="s">
        <v>8316</v>
      </c>
      <c r="S2869" s="16">
        <f t="shared" si="227"/>
        <v>42709.546064814815</v>
      </c>
      <c r="T2869" s="16">
        <f t="shared" si="228"/>
        <v>42739.546064814815</v>
      </c>
      <c r="U2869">
        <f t="shared" si="224"/>
        <v>2016</v>
      </c>
    </row>
    <row r="2870" spans="1:21" ht="60" x14ac:dyDescent="0.25">
      <c r="A2870">
        <v>4012</v>
      </c>
      <c r="B2870" s="9" t="s">
        <v>4008</v>
      </c>
      <c r="C2870" s="3" t="s">
        <v>8117</v>
      </c>
      <c r="D2870" s="5">
        <v>575</v>
      </c>
      <c r="E2870" s="7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>
        <f t="shared" si="225"/>
        <v>0</v>
      </c>
      <c r="P2870" s="5">
        <f t="shared" si="226"/>
        <v>0</v>
      </c>
      <c r="Q2870" s="11" t="s">
        <v>8315</v>
      </c>
      <c r="R2870" t="s">
        <v>8316</v>
      </c>
      <c r="S2870" s="16">
        <f t="shared" si="227"/>
        <v>42096.544548611113</v>
      </c>
      <c r="T2870" s="16">
        <f t="shared" si="228"/>
        <v>42126.544548611113</v>
      </c>
      <c r="U2870">
        <f t="shared" si="224"/>
        <v>2015</v>
      </c>
    </row>
    <row r="2871" spans="1:21" ht="60" x14ac:dyDescent="0.25">
      <c r="A2871">
        <v>2855</v>
      </c>
      <c r="B2871" s="9" t="s">
        <v>2855</v>
      </c>
      <c r="C2871" s="3" t="s">
        <v>6965</v>
      </c>
      <c r="D2871" s="5">
        <v>600</v>
      </c>
      <c r="E2871" s="7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50</v>
      </c>
      <c r="P2871" s="5">
        <f t="shared" si="226"/>
        <v>60</v>
      </c>
      <c r="Q2871" s="11" t="s">
        <v>8315</v>
      </c>
      <c r="R2871" t="s">
        <v>8316</v>
      </c>
      <c r="S2871" s="16">
        <f t="shared" si="227"/>
        <v>42370.007766203707</v>
      </c>
      <c r="T2871" s="16">
        <f t="shared" si="228"/>
        <v>42398.981944444444</v>
      </c>
      <c r="U2871">
        <f t="shared" si="224"/>
        <v>2016</v>
      </c>
    </row>
    <row r="2872" spans="1:21" ht="45" x14ac:dyDescent="0.25">
      <c r="A2872">
        <v>2919</v>
      </c>
      <c r="B2872" s="9" t="s">
        <v>2919</v>
      </c>
      <c r="C2872" s="3" t="s">
        <v>7029</v>
      </c>
      <c r="D2872" s="5">
        <v>600</v>
      </c>
      <c r="E2872" s="7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>
        <f t="shared" si="225"/>
        <v>9</v>
      </c>
      <c r="P2872" s="5">
        <f t="shared" si="226"/>
        <v>8.5</v>
      </c>
      <c r="Q2872" s="11" t="s">
        <v>8315</v>
      </c>
      <c r="R2872" t="s">
        <v>8316</v>
      </c>
      <c r="S2872" s="16">
        <f t="shared" si="227"/>
        <v>41826.61954861111</v>
      </c>
      <c r="T2872" s="16">
        <f t="shared" si="228"/>
        <v>41856.61954861111</v>
      </c>
      <c r="U2872">
        <f t="shared" si="224"/>
        <v>2014</v>
      </c>
    </row>
    <row r="2873" spans="1:21" ht="60" x14ac:dyDescent="0.25">
      <c r="A2873">
        <v>4020</v>
      </c>
      <c r="B2873" s="9" t="s">
        <v>4016</v>
      </c>
      <c r="C2873" s="3" t="s">
        <v>8125</v>
      </c>
      <c r="D2873" s="5">
        <v>600</v>
      </c>
      <c r="E2873" s="7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>
        <f t="shared" si="225"/>
        <v>17</v>
      </c>
      <c r="P2873" s="5">
        <f t="shared" si="226"/>
        <v>33.33</v>
      </c>
      <c r="Q2873" s="11" t="s">
        <v>8315</v>
      </c>
      <c r="R2873" t="s">
        <v>8316</v>
      </c>
      <c r="S2873" s="16">
        <f t="shared" si="227"/>
        <v>42057.190960648149</v>
      </c>
      <c r="T2873" s="16">
        <f t="shared" si="228"/>
        <v>42087.149293981478</v>
      </c>
      <c r="U2873">
        <f t="shared" si="224"/>
        <v>2015</v>
      </c>
    </row>
    <row r="2874" spans="1:21" ht="60" x14ac:dyDescent="0.25">
      <c r="A2874">
        <v>4044</v>
      </c>
      <c r="B2874" s="9" t="s">
        <v>4040</v>
      </c>
      <c r="C2874" s="3" t="s">
        <v>8148</v>
      </c>
      <c r="D2874" s="5">
        <v>600</v>
      </c>
      <c r="E2874" s="7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>
        <f t="shared" si="225"/>
        <v>38</v>
      </c>
      <c r="P2874" s="5">
        <f t="shared" si="226"/>
        <v>56.25</v>
      </c>
      <c r="Q2874" s="11" t="s">
        <v>8315</v>
      </c>
      <c r="R2874" t="s">
        <v>8316</v>
      </c>
      <c r="S2874" s="16">
        <f t="shared" si="227"/>
        <v>42074.219699074078</v>
      </c>
      <c r="T2874" s="16">
        <f t="shared" si="228"/>
        <v>42104.208333333328</v>
      </c>
      <c r="U2874">
        <f t="shared" si="224"/>
        <v>2015</v>
      </c>
    </row>
    <row r="2875" spans="1:21" ht="60" x14ac:dyDescent="0.25">
      <c r="A2875">
        <v>4101</v>
      </c>
      <c r="B2875" s="9" t="s">
        <v>4097</v>
      </c>
      <c r="C2875" s="3" t="s">
        <v>8204</v>
      </c>
      <c r="D2875" s="5">
        <v>600</v>
      </c>
      <c r="E2875" s="7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>
        <f t="shared" si="225"/>
        <v>0</v>
      </c>
      <c r="P2875" s="5">
        <f t="shared" si="226"/>
        <v>0</v>
      </c>
      <c r="Q2875" s="11" t="s">
        <v>8315</v>
      </c>
      <c r="R2875" t="s">
        <v>8316</v>
      </c>
      <c r="S2875" s="16">
        <f t="shared" si="227"/>
        <v>42730.903726851851</v>
      </c>
      <c r="T2875" s="16">
        <f t="shared" si="228"/>
        <v>42760.903726851851</v>
      </c>
      <c r="U2875">
        <f t="shared" si="224"/>
        <v>2016</v>
      </c>
    </row>
    <row r="2876" spans="1:21" ht="60" x14ac:dyDescent="0.25">
      <c r="A2876">
        <v>3975</v>
      </c>
      <c r="B2876" s="9" t="s">
        <v>3972</v>
      </c>
      <c r="C2876" s="3" t="s">
        <v>8082</v>
      </c>
      <c r="D2876" s="5">
        <v>678</v>
      </c>
      <c r="E2876" s="7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>
        <f t="shared" si="225"/>
        <v>0</v>
      </c>
      <c r="P2876" s="5">
        <f t="shared" si="226"/>
        <v>0</v>
      </c>
      <c r="Q2876" s="11" t="s">
        <v>8315</v>
      </c>
      <c r="R2876" t="s">
        <v>8316</v>
      </c>
      <c r="S2876" s="16">
        <f t="shared" si="227"/>
        <v>42534.866875</v>
      </c>
      <c r="T2876" s="16">
        <f t="shared" si="228"/>
        <v>42564.866875</v>
      </c>
      <c r="U2876">
        <f t="shared" si="224"/>
        <v>2016</v>
      </c>
    </row>
    <row r="2877" spans="1:21" ht="45" x14ac:dyDescent="0.25">
      <c r="A2877">
        <v>3737</v>
      </c>
      <c r="B2877" s="9" t="s">
        <v>3734</v>
      </c>
      <c r="C2877" s="3" t="s">
        <v>7847</v>
      </c>
      <c r="D2877" s="5">
        <v>700</v>
      </c>
      <c r="E2877" s="7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>
        <f t="shared" si="225"/>
        <v>21</v>
      </c>
      <c r="P2877" s="5">
        <f t="shared" si="226"/>
        <v>37.5</v>
      </c>
      <c r="Q2877" s="11" t="s">
        <v>8315</v>
      </c>
      <c r="R2877" t="s">
        <v>8316</v>
      </c>
      <c r="S2877" s="16">
        <f t="shared" si="227"/>
        <v>42297.691006944442</v>
      </c>
      <c r="T2877" s="16">
        <f t="shared" si="228"/>
        <v>42320.290972222225</v>
      </c>
      <c r="U2877">
        <f t="shared" si="224"/>
        <v>2015</v>
      </c>
    </row>
    <row r="2878" spans="1:21" ht="60" x14ac:dyDescent="0.25">
      <c r="A2878">
        <v>4037</v>
      </c>
      <c r="B2878" s="9" t="s">
        <v>4033</v>
      </c>
      <c r="C2878" s="3" t="s">
        <v>8141</v>
      </c>
      <c r="D2878" s="5">
        <v>700</v>
      </c>
      <c r="E2878" s="7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>
        <f t="shared" si="225"/>
        <v>11</v>
      </c>
      <c r="P2878" s="5">
        <f t="shared" si="226"/>
        <v>40</v>
      </c>
      <c r="Q2878" s="11" t="s">
        <v>8315</v>
      </c>
      <c r="R2878" t="s">
        <v>8316</v>
      </c>
      <c r="S2878" s="16">
        <f t="shared" si="227"/>
        <v>42497.070775462969</v>
      </c>
      <c r="T2878" s="16">
        <f t="shared" si="228"/>
        <v>42514.600694444445</v>
      </c>
      <c r="U2878">
        <f t="shared" si="224"/>
        <v>2016</v>
      </c>
    </row>
    <row r="2879" spans="1:21" ht="45" x14ac:dyDescent="0.25">
      <c r="A2879">
        <v>4076</v>
      </c>
      <c r="B2879" s="9" t="s">
        <v>4072</v>
      </c>
      <c r="C2879" s="3" t="s">
        <v>8179</v>
      </c>
      <c r="D2879" s="5">
        <v>700</v>
      </c>
      <c r="E2879" s="7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>
        <f t="shared" si="225"/>
        <v>0</v>
      </c>
      <c r="P2879" s="5">
        <f t="shared" si="226"/>
        <v>0</v>
      </c>
      <c r="Q2879" s="11" t="s">
        <v>8315</v>
      </c>
      <c r="R2879" t="s">
        <v>8316</v>
      </c>
      <c r="S2879" s="16">
        <f t="shared" si="227"/>
        <v>41905.795706018522</v>
      </c>
      <c r="T2879" s="16">
        <f t="shared" si="228"/>
        <v>41933.82708333333</v>
      </c>
      <c r="U2879">
        <f t="shared" si="224"/>
        <v>2014</v>
      </c>
    </row>
    <row r="2880" spans="1:21" ht="60" x14ac:dyDescent="0.25">
      <c r="A2880">
        <v>2882</v>
      </c>
      <c r="B2880" s="9" t="s">
        <v>2882</v>
      </c>
      <c r="C2880" s="3" t="s">
        <v>6992</v>
      </c>
      <c r="D2880" s="5">
        <v>750</v>
      </c>
      <c r="E2880" s="7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34</v>
      </c>
      <c r="P2880" s="5">
        <f t="shared" si="226"/>
        <v>63</v>
      </c>
      <c r="Q2880" s="11" t="s">
        <v>8315</v>
      </c>
      <c r="R2880" t="s">
        <v>8316</v>
      </c>
      <c r="S2880" s="16">
        <f t="shared" si="227"/>
        <v>42461.596273148149</v>
      </c>
      <c r="T2880" s="16">
        <f t="shared" si="228"/>
        <v>42491.596273148149</v>
      </c>
      <c r="U2880">
        <f t="shared" si="224"/>
        <v>2016</v>
      </c>
    </row>
    <row r="2881" spans="1:21" ht="60" x14ac:dyDescent="0.25">
      <c r="A2881">
        <v>2901</v>
      </c>
      <c r="B2881" s="9" t="s">
        <v>2901</v>
      </c>
      <c r="C2881" s="3" t="s">
        <v>7011</v>
      </c>
      <c r="D2881" s="5">
        <v>750</v>
      </c>
      <c r="E2881" s="7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>
        <f t="shared" si="225"/>
        <v>1</v>
      </c>
      <c r="P2881" s="5">
        <f t="shared" si="226"/>
        <v>3</v>
      </c>
      <c r="Q2881" s="11" t="s">
        <v>8315</v>
      </c>
      <c r="R2881" t="s">
        <v>8316</v>
      </c>
      <c r="S2881" s="16">
        <f t="shared" si="227"/>
        <v>41982.904386574075</v>
      </c>
      <c r="T2881" s="16">
        <f t="shared" si="228"/>
        <v>42042.904386574075</v>
      </c>
      <c r="U2881">
        <f t="shared" si="224"/>
        <v>2014</v>
      </c>
    </row>
    <row r="2882" spans="1:21" ht="60" x14ac:dyDescent="0.25">
      <c r="A2882">
        <v>3908</v>
      </c>
      <c r="B2882" s="9" t="s">
        <v>3905</v>
      </c>
      <c r="C2882" s="3" t="s">
        <v>8016</v>
      </c>
      <c r="D2882" s="5">
        <v>750</v>
      </c>
      <c r="E2882" s="7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>
        <f t="shared" si="225"/>
        <v>9</v>
      </c>
      <c r="P2882" s="5">
        <f t="shared" si="226"/>
        <v>16.25</v>
      </c>
      <c r="Q2882" s="11" t="s">
        <v>8315</v>
      </c>
      <c r="R2882" t="s">
        <v>8316</v>
      </c>
      <c r="S2882" s="16">
        <f t="shared" si="227"/>
        <v>41834.135370370372</v>
      </c>
      <c r="T2882" s="16">
        <f t="shared" si="228"/>
        <v>41849.135370370372</v>
      </c>
      <c r="U2882">
        <f t="shared" si="224"/>
        <v>2014</v>
      </c>
    </row>
    <row r="2883" spans="1:21" ht="60" x14ac:dyDescent="0.25">
      <c r="A2883">
        <v>3922</v>
      </c>
      <c r="B2883" s="9" t="s">
        <v>3919</v>
      </c>
      <c r="C2883" s="3" t="s">
        <v>8030</v>
      </c>
      <c r="D2883" s="5">
        <v>750</v>
      </c>
      <c r="E2883" s="7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>
        <f t="shared" si="225"/>
        <v>8</v>
      </c>
      <c r="P2883" s="5">
        <f t="shared" si="226"/>
        <v>10.17</v>
      </c>
      <c r="Q2883" s="11" t="s">
        <v>8315</v>
      </c>
      <c r="R2883" t="s">
        <v>8316</v>
      </c>
      <c r="S2883" s="16">
        <f t="shared" si="227"/>
        <v>42020.768634259264</v>
      </c>
      <c r="T2883" s="16">
        <f t="shared" si="228"/>
        <v>42065.958333333328</v>
      </c>
      <c r="U2883">
        <f t="shared" ref="U2883:U2946" si="229">YEAR(S2883)</f>
        <v>2015</v>
      </c>
    </row>
    <row r="2884" spans="1:21" ht="30" x14ac:dyDescent="0.25">
      <c r="A2884">
        <v>3891</v>
      </c>
      <c r="B2884" s="9" t="s">
        <v>3888</v>
      </c>
      <c r="C2884" s="3" t="s">
        <v>7999</v>
      </c>
      <c r="D2884" s="5">
        <v>800</v>
      </c>
      <c r="E2884" s="7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>
        <f t="shared" si="225"/>
        <v>33</v>
      </c>
      <c r="P2884" s="5">
        <f t="shared" si="226"/>
        <v>37.14</v>
      </c>
      <c r="Q2884" s="11" t="s">
        <v>8315</v>
      </c>
      <c r="R2884" t="s">
        <v>8316</v>
      </c>
      <c r="S2884" s="16">
        <f t="shared" si="227"/>
        <v>42056.1324537037</v>
      </c>
      <c r="T2884" s="16">
        <f t="shared" si="228"/>
        <v>42086.207638888889</v>
      </c>
      <c r="U2884">
        <f t="shared" si="229"/>
        <v>2015</v>
      </c>
    </row>
    <row r="2885" spans="1:21" ht="60" x14ac:dyDescent="0.25">
      <c r="A2885">
        <v>4024</v>
      </c>
      <c r="B2885" s="9" t="s">
        <v>4020</v>
      </c>
      <c r="C2885" s="3" t="s">
        <v>8129</v>
      </c>
      <c r="D2885" s="5">
        <v>800</v>
      </c>
      <c r="E2885" s="7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>
        <f t="shared" si="225"/>
        <v>1</v>
      </c>
      <c r="P2885" s="5">
        <f t="shared" si="226"/>
        <v>10</v>
      </c>
      <c r="Q2885" s="11" t="s">
        <v>8315</v>
      </c>
      <c r="R2885" t="s">
        <v>8316</v>
      </c>
      <c r="S2885" s="16">
        <f t="shared" si="227"/>
        <v>42217.670104166667</v>
      </c>
      <c r="T2885" s="16">
        <f t="shared" si="228"/>
        <v>42247.670104166667</v>
      </c>
      <c r="U2885">
        <f t="shared" si="229"/>
        <v>2015</v>
      </c>
    </row>
    <row r="2886" spans="1:21" ht="45" x14ac:dyDescent="0.25">
      <c r="A2886">
        <v>3732</v>
      </c>
      <c r="B2886" s="9" t="s">
        <v>3729</v>
      </c>
      <c r="C2886" s="3" t="s">
        <v>7842</v>
      </c>
      <c r="D2886" s="5">
        <v>850</v>
      </c>
      <c r="E2886" s="7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15</v>
      </c>
      <c r="P2886" s="5">
        <f t="shared" si="226"/>
        <v>32.75</v>
      </c>
      <c r="Q2886" s="11" t="s">
        <v>8315</v>
      </c>
      <c r="R2886" t="s">
        <v>8316</v>
      </c>
      <c r="S2886" s="16">
        <f t="shared" si="227"/>
        <v>41968.677465277782</v>
      </c>
      <c r="T2886" s="16">
        <f t="shared" si="228"/>
        <v>42028.5</v>
      </c>
      <c r="U2886">
        <f t="shared" si="229"/>
        <v>2014</v>
      </c>
    </row>
    <row r="2887" spans="1:21" ht="60" x14ac:dyDescent="0.25">
      <c r="A2887">
        <v>3982</v>
      </c>
      <c r="B2887" s="9" t="s">
        <v>3978</v>
      </c>
      <c r="C2887" s="3" t="s">
        <v>8088</v>
      </c>
      <c r="D2887" s="5">
        <v>850</v>
      </c>
      <c r="E2887" s="7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20</v>
      </c>
      <c r="P2887" s="5">
        <f t="shared" si="226"/>
        <v>34</v>
      </c>
      <c r="Q2887" s="11" t="s">
        <v>8315</v>
      </c>
      <c r="R2887" t="s">
        <v>8316</v>
      </c>
      <c r="S2887" s="16">
        <f t="shared" si="227"/>
        <v>42132.809953703705</v>
      </c>
      <c r="T2887" s="16">
        <f t="shared" si="228"/>
        <v>42192.809953703705</v>
      </c>
      <c r="U2887">
        <f t="shared" si="229"/>
        <v>2015</v>
      </c>
    </row>
    <row r="2888" spans="1:21" ht="60" x14ac:dyDescent="0.25">
      <c r="A2888">
        <v>2841</v>
      </c>
      <c r="B2888" s="9" t="s">
        <v>2841</v>
      </c>
      <c r="C2888" s="3" t="s">
        <v>6951</v>
      </c>
      <c r="D2888" s="5">
        <v>1000</v>
      </c>
      <c r="E2888" s="7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</v>
      </c>
      <c r="P2888" s="5">
        <f t="shared" si="226"/>
        <v>10</v>
      </c>
      <c r="Q2888" s="11" t="s">
        <v>8315</v>
      </c>
      <c r="R2888" t="s">
        <v>8316</v>
      </c>
      <c r="S2888" s="16">
        <f t="shared" si="227"/>
        <v>42291.739548611105</v>
      </c>
      <c r="T2888" s="16">
        <f t="shared" si="228"/>
        <v>42351.781215277777</v>
      </c>
      <c r="U2888">
        <f t="shared" si="229"/>
        <v>2015</v>
      </c>
    </row>
    <row r="2889" spans="1:21" ht="45" x14ac:dyDescent="0.25">
      <c r="A2889">
        <v>2854</v>
      </c>
      <c r="B2889" s="9" t="s">
        <v>2854</v>
      </c>
      <c r="C2889" s="3" t="s">
        <v>6964</v>
      </c>
      <c r="D2889" s="5">
        <v>1000</v>
      </c>
      <c r="E2889" s="7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>
        <f t="shared" si="225"/>
        <v>42</v>
      </c>
      <c r="P2889" s="5">
        <f t="shared" si="226"/>
        <v>29.79</v>
      </c>
      <c r="Q2889" s="11" t="s">
        <v>8315</v>
      </c>
      <c r="R2889" t="s">
        <v>8316</v>
      </c>
      <c r="S2889" s="16">
        <f t="shared" si="227"/>
        <v>42111.71665509259</v>
      </c>
      <c r="T2889" s="16">
        <f t="shared" si="228"/>
        <v>42131.71665509259</v>
      </c>
      <c r="U2889">
        <f t="shared" si="229"/>
        <v>2015</v>
      </c>
    </row>
    <row r="2890" spans="1:21" ht="60" x14ac:dyDescent="0.25">
      <c r="A2890">
        <v>2858</v>
      </c>
      <c r="B2890" s="9" t="s">
        <v>2858</v>
      </c>
      <c r="C2890" s="3" t="s">
        <v>6968</v>
      </c>
      <c r="D2890" s="5">
        <v>1000</v>
      </c>
      <c r="E2890" s="7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s="5">
        <f t="shared" ref="P2890:P2953" si="231">IFERROR(ROUND(E2890/L2890,2),0)</f>
        <v>0</v>
      </c>
      <c r="Q2890" s="11" t="s">
        <v>8315</v>
      </c>
      <c r="R2890" t="s">
        <v>8316</v>
      </c>
      <c r="S2890" s="16">
        <f t="shared" ref="S2890:S2953" si="232">(((J2890/60)/60)/24)+DATE(1970,1,1)</f>
        <v>41954.545081018514</v>
      </c>
      <c r="T2890" s="16">
        <f t="shared" ref="T2890:T2953" si="233">(((I2890/60)/60)/24)+DATE(1970,1,1)</f>
        <v>41978.477777777778</v>
      </c>
      <c r="U2890">
        <f t="shared" si="229"/>
        <v>2014</v>
      </c>
    </row>
    <row r="2891" spans="1:21" ht="45" x14ac:dyDescent="0.25">
      <c r="A2891">
        <v>2915</v>
      </c>
      <c r="B2891" s="9" t="s">
        <v>2915</v>
      </c>
      <c r="C2891" s="3" t="s">
        <v>7025</v>
      </c>
      <c r="D2891" s="5">
        <v>1000</v>
      </c>
      <c r="E2891" s="7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>
        <f t="shared" si="230"/>
        <v>61</v>
      </c>
      <c r="P2891" s="5">
        <f t="shared" si="231"/>
        <v>203.67</v>
      </c>
      <c r="Q2891" s="11" t="s">
        <v>8315</v>
      </c>
      <c r="R2891" t="s">
        <v>8316</v>
      </c>
      <c r="S2891" s="16">
        <f t="shared" si="232"/>
        <v>42415.398032407407</v>
      </c>
      <c r="T2891" s="16">
        <f t="shared" si="233"/>
        <v>42445.356365740736</v>
      </c>
      <c r="U2891">
        <f t="shared" si="229"/>
        <v>2016</v>
      </c>
    </row>
    <row r="2892" spans="1:21" ht="45" x14ac:dyDescent="0.25">
      <c r="A2892">
        <v>3730</v>
      </c>
      <c r="B2892" s="9" t="s">
        <v>3727</v>
      </c>
      <c r="C2892" s="3" t="s">
        <v>7840</v>
      </c>
      <c r="D2892" s="5">
        <v>1000</v>
      </c>
      <c r="E2892" s="7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>
        <f t="shared" si="230"/>
        <v>10</v>
      </c>
      <c r="P2892" s="5">
        <f t="shared" si="231"/>
        <v>100</v>
      </c>
      <c r="Q2892" s="11" t="s">
        <v>8315</v>
      </c>
      <c r="R2892" t="s">
        <v>8316</v>
      </c>
      <c r="S2892" s="16">
        <f t="shared" si="232"/>
        <v>42203.677766203706</v>
      </c>
      <c r="T2892" s="16">
        <f t="shared" si="233"/>
        <v>42233.677766203706</v>
      </c>
      <c r="U2892">
        <f t="shared" si="229"/>
        <v>2015</v>
      </c>
    </row>
    <row r="2893" spans="1:21" ht="30" x14ac:dyDescent="0.25">
      <c r="A2893">
        <v>3850</v>
      </c>
      <c r="B2893" s="9" t="s">
        <v>3847</v>
      </c>
      <c r="C2893" s="3" t="s">
        <v>7959</v>
      </c>
      <c r="D2893" s="5">
        <v>1000</v>
      </c>
      <c r="E2893" s="7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>
        <f t="shared" si="230"/>
        <v>4</v>
      </c>
      <c r="P2893" s="5">
        <f t="shared" si="231"/>
        <v>9.5</v>
      </c>
      <c r="Q2893" s="11" t="s">
        <v>8315</v>
      </c>
      <c r="R2893" t="s">
        <v>8316</v>
      </c>
      <c r="S2893" s="16">
        <f t="shared" si="232"/>
        <v>41975.124340277776</v>
      </c>
      <c r="T2893" s="16">
        <f t="shared" si="233"/>
        <v>42005.124340277776</v>
      </c>
      <c r="U2893">
        <f t="shared" si="229"/>
        <v>2014</v>
      </c>
    </row>
    <row r="2894" spans="1:21" ht="75" x14ac:dyDescent="0.25">
      <c r="A2894">
        <v>3855</v>
      </c>
      <c r="B2894" s="9" t="s">
        <v>3852</v>
      </c>
      <c r="C2894" s="3" t="s">
        <v>7964</v>
      </c>
      <c r="D2894" s="5">
        <v>1000</v>
      </c>
      <c r="E2894" s="7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>
        <f t="shared" si="230"/>
        <v>3</v>
      </c>
      <c r="P2894" s="5">
        <f t="shared" si="231"/>
        <v>25</v>
      </c>
      <c r="Q2894" s="11" t="s">
        <v>8315</v>
      </c>
      <c r="R2894" t="s">
        <v>8316</v>
      </c>
      <c r="S2894" s="16">
        <f t="shared" si="232"/>
        <v>42059.970729166671</v>
      </c>
      <c r="T2894" s="16">
        <f t="shared" si="233"/>
        <v>42089.929062499999</v>
      </c>
      <c r="U2894">
        <f t="shared" si="229"/>
        <v>2015</v>
      </c>
    </row>
    <row r="2895" spans="1:21" ht="60" x14ac:dyDescent="0.25">
      <c r="A2895">
        <v>3892</v>
      </c>
      <c r="B2895" s="9" t="s">
        <v>3889</v>
      </c>
      <c r="C2895" s="3" t="s">
        <v>8000</v>
      </c>
      <c r="D2895" s="5">
        <v>1000</v>
      </c>
      <c r="E2895" s="7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>
        <f t="shared" si="230"/>
        <v>0</v>
      </c>
      <c r="P2895" s="5">
        <f t="shared" si="231"/>
        <v>0</v>
      </c>
      <c r="Q2895" s="11" t="s">
        <v>8315</v>
      </c>
      <c r="R2895" t="s">
        <v>8316</v>
      </c>
      <c r="S2895" s="16">
        <f t="shared" si="232"/>
        <v>41867.652280092596</v>
      </c>
      <c r="T2895" s="16">
        <f t="shared" si="233"/>
        <v>41875.291666666664</v>
      </c>
      <c r="U2895">
        <f t="shared" si="229"/>
        <v>2014</v>
      </c>
    </row>
    <row r="2896" spans="1:21" ht="60" x14ac:dyDescent="0.25">
      <c r="A2896">
        <v>3895</v>
      </c>
      <c r="B2896" s="9" t="s">
        <v>3892</v>
      </c>
      <c r="C2896" s="3" t="s">
        <v>8003</v>
      </c>
      <c r="D2896" s="5">
        <v>1000</v>
      </c>
      <c r="E2896" s="7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>
        <f t="shared" si="230"/>
        <v>5</v>
      </c>
      <c r="P2896" s="5">
        <f t="shared" si="231"/>
        <v>50</v>
      </c>
      <c r="Q2896" s="11" t="s">
        <v>8315</v>
      </c>
      <c r="R2896" t="s">
        <v>8316</v>
      </c>
      <c r="S2896" s="16">
        <f t="shared" si="232"/>
        <v>42032.250208333338</v>
      </c>
      <c r="T2896" s="16">
        <f t="shared" si="233"/>
        <v>42063.250208333338</v>
      </c>
      <c r="U2896">
        <f t="shared" si="229"/>
        <v>2015</v>
      </c>
    </row>
    <row r="2897" spans="1:21" ht="45" x14ac:dyDescent="0.25">
      <c r="A2897">
        <v>3907</v>
      </c>
      <c r="B2897" s="9" t="s">
        <v>3904</v>
      </c>
      <c r="C2897" s="3" t="s">
        <v>8015</v>
      </c>
      <c r="D2897" s="5">
        <v>1000</v>
      </c>
      <c r="E2897" s="7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15</v>
      </c>
      <c r="P2897" s="5">
        <f t="shared" si="231"/>
        <v>38.25</v>
      </c>
      <c r="Q2897" s="11" t="s">
        <v>8315</v>
      </c>
      <c r="R2897" t="s">
        <v>8316</v>
      </c>
      <c r="S2897" s="16">
        <f t="shared" si="232"/>
        <v>41906.819513888891</v>
      </c>
      <c r="T2897" s="16">
        <f t="shared" si="233"/>
        <v>41938.838888888888</v>
      </c>
      <c r="U2897">
        <f t="shared" si="229"/>
        <v>2014</v>
      </c>
    </row>
    <row r="2898" spans="1:21" ht="45" x14ac:dyDescent="0.25">
      <c r="A2898">
        <v>3972</v>
      </c>
      <c r="B2898" s="9" t="s">
        <v>3969</v>
      </c>
      <c r="C2898" s="3" t="s">
        <v>8079</v>
      </c>
      <c r="D2898" s="5">
        <v>1000</v>
      </c>
      <c r="E2898" s="7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>
        <f t="shared" si="230"/>
        <v>21</v>
      </c>
      <c r="P2898" s="5">
        <f t="shared" si="231"/>
        <v>26.38</v>
      </c>
      <c r="Q2898" s="11" t="s">
        <v>8315</v>
      </c>
      <c r="R2898" t="s">
        <v>8316</v>
      </c>
      <c r="S2898" s="16">
        <f t="shared" si="232"/>
        <v>41981.067523148144</v>
      </c>
      <c r="T2898" s="16">
        <f t="shared" si="233"/>
        <v>42041.067523148144</v>
      </c>
      <c r="U2898">
        <f t="shared" si="229"/>
        <v>2014</v>
      </c>
    </row>
    <row r="2899" spans="1:21" ht="60" x14ac:dyDescent="0.25">
      <c r="A2899">
        <v>3974</v>
      </c>
      <c r="B2899" s="9" t="s">
        <v>3971</v>
      </c>
      <c r="C2899" s="3" t="s">
        <v>8081</v>
      </c>
      <c r="D2899" s="5">
        <v>1000</v>
      </c>
      <c r="E2899" s="7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>
        <f t="shared" si="230"/>
        <v>32</v>
      </c>
      <c r="P2899" s="5">
        <f t="shared" si="231"/>
        <v>29.09</v>
      </c>
      <c r="Q2899" s="11" t="s">
        <v>8315</v>
      </c>
      <c r="R2899" t="s">
        <v>8316</v>
      </c>
      <c r="S2899" s="16">
        <f t="shared" si="232"/>
        <v>42493.546851851846</v>
      </c>
      <c r="T2899" s="16">
        <f t="shared" si="233"/>
        <v>42523.546851851846</v>
      </c>
      <c r="U2899">
        <f t="shared" si="229"/>
        <v>2016</v>
      </c>
    </row>
    <row r="2900" spans="1:21" ht="60" x14ac:dyDescent="0.25">
      <c r="A2900">
        <v>4008</v>
      </c>
      <c r="B2900" s="9" t="s">
        <v>4004</v>
      </c>
      <c r="C2900" s="3" t="s">
        <v>8113</v>
      </c>
      <c r="D2900" s="5">
        <v>1000</v>
      </c>
      <c r="E2900" s="7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>
        <f t="shared" si="230"/>
        <v>6</v>
      </c>
      <c r="P2900" s="5">
        <f t="shared" si="231"/>
        <v>15</v>
      </c>
      <c r="Q2900" s="11" t="s">
        <v>8315</v>
      </c>
      <c r="R2900" t="s">
        <v>8316</v>
      </c>
      <c r="S2900" s="16">
        <f t="shared" si="232"/>
        <v>42177.964201388888</v>
      </c>
      <c r="T2900" s="16">
        <f t="shared" si="233"/>
        <v>42207.964201388888</v>
      </c>
      <c r="U2900">
        <f t="shared" si="229"/>
        <v>2015</v>
      </c>
    </row>
    <row r="2901" spans="1:21" ht="45" x14ac:dyDescent="0.25">
      <c r="A2901">
        <v>4070</v>
      </c>
      <c r="B2901" s="9" t="s">
        <v>4066</v>
      </c>
      <c r="C2901" s="3" t="s">
        <v>8173</v>
      </c>
      <c r="D2901" s="5">
        <v>1000</v>
      </c>
      <c r="E2901" s="7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>
        <f t="shared" si="230"/>
        <v>17</v>
      </c>
      <c r="P2901" s="5">
        <f t="shared" si="231"/>
        <v>27.5</v>
      </c>
      <c r="Q2901" s="11" t="s">
        <v>8315</v>
      </c>
      <c r="R2901" t="s">
        <v>8316</v>
      </c>
      <c r="S2901" s="16">
        <f t="shared" si="232"/>
        <v>42031.666898148149</v>
      </c>
      <c r="T2901" s="16">
        <f t="shared" si="233"/>
        <v>42064.125</v>
      </c>
      <c r="U2901">
        <f t="shared" si="229"/>
        <v>2015</v>
      </c>
    </row>
    <row r="2902" spans="1:21" ht="60" x14ac:dyDescent="0.25">
      <c r="A2902">
        <v>4072</v>
      </c>
      <c r="B2902" s="9" t="s">
        <v>4068</v>
      </c>
      <c r="C2902" s="3" t="s">
        <v>8175</v>
      </c>
      <c r="D2902" s="5">
        <v>1000</v>
      </c>
      <c r="E2902" s="7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>
        <f t="shared" si="230"/>
        <v>0</v>
      </c>
      <c r="P2902" s="5">
        <f t="shared" si="231"/>
        <v>2</v>
      </c>
      <c r="Q2902" s="11" t="s">
        <v>8315</v>
      </c>
      <c r="R2902" t="s">
        <v>8316</v>
      </c>
      <c r="S2902" s="16">
        <f t="shared" si="232"/>
        <v>41812.77443287037</v>
      </c>
      <c r="T2902" s="16">
        <f t="shared" si="233"/>
        <v>41872.77443287037</v>
      </c>
      <c r="U2902">
        <f t="shared" si="229"/>
        <v>2014</v>
      </c>
    </row>
    <row r="2903" spans="1:21" ht="60" x14ac:dyDescent="0.25">
      <c r="A2903">
        <v>4086</v>
      </c>
      <c r="B2903" s="9" t="s">
        <v>4082</v>
      </c>
      <c r="C2903" s="3" t="s">
        <v>8189</v>
      </c>
      <c r="D2903" s="5">
        <v>1000</v>
      </c>
      <c r="E2903" s="7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>
        <f t="shared" si="230"/>
        <v>5</v>
      </c>
      <c r="P2903" s="5">
        <f t="shared" si="231"/>
        <v>9.4</v>
      </c>
      <c r="Q2903" s="11" t="s">
        <v>8315</v>
      </c>
      <c r="R2903" t="s">
        <v>8316</v>
      </c>
      <c r="S2903" s="16">
        <f t="shared" si="232"/>
        <v>42304.940960648149</v>
      </c>
      <c r="T2903" s="16">
        <f t="shared" si="233"/>
        <v>42329.166666666672</v>
      </c>
      <c r="U2903">
        <f t="shared" si="229"/>
        <v>2015</v>
      </c>
    </row>
    <row r="2904" spans="1:21" ht="45" x14ac:dyDescent="0.25">
      <c r="A2904">
        <v>4090</v>
      </c>
      <c r="B2904" s="9" t="s">
        <v>4086</v>
      </c>
      <c r="C2904" s="3" t="s">
        <v>8193</v>
      </c>
      <c r="D2904" s="5">
        <v>1000</v>
      </c>
      <c r="E2904" s="7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>
        <f t="shared" si="230"/>
        <v>3</v>
      </c>
      <c r="P2904" s="5">
        <f t="shared" si="231"/>
        <v>10.67</v>
      </c>
      <c r="Q2904" s="11" t="s">
        <v>8315</v>
      </c>
      <c r="R2904" t="s">
        <v>8316</v>
      </c>
      <c r="S2904" s="16">
        <f t="shared" si="232"/>
        <v>42209.67288194444</v>
      </c>
      <c r="T2904" s="16">
        <f t="shared" si="233"/>
        <v>42223.625</v>
      </c>
      <c r="U2904">
        <f t="shared" si="229"/>
        <v>2015</v>
      </c>
    </row>
    <row r="2905" spans="1:21" ht="45" x14ac:dyDescent="0.25">
      <c r="A2905">
        <v>4103</v>
      </c>
      <c r="B2905" s="9" t="s">
        <v>4099</v>
      </c>
      <c r="C2905" s="3" t="s">
        <v>8206</v>
      </c>
      <c r="D2905" s="5">
        <v>1000</v>
      </c>
      <c r="E2905" s="7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>
        <f t="shared" si="230"/>
        <v>10</v>
      </c>
      <c r="P2905" s="5">
        <f t="shared" si="231"/>
        <v>16.670000000000002</v>
      </c>
      <c r="Q2905" s="11" t="s">
        <v>8315</v>
      </c>
      <c r="R2905" t="s">
        <v>8316</v>
      </c>
      <c r="S2905" s="16">
        <f t="shared" si="232"/>
        <v>42188.83293981482</v>
      </c>
      <c r="T2905" s="16">
        <f t="shared" si="233"/>
        <v>42242.772222222222</v>
      </c>
      <c r="U2905">
        <f t="shared" si="229"/>
        <v>2015</v>
      </c>
    </row>
    <row r="2906" spans="1:21" ht="60" x14ac:dyDescent="0.25">
      <c r="A2906">
        <v>2843</v>
      </c>
      <c r="B2906" s="9" t="s">
        <v>2843</v>
      </c>
      <c r="C2906" s="3" t="s">
        <v>6953</v>
      </c>
      <c r="D2906" s="5">
        <v>1200</v>
      </c>
      <c r="E2906" s="7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>
        <f t="shared" si="230"/>
        <v>0</v>
      </c>
      <c r="P2906" s="5">
        <f t="shared" si="231"/>
        <v>0</v>
      </c>
      <c r="Q2906" s="11" t="s">
        <v>8315</v>
      </c>
      <c r="R2906" t="s">
        <v>8316</v>
      </c>
      <c r="S2906" s="16">
        <f t="shared" si="232"/>
        <v>42492.737847222219</v>
      </c>
      <c r="T2906" s="16">
        <f t="shared" si="233"/>
        <v>42534.166666666672</v>
      </c>
      <c r="U2906">
        <f t="shared" si="229"/>
        <v>2016</v>
      </c>
    </row>
    <row r="2907" spans="1:21" ht="60" x14ac:dyDescent="0.25">
      <c r="A2907">
        <v>3744</v>
      </c>
      <c r="B2907" s="9" t="s">
        <v>3741</v>
      </c>
      <c r="C2907" s="3" t="s">
        <v>7854</v>
      </c>
      <c r="D2907" s="5">
        <v>1200</v>
      </c>
      <c r="E2907" s="7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>
        <f t="shared" si="230"/>
        <v>0</v>
      </c>
      <c r="P2907" s="5">
        <f t="shared" si="231"/>
        <v>0</v>
      </c>
      <c r="Q2907" s="11" t="s">
        <v>8315</v>
      </c>
      <c r="R2907" t="s">
        <v>8316</v>
      </c>
      <c r="S2907" s="16">
        <f t="shared" si="232"/>
        <v>41793.814259259263</v>
      </c>
      <c r="T2907" s="16">
        <f t="shared" si="233"/>
        <v>41825.165972222225</v>
      </c>
      <c r="U2907">
        <f t="shared" si="229"/>
        <v>2014</v>
      </c>
    </row>
    <row r="2908" spans="1:21" ht="45" x14ac:dyDescent="0.25">
      <c r="A2908">
        <v>3942</v>
      </c>
      <c r="B2908" s="9" t="s">
        <v>3939</v>
      </c>
      <c r="C2908" s="3" t="s">
        <v>8050</v>
      </c>
      <c r="D2908" s="5">
        <v>1200</v>
      </c>
      <c r="E2908" s="7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 s="5">
        <f t="shared" si="231"/>
        <v>0</v>
      </c>
      <c r="Q2908" s="11" t="s">
        <v>8315</v>
      </c>
      <c r="R2908" t="s">
        <v>8316</v>
      </c>
      <c r="S2908" s="16">
        <f t="shared" si="232"/>
        <v>42111.904097222221</v>
      </c>
      <c r="T2908" s="16">
        <f t="shared" si="233"/>
        <v>42171.904097222221</v>
      </c>
      <c r="U2908">
        <f t="shared" si="229"/>
        <v>2015</v>
      </c>
    </row>
    <row r="2909" spans="1:21" ht="60" x14ac:dyDescent="0.25">
      <c r="A2909">
        <v>3959</v>
      </c>
      <c r="B2909" s="9" t="s">
        <v>3956</v>
      </c>
      <c r="C2909" s="3" t="s">
        <v>8066</v>
      </c>
      <c r="D2909" s="5">
        <v>1200</v>
      </c>
      <c r="E2909" s="7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>
        <f t="shared" si="230"/>
        <v>24</v>
      </c>
      <c r="P2909" s="5">
        <f t="shared" si="231"/>
        <v>24.33</v>
      </c>
      <c r="Q2909" s="11" t="s">
        <v>8315</v>
      </c>
      <c r="R2909" t="s">
        <v>8316</v>
      </c>
      <c r="S2909" s="16">
        <f t="shared" si="232"/>
        <v>41880.788842592592</v>
      </c>
      <c r="T2909" s="16">
        <f t="shared" si="233"/>
        <v>41910.788842592592</v>
      </c>
      <c r="U2909">
        <f t="shared" si="229"/>
        <v>2014</v>
      </c>
    </row>
    <row r="2910" spans="1:21" ht="60" x14ac:dyDescent="0.25">
      <c r="A2910">
        <v>4001</v>
      </c>
      <c r="B2910" s="9" t="s">
        <v>3997</v>
      </c>
      <c r="C2910" s="3" t="s">
        <v>8107</v>
      </c>
      <c r="D2910" s="5">
        <v>1200</v>
      </c>
      <c r="E2910" s="7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>
        <f t="shared" si="230"/>
        <v>38</v>
      </c>
      <c r="P2910" s="5">
        <f t="shared" si="231"/>
        <v>32.36</v>
      </c>
      <c r="Q2910" s="11" t="s">
        <v>8315</v>
      </c>
      <c r="R2910" t="s">
        <v>8316</v>
      </c>
      <c r="S2910" s="16">
        <f t="shared" si="232"/>
        <v>42775.964212962965</v>
      </c>
      <c r="T2910" s="16">
        <f t="shared" si="233"/>
        <v>42795.791666666672</v>
      </c>
      <c r="U2910">
        <f t="shared" si="229"/>
        <v>2017</v>
      </c>
    </row>
    <row r="2911" spans="1:21" ht="45" x14ac:dyDescent="0.25">
      <c r="A2911">
        <v>3998</v>
      </c>
      <c r="B2911" s="9" t="s">
        <v>3994</v>
      </c>
      <c r="C2911" s="3" t="s">
        <v>8104</v>
      </c>
      <c r="D2911" s="5">
        <v>1250</v>
      </c>
      <c r="E2911" s="7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>
        <f t="shared" si="230"/>
        <v>57</v>
      </c>
      <c r="P2911" s="5">
        <f t="shared" si="231"/>
        <v>59.58</v>
      </c>
      <c r="Q2911" s="11" t="s">
        <v>8315</v>
      </c>
      <c r="R2911" t="s">
        <v>8316</v>
      </c>
      <c r="S2911" s="16">
        <f t="shared" si="232"/>
        <v>42061.963263888887</v>
      </c>
      <c r="T2911" s="16">
        <f t="shared" si="233"/>
        <v>42091.921597222223</v>
      </c>
      <c r="U2911">
        <f t="shared" si="229"/>
        <v>2015</v>
      </c>
    </row>
    <row r="2912" spans="1:21" ht="60" x14ac:dyDescent="0.25">
      <c r="A2912">
        <v>4002</v>
      </c>
      <c r="B2912" s="9" t="s">
        <v>3998</v>
      </c>
      <c r="C2912" s="3" t="s">
        <v>8108</v>
      </c>
      <c r="D2912" s="5">
        <v>1250</v>
      </c>
      <c r="E2912" s="7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>
        <f t="shared" si="230"/>
        <v>2</v>
      </c>
      <c r="P2912" s="5">
        <f t="shared" si="231"/>
        <v>5.75</v>
      </c>
      <c r="Q2912" s="11" t="s">
        <v>8315</v>
      </c>
      <c r="R2912" t="s">
        <v>8316</v>
      </c>
      <c r="S2912" s="16">
        <f t="shared" si="232"/>
        <v>41879.043530092589</v>
      </c>
      <c r="T2912" s="16">
        <f t="shared" si="233"/>
        <v>41909.043530092589</v>
      </c>
      <c r="U2912">
        <f t="shared" si="229"/>
        <v>2014</v>
      </c>
    </row>
    <row r="2913" spans="1:21" ht="45" x14ac:dyDescent="0.25">
      <c r="A2913">
        <v>4069</v>
      </c>
      <c r="B2913" s="9" t="s">
        <v>4065</v>
      </c>
      <c r="C2913" s="3" t="s">
        <v>8172</v>
      </c>
      <c r="D2913" s="5">
        <v>1250</v>
      </c>
      <c r="E2913" s="7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>
        <f t="shared" si="230"/>
        <v>34</v>
      </c>
      <c r="P2913" s="5">
        <f t="shared" si="231"/>
        <v>33.08</v>
      </c>
      <c r="Q2913" s="11" t="s">
        <v>8315</v>
      </c>
      <c r="R2913" t="s">
        <v>8316</v>
      </c>
      <c r="S2913" s="16">
        <f t="shared" si="232"/>
        <v>42022.661527777775</v>
      </c>
      <c r="T2913" s="16">
        <f t="shared" si="233"/>
        <v>42063.5</v>
      </c>
      <c r="U2913">
        <f t="shared" si="229"/>
        <v>2015</v>
      </c>
    </row>
    <row r="2914" spans="1:21" ht="60" x14ac:dyDescent="0.25">
      <c r="A2914">
        <v>3976</v>
      </c>
      <c r="B2914" s="9" t="s">
        <v>3973</v>
      </c>
      <c r="C2914" s="3" t="s">
        <v>8083</v>
      </c>
      <c r="D2914" s="5">
        <v>1300</v>
      </c>
      <c r="E2914" s="7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>
        <f t="shared" si="230"/>
        <v>48</v>
      </c>
      <c r="P2914" s="5">
        <f t="shared" si="231"/>
        <v>62</v>
      </c>
      <c r="Q2914" s="11" t="s">
        <v>8315</v>
      </c>
      <c r="R2914" t="s">
        <v>8316</v>
      </c>
      <c r="S2914" s="16">
        <f t="shared" si="232"/>
        <v>41830.858344907407</v>
      </c>
      <c r="T2914" s="16">
        <f t="shared" si="233"/>
        <v>41852.291666666664</v>
      </c>
      <c r="U2914">
        <f t="shared" si="229"/>
        <v>2014</v>
      </c>
    </row>
    <row r="2915" spans="1:21" ht="60" x14ac:dyDescent="0.25">
      <c r="A2915">
        <v>3962</v>
      </c>
      <c r="B2915" s="9" t="s">
        <v>3959</v>
      </c>
      <c r="C2915" s="3" t="s">
        <v>8069</v>
      </c>
      <c r="D2915" s="5">
        <v>1400</v>
      </c>
      <c r="E2915" s="7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>
        <f t="shared" si="230"/>
        <v>3</v>
      </c>
      <c r="P2915" s="5">
        <f t="shared" si="231"/>
        <v>15</v>
      </c>
      <c r="Q2915" s="11" t="s">
        <v>8315</v>
      </c>
      <c r="R2915" t="s">
        <v>8316</v>
      </c>
      <c r="S2915" s="16">
        <f t="shared" si="232"/>
        <v>42311.621458333335</v>
      </c>
      <c r="T2915" s="16">
        <f t="shared" si="233"/>
        <v>42336.621458333335</v>
      </c>
      <c r="U2915">
        <f t="shared" si="229"/>
        <v>2015</v>
      </c>
    </row>
    <row r="2916" spans="1:21" ht="60" x14ac:dyDescent="0.25">
      <c r="A2916">
        <v>2842</v>
      </c>
      <c r="B2916" s="9" t="s">
        <v>2842</v>
      </c>
      <c r="C2916" s="3" t="s">
        <v>6952</v>
      </c>
      <c r="D2916" s="5">
        <v>1500</v>
      </c>
      <c r="E2916" s="7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>
        <f t="shared" si="230"/>
        <v>0</v>
      </c>
      <c r="P2916" s="5">
        <f t="shared" si="231"/>
        <v>0</v>
      </c>
      <c r="Q2916" s="11" t="s">
        <v>8315</v>
      </c>
      <c r="R2916" t="s">
        <v>8316</v>
      </c>
      <c r="S2916" s="16">
        <f t="shared" si="232"/>
        <v>41784.952488425923</v>
      </c>
      <c r="T2916" s="16">
        <f t="shared" si="233"/>
        <v>41811.458333333336</v>
      </c>
      <c r="U2916">
        <f t="shared" si="229"/>
        <v>2014</v>
      </c>
    </row>
    <row r="2917" spans="1:21" ht="60" x14ac:dyDescent="0.25">
      <c r="A2917">
        <v>2904</v>
      </c>
      <c r="B2917" s="9" t="s">
        <v>2904</v>
      </c>
      <c r="C2917" s="3" t="s">
        <v>7014</v>
      </c>
      <c r="D2917" s="5">
        <v>1500</v>
      </c>
      <c r="E2917" s="7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>
        <f t="shared" si="230"/>
        <v>5</v>
      </c>
      <c r="P2917" s="5">
        <f t="shared" si="231"/>
        <v>18.75</v>
      </c>
      <c r="Q2917" s="11" t="s">
        <v>8315</v>
      </c>
      <c r="R2917" t="s">
        <v>8316</v>
      </c>
      <c r="S2917" s="16">
        <f t="shared" si="232"/>
        <v>41940.967951388891</v>
      </c>
      <c r="T2917" s="16">
        <f t="shared" si="233"/>
        <v>41952.5</v>
      </c>
      <c r="U2917">
        <f t="shared" si="229"/>
        <v>2014</v>
      </c>
    </row>
    <row r="2918" spans="1:21" ht="45" x14ac:dyDescent="0.25">
      <c r="A2918">
        <v>3733</v>
      </c>
      <c r="B2918" s="9" t="s">
        <v>3730</v>
      </c>
      <c r="C2918" s="3" t="s">
        <v>7843</v>
      </c>
      <c r="D2918" s="5">
        <v>1500</v>
      </c>
      <c r="E2918" s="7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 s="5">
        <f t="shared" si="231"/>
        <v>0</v>
      </c>
      <c r="Q2918" s="11" t="s">
        <v>8315</v>
      </c>
      <c r="R2918" t="s">
        <v>8316</v>
      </c>
      <c r="S2918" s="16">
        <f t="shared" si="232"/>
        <v>42103.024398148147</v>
      </c>
      <c r="T2918" s="16">
        <f t="shared" si="233"/>
        <v>42112.9375</v>
      </c>
      <c r="U2918">
        <f t="shared" si="229"/>
        <v>2015</v>
      </c>
    </row>
    <row r="2919" spans="1:21" ht="60" x14ac:dyDescent="0.25">
      <c r="A2919">
        <v>3734</v>
      </c>
      <c r="B2919" s="9" t="s">
        <v>3731</v>
      </c>
      <c r="C2919" s="3" t="s">
        <v>7844</v>
      </c>
      <c r="D2919" s="5">
        <v>1500</v>
      </c>
      <c r="E2919" s="7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>
        <f t="shared" si="230"/>
        <v>28</v>
      </c>
      <c r="P2919" s="5">
        <f t="shared" si="231"/>
        <v>61</v>
      </c>
      <c r="Q2919" s="11" t="s">
        <v>8315</v>
      </c>
      <c r="R2919" t="s">
        <v>8316</v>
      </c>
      <c r="S2919" s="16">
        <f t="shared" si="232"/>
        <v>42089.901574074072</v>
      </c>
      <c r="T2919" s="16">
        <f t="shared" si="233"/>
        <v>42149.901574074072</v>
      </c>
      <c r="U2919">
        <f t="shared" si="229"/>
        <v>2015</v>
      </c>
    </row>
    <row r="2920" spans="1:21" ht="45" x14ac:dyDescent="0.25">
      <c r="A2920">
        <v>3736</v>
      </c>
      <c r="B2920" s="9" t="s">
        <v>3733</v>
      </c>
      <c r="C2920" s="3" t="s">
        <v>7846</v>
      </c>
      <c r="D2920" s="5">
        <v>1500</v>
      </c>
      <c r="E2920" s="7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>
        <f t="shared" si="230"/>
        <v>1</v>
      </c>
      <c r="P2920" s="5">
        <f t="shared" si="231"/>
        <v>10</v>
      </c>
      <c r="Q2920" s="11" t="s">
        <v>8315</v>
      </c>
      <c r="R2920" t="s">
        <v>8316</v>
      </c>
      <c r="S2920" s="16">
        <f t="shared" si="232"/>
        <v>42048.711724537032</v>
      </c>
      <c r="T2920" s="16">
        <f t="shared" si="233"/>
        <v>42086.75</v>
      </c>
      <c r="U2920">
        <f t="shared" si="229"/>
        <v>2015</v>
      </c>
    </row>
    <row r="2921" spans="1:21" ht="45" x14ac:dyDescent="0.25">
      <c r="A2921">
        <v>3738</v>
      </c>
      <c r="B2921" s="9" t="s">
        <v>3735</v>
      </c>
      <c r="C2921" s="3" t="s">
        <v>7848</v>
      </c>
      <c r="D2921" s="5">
        <v>1500</v>
      </c>
      <c r="E2921" s="7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18</v>
      </c>
      <c r="P2921" s="5">
        <f t="shared" si="231"/>
        <v>45</v>
      </c>
      <c r="Q2921" s="11" t="s">
        <v>8315</v>
      </c>
      <c r="R2921" t="s">
        <v>8316</v>
      </c>
      <c r="S2921" s="16">
        <f t="shared" si="232"/>
        <v>41813.938715277778</v>
      </c>
      <c r="T2921" s="16">
        <f t="shared" si="233"/>
        <v>41835.916666666664</v>
      </c>
      <c r="U2921">
        <f t="shared" si="229"/>
        <v>2014</v>
      </c>
    </row>
    <row r="2922" spans="1:21" ht="60" x14ac:dyDescent="0.25">
      <c r="A2922">
        <v>3903</v>
      </c>
      <c r="B2922" s="9" t="s">
        <v>3900</v>
      </c>
      <c r="C2922" s="3" t="s">
        <v>8011</v>
      </c>
      <c r="D2922" s="5">
        <v>1500</v>
      </c>
      <c r="E2922" s="7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>
        <f t="shared" si="230"/>
        <v>0</v>
      </c>
      <c r="P2922" s="5">
        <f t="shared" si="231"/>
        <v>0</v>
      </c>
      <c r="Q2922" s="11" t="s">
        <v>8315</v>
      </c>
      <c r="R2922" t="s">
        <v>8316</v>
      </c>
      <c r="S2922" s="16">
        <f t="shared" si="232"/>
        <v>42186.01116898148</v>
      </c>
      <c r="T2922" s="16">
        <f t="shared" si="233"/>
        <v>42230.818055555559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5">
        <f t="shared" si="231"/>
        <v>43</v>
      </c>
      <c r="Q2923" s="11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5">
        <f t="shared" si="231"/>
        <v>83.33</v>
      </c>
      <c r="Q2924" s="11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5">
        <f t="shared" si="231"/>
        <v>30</v>
      </c>
      <c r="Q2925" s="11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5">
        <f t="shared" si="231"/>
        <v>175.51</v>
      </c>
      <c r="Q2926" s="11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5">
        <f t="shared" si="231"/>
        <v>231.66</v>
      </c>
      <c r="Q2927" s="11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5">
        <f t="shared" si="231"/>
        <v>75</v>
      </c>
      <c r="Q2928" s="11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5">
        <f t="shared" si="231"/>
        <v>112.14</v>
      </c>
      <c r="Q2929" s="11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5">
        <f t="shared" si="231"/>
        <v>41.67</v>
      </c>
      <c r="Q2930" s="11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5">
        <f t="shared" si="231"/>
        <v>255.17</v>
      </c>
      <c r="Q2931" s="11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5">
        <f t="shared" si="231"/>
        <v>162.77000000000001</v>
      </c>
      <c r="Q2932" s="11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5">
        <f t="shared" si="231"/>
        <v>88.33</v>
      </c>
      <c r="Q2933" s="11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5">
        <f t="shared" si="231"/>
        <v>85.74</v>
      </c>
      <c r="Q2934" s="11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5">
        <f t="shared" si="231"/>
        <v>47.57</v>
      </c>
      <c r="Q2935" s="11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5">
        <f t="shared" si="231"/>
        <v>72.97</v>
      </c>
      <c r="Q2936" s="11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5">
        <f t="shared" si="231"/>
        <v>90.54</v>
      </c>
      <c r="Q2937" s="11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5">
        <f t="shared" si="231"/>
        <v>37.65</v>
      </c>
      <c r="Q2938" s="11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5">
        <f t="shared" si="231"/>
        <v>36.36</v>
      </c>
      <c r="Q2939" s="11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5">
        <f t="shared" si="231"/>
        <v>126.72</v>
      </c>
      <c r="Q2940" s="11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5">
        <f t="shared" si="231"/>
        <v>329.2</v>
      </c>
      <c r="Q2941" s="11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5">
        <f t="shared" si="231"/>
        <v>81.239999999999995</v>
      </c>
      <c r="Q2942" s="11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5">
        <f t="shared" si="231"/>
        <v>1</v>
      </c>
      <c r="Q2943" s="11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5">
        <f t="shared" si="231"/>
        <v>202.23</v>
      </c>
      <c r="Q2944" s="11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5">
        <f t="shared" si="231"/>
        <v>0</v>
      </c>
      <c r="Q2945" s="11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5">
        <f t="shared" si="231"/>
        <v>100</v>
      </c>
      <c r="Q2946" s="11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5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5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5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5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5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5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5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5">
        <f t="shared" ref="P2954:P3017" si="236">IFERROR(ROUND(E2954/L2954,2),0)</f>
        <v>200.63</v>
      </c>
      <c r="Q2954" s="11" t="s">
        <v>8315</v>
      </c>
      <c r="R2954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5">
        <f t="shared" si="236"/>
        <v>201.67</v>
      </c>
      <c r="Q2955" s="11" t="s">
        <v>8315</v>
      </c>
      <c r="R2955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5">
        <f t="shared" si="236"/>
        <v>0</v>
      </c>
      <c r="Q2956" s="11" t="s">
        <v>8315</v>
      </c>
      <c r="R2956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5">
        <f t="shared" si="236"/>
        <v>65</v>
      </c>
      <c r="Q2957" s="11" t="s">
        <v>8315</v>
      </c>
      <c r="R2957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5">
        <f t="shared" si="236"/>
        <v>66.099999999999994</v>
      </c>
      <c r="Q2958" s="11" t="s">
        <v>8315</v>
      </c>
      <c r="R2958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5">
        <f t="shared" si="236"/>
        <v>93.33</v>
      </c>
      <c r="Q2959" s="11" t="s">
        <v>8315</v>
      </c>
      <c r="R2959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5">
        <f t="shared" si="236"/>
        <v>0</v>
      </c>
      <c r="Q2960" s="11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5">
        <f t="shared" si="236"/>
        <v>0</v>
      </c>
      <c r="Q2961" s="11" t="s">
        <v>8315</v>
      </c>
      <c r="R296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5">
        <f t="shared" si="236"/>
        <v>0</v>
      </c>
      <c r="Q2962" s="11" t="s">
        <v>8315</v>
      </c>
      <c r="R2962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4"/>
        <v>2014</v>
      </c>
    </row>
    <row r="2963" spans="1:21" ht="60" x14ac:dyDescent="0.25">
      <c r="A2963">
        <v>3294</v>
      </c>
      <c r="B2963" s="9" t="s">
        <v>3294</v>
      </c>
      <c r="C2963" s="3" t="s">
        <v>7404</v>
      </c>
      <c r="D2963" s="5">
        <v>600</v>
      </c>
      <c r="E2963" s="7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 s="5">
        <f t="shared" si="236"/>
        <v>29.58</v>
      </c>
      <c r="Q2963" s="11" t="s">
        <v>8315</v>
      </c>
      <c r="R2963" t="s">
        <v>8316</v>
      </c>
      <c r="S2963" s="16">
        <f t="shared" si="237"/>
        <v>42141.541134259256</v>
      </c>
      <c r="T2963" s="16">
        <f t="shared" si="238"/>
        <v>42171.541134259256</v>
      </c>
      <c r="U2963">
        <f t="shared" si="234"/>
        <v>2015</v>
      </c>
    </row>
    <row r="2964" spans="1:21" ht="60" x14ac:dyDescent="0.25">
      <c r="A2964">
        <v>3539</v>
      </c>
      <c r="B2964" s="9" t="s">
        <v>3538</v>
      </c>
      <c r="C2964" s="3" t="s">
        <v>7649</v>
      </c>
      <c r="D2964" s="5">
        <v>600</v>
      </c>
      <c r="E2964" s="7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 s="5">
        <f t="shared" si="236"/>
        <v>55.23</v>
      </c>
      <c r="Q2964" s="11" t="s">
        <v>8315</v>
      </c>
      <c r="R2964" t="s">
        <v>8316</v>
      </c>
      <c r="S2964" s="16">
        <f t="shared" si="237"/>
        <v>42600.756041666667</v>
      </c>
      <c r="T2964" s="16">
        <f t="shared" si="238"/>
        <v>42621.756041666667</v>
      </c>
      <c r="U2964">
        <f t="shared" si="234"/>
        <v>2016</v>
      </c>
    </row>
    <row r="2965" spans="1:21" ht="45" x14ac:dyDescent="0.25">
      <c r="A2965">
        <v>3577</v>
      </c>
      <c r="B2965" s="9" t="s">
        <v>3576</v>
      </c>
      <c r="C2965" s="3" t="s">
        <v>7687</v>
      </c>
      <c r="D2965" s="5">
        <v>600</v>
      </c>
      <c r="E2965" s="7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 s="5">
        <f t="shared" si="236"/>
        <v>28.89</v>
      </c>
      <c r="Q2965" s="11" t="s">
        <v>8315</v>
      </c>
      <c r="R2965" t="s">
        <v>8316</v>
      </c>
      <c r="S2965" s="16">
        <f t="shared" si="237"/>
        <v>42093.786840277782</v>
      </c>
      <c r="T2965" s="16">
        <f t="shared" si="238"/>
        <v>42120.26944444445</v>
      </c>
      <c r="U2965">
        <f t="shared" si="234"/>
        <v>2015</v>
      </c>
    </row>
    <row r="2966" spans="1:21" ht="45" x14ac:dyDescent="0.25">
      <c r="A2966">
        <v>3826</v>
      </c>
      <c r="B2966" s="9" t="s">
        <v>3823</v>
      </c>
      <c r="C2966" s="3" t="s">
        <v>7935</v>
      </c>
      <c r="D2966" s="5">
        <v>600</v>
      </c>
      <c r="E2966" s="7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 s="5">
        <f t="shared" si="236"/>
        <v>27.5</v>
      </c>
      <c r="Q2966" s="11" t="s">
        <v>8315</v>
      </c>
      <c r="R2966" t="s">
        <v>8316</v>
      </c>
      <c r="S2966" s="16">
        <f t="shared" si="237"/>
        <v>42101.423541666663</v>
      </c>
      <c r="T2966" s="16">
        <f t="shared" si="238"/>
        <v>42131.423541666663</v>
      </c>
      <c r="U2966">
        <f t="shared" si="234"/>
        <v>2015</v>
      </c>
    </row>
    <row r="2967" spans="1:21" ht="60" x14ac:dyDescent="0.25">
      <c r="A2967">
        <v>3665</v>
      </c>
      <c r="B2967" s="9" t="s">
        <v>3662</v>
      </c>
      <c r="C2967" s="3" t="s">
        <v>7775</v>
      </c>
      <c r="D2967" s="5">
        <v>620</v>
      </c>
      <c r="E2967" s="7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 s="5">
        <f t="shared" si="236"/>
        <v>51</v>
      </c>
      <c r="Q2967" s="11" t="s">
        <v>8315</v>
      </c>
      <c r="R2967" t="s">
        <v>8316</v>
      </c>
      <c r="S2967" s="16">
        <f t="shared" si="237"/>
        <v>42294.808124999996</v>
      </c>
      <c r="T2967" s="16">
        <f t="shared" si="238"/>
        <v>42305.829166666663</v>
      </c>
      <c r="U2967">
        <f t="shared" si="234"/>
        <v>2015</v>
      </c>
    </row>
    <row r="2968" spans="1:21" ht="45" x14ac:dyDescent="0.25">
      <c r="A2968">
        <v>2824</v>
      </c>
      <c r="B2968" s="9" t="s">
        <v>2824</v>
      </c>
      <c r="C2968" s="3" t="s">
        <v>6934</v>
      </c>
      <c r="D2968" s="5">
        <v>650</v>
      </c>
      <c r="E2968" s="7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 s="5">
        <f t="shared" si="236"/>
        <v>50.67</v>
      </c>
      <c r="Q2968" s="11" t="s">
        <v>8315</v>
      </c>
      <c r="R2968" t="s">
        <v>8316</v>
      </c>
      <c r="S2968" s="16">
        <f t="shared" si="237"/>
        <v>42136.270787037036</v>
      </c>
      <c r="T2968" s="16">
        <f t="shared" si="238"/>
        <v>42168.071527777778</v>
      </c>
      <c r="U2968">
        <f t="shared" si="234"/>
        <v>2015</v>
      </c>
    </row>
    <row r="2969" spans="1:21" ht="60" x14ac:dyDescent="0.25">
      <c r="A2969">
        <v>3451</v>
      </c>
      <c r="B2969" s="9" t="s">
        <v>3450</v>
      </c>
      <c r="C2969" s="3" t="s">
        <v>7561</v>
      </c>
      <c r="D2969" s="5">
        <v>650</v>
      </c>
      <c r="E2969" s="7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 s="5">
        <f t="shared" si="236"/>
        <v>41.13</v>
      </c>
      <c r="Q2969" s="11" t="s">
        <v>8315</v>
      </c>
      <c r="R2969" t="s">
        <v>8316</v>
      </c>
      <c r="S2969" s="16">
        <f t="shared" si="237"/>
        <v>42088.723692129628</v>
      </c>
      <c r="T2969" s="16">
        <f t="shared" si="238"/>
        <v>42115.723692129628</v>
      </c>
      <c r="U2969">
        <f t="shared" si="234"/>
        <v>2015</v>
      </c>
    </row>
    <row r="2970" spans="1:21" ht="60" x14ac:dyDescent="0.25">
      <c r="A2970">
        <v>3537</v>
      </c>
      <c r="B2970" s="9" t="s">
        <v>3536</v>
      </c>
      <c r="C2970" s="3" t="s">
        <v>7647</v>
      </c>
      <c r="D2970" s="5">
        <v>675</v>
      </c>
      <c r="E2970" s="7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 s="5">
        <f t="shared" si="236"/>
        <v>43.5</v>
      </c>
      <c r="Q2970" s="11" t="s">
        <v>8315</v>
      </c>
      <c r="R2970" t="s">
        <v>8316</v>
      </c>
      <c r="S2970" s="16">
        <f t="shared" si="237"/>
        <v>41923.354351851849</v>
      </c>
      <c r="T2970" s="16">
        <f t="shared" si="238"/>
        <v>41960.332638888889</v>
      </c>
      <c r="U2970">
        <f t="shared" si="234"/>
        <v>2014</v>
      </c>
    </row>
    <row r="2971" spans="1:21" ht="45" x14ac:dyDescent="0.25">
      <c r="A2971">
        <v>2795</v>
      </c>
      <c r="B2971" s="9" t="s">
        <v>2795</v>
      </c>
      <c r="C2971" s="3" t="s">
        <v>6905</v>
      </c>
      <c r="D2971" s="5">
        <v>700</v>
      </c>
      <c r="E2971" s="7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 s="5">
        <f t="shared" si="236"/>
        <v>36.5</v>
      </c>
      <c r="Q2971" s="11" t="s">
        <v>8315</v>
      </c>
      <c r="R2971" t="s">
        <v>8316</v>
      </c>
      <c r="S2971" s="16">
        <f t="shared" si="237"/>
        <v>41780.525937500002</v>
      </c>
      <c r="T2971" s="16">
        <f t="shared" si="238"/>
        <v>41796.958333333336</v>
      </c>
      <c r="U2971">
        <f t="shared" si="234"/>
        <v>2014</v>
      </c>
    </row>
    <row r="2972" spans="1:21" ht="60" x14ac:dyDescent="0.25">
      <c r="A2972">
        <v>3295</v>
      </c>
      <c r="B2972" s="9" t="s">
        <v>3295</v>
      </c>
      <c r="C2972" s="3" t="s">
        <v>7405</v>
      </c>
      <c r="D2972" s="5">
        <v>700</v>
      </c>
      <c r="E2972" s="7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 s="5">
        <f t="shared" si="236"/>
        <v>26.67</v>
      </c>
      <c r="Q2972" s="11" t="s">
        <v>8315</v>
      </c>
      <c r="R2972" t="s">
        <v>8316</v>
      </c>
      <c r="S2972" s="16">
        <f t="shared" si="237"/>
        <v>42609.442465277782</v>
      </c>
      <c r="T2972" s="16">
        <f t="shared" si="238"/>
        <v>42639.442465277782</v>
      </c>
      <c r="U2972">
        <f t="shared" si="234"/>
        <v>2016</v>
      </c>
    </row>
    <row r="2973" spans="1:21" ht="45" x14ac:dyDescent="0.25">
      <c r="A2973">
        <v>3343</v>
      </c>
      <c r="B2973" s="9" t="s">
        <v>3343</v>
      </c>
      <c r="C2973" s="3" t="s">
        <v>7453</v>
      </c>
      <c r="D2973" s="5">
        <v>700</v>
      </c>
      <c r="E2973" s="7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 s="5">
        <f t="shared" si="236"/>
        <v>52.17</v>
      </c>
      <c r="Q2973" s="11" t="s">
        <v>8315</v>
      </c>
      <c r="R2973" t="s">
        <v>8316</v>
      </c>
      <c r="S2973" s="16">
        <f t="shared" si="237"/>
        <v>42452.916481481487</v>
      </c>
      <c r="T2973" s="16">
        <f t="shared" si="238"/>
        <v>42473.554166666669</v>
      </c>
      <c r="U2973">
        <f t="shared" si="234"/>
        <v>2016</v>
      </c>
    </row>
    <row r="2974" spans="1:21" ht="45" x14ac:dyDescent="0.25">
      <c r="A2974">
        <v>3420</v>
      </c>
      <c r="B2974" s="9" t="s">
        <v>3419</v>
      </c>
      <c r="C2974" s="3" t="s">
        <v>7530</v>
      </c>
      <c r="D2974" s="5">
        <v>700</v>
      </c>
      <c r="E2974" s="7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 s="5">
        <f t="shared" si="236"/>
        <v>28.41</v>
      </c>
      <c r="Q2974" s="11" t="s">
        <v>8315</v>
      </c>
      <c r="R2974" t="s">
        <v>8316</v>
      </c>
      <c r="S2974" s="16">
        <f t="shared" si="237"/>
        <v>42405.090300925927</v>
      </c>
      <c r="T2974" s="16">
        <f t="shared" si="238"/>
        <v>42414</v>
      </c>
      <c r="U2974">
        <f t="shared" si="234"/>
        <v>2016</v>
      </c>
    </row>
    <row r="2975" spans="1:21" ht="60" x14ac:dyDescent="0.25">
      <c r="A2975">
        <v>3454</v>
      </c>
      <c r="B2975" s="9" t="s">
        <v>3453</v>
      </c>
      <c r="C2975" s="3" t="s">
        <v>7564</v>
      </c>
      <c r="D2975" s="5">
        <v>700</v>
      </c>
      <c r="E2975" s="7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 s="5">
        <f t="shared" si="236"/>
        <v>33.57</v>
      </c>
      <c r="Q2975" s="11" t="s">
        <v>8315</v>
      </c>
      <c r="R2975" t="s">
        <v>8316</v>
      </c>
      <c r="S2975" s="16">
        <f t="shared" si="237"/>
        <v>41821.698599537034</v>
      </c>
      <c r="T2975" s="16">
        <f t="shared" si="238"/>
        <v>41851.698599537034</v>
      </c>
      <c r="U2975">
        <f t="shared" si="234"/>
        <v>2014</v>
      </c>
    </row>
    <row r="2976" spans="1:21" ht="60" x14ac:dyDescent="0.25">
      <c r="A2976">
        <v>3591</v>
      </c>
      <c r="B2976" s="9" t="s">
        <v>3590</v>
      </c>
      <c r="C2976" s="3" t="s">
        <v>7701</v>
      </c>
      <c r="D2976" s="5">
        <v>700</v>
      </c>
      <c r="E2976" s="7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 s="5">
        <f t="shared" si="236"/>
        <v>68.06</v>
      </c>
      <c r="Q2976" s="11" t="s">
        <v>8315</v>
      </c>
      <c r="R2976" t="s">
        <v>8316</v>
      </c>
      <c r="S2976" s="16">
        <f t="shared" si="237"/>
        <v>42003.948425925926</v>
      </c>
      <c r="T2976" s="16">
        <f t="shared" si="238"/>
        <v>42028.207638888889</v>
      </c>
      <c r="U2976">
        <f t="shared" si="234"/>
        <v>2014</v>
      </c>
    </row>
    <row r="2977" spans="1:21" ht="60" x14ac:dyDescent="0.25">
      <c r="A2977">
        <v>3708</v>
      </c>
      <c r="B2977" s="9" t="s">
        <v>3705</v>
      </c>
      <c r="C2977" s="3" t="s">
        <v>7818</v>
      </c>
      <c r="D2977" s="5">
        <v>700</v>
      </c>
      <c r="E2977" s="7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 s="5">
        <f t="shared" si="236"/>
        <v>53.85</v>
      </c>
      <c r="Q2977" s="11" t="s">
        <v>8315</v>
      </c>
      <c r="R2977" t="s">
        <v>8316</v>
      </c>
      <c r="S2977" s="16">
        <f t="shared" si="237"/>
        <v>41810.142199074071</v>
      </c>
      <c r="T2977" s="16">
        <f t="shared" si="238"/>
        <v>41824.142199074071</v>
      </c>
      <c r="U2977">
        <f t="shared" si="234"/>
        <v>2014</v>
      </c>
    </row>
    <row r="2978" spans="1:21" ht="60" x14ac:dyDescent="0.25">
      <c r="A2978">
        <v>3617</v>
      </c>
      <c r="B2978" s="9" t="s">
        <v>3615</v>
      </c>
      <c r="C2978" s="3" t="s">
        <v>7727</v>
      </c>
      <c r="D2978" s="5">
        <v>740</v>
      </c>
      <c r="E2978" s="7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 s="5">
        <f t="shared" si="236"/>
        <v>17.25</v>
      </c>
      <c r="Q2978" s="11" t="s">
        <v>8315</v>
      </c>
      <c r="R2978" t="s">
        <v>8316</v>
      </c>
      <c r="S2978" s="16">
        <f t="shared" si="237"/>
        <v>42779.610289351855</v>
      </c>
      <c r="T2978" s="16">
        <f t="shared" si="238"/>
        <v>42794</v>
      </c>
      <c r="U2978">
        <f t="shared" si="234"/>
        <v>2017</v>
      </c>
    </row>
    <row r="2979" spans="1:21" ht="60" x14ac:dyDescent="0.25">
      <c r="A2979">
        <v>2978</v>
      </c>
      <c r="B2979" s="9" t="s">
        <v>2978</v>
      </c>
      <c r="C2979" s="3" t="s">
        <v>7088</v>
      </c>
      <c r="D2979" s="5">
        <v>750</v>
      </c>
      <c r="E2979" s="7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 s="5">
        <f t="shared" si="236"/>
        <v>60.69</v>
      </c>
      <c r="Q2979" s="11" t="s">
        <v>8315</v>
      </c>
      <c r="R2979" t="s">
        <v>8316</v>
      </c>
      <c r="S2979" s="16">
        <f t="shared" si="237"/>
        <v>41922.640590277777</v>
      </c>
      <c r="T2979" s="16">
        <f t="shared" si="238"/>
        <v>41932.249305555553</v>
      </c>
      <c r="U2979">
        <f t="shared" si="234"/>
        <v>2014</v>
      </c>
    </row>
    <row r="2980" spans="1:21" ht="60" x14ac:dyDescent="0.25">
      <c r="A2980">
        <v>3165</v>
      </c>
      <c r="B2980" s="9" t="s">
        <v>3165</v>
      </c>
      <c r="C2980" s="3" t="s">
        <v>7275</v>
      </c>
      <c r="D2980" s="5">
        <v>750</v>
      </c>
      <c r="E2980" s="7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 s="5">
        <f t="shared" si="236"/>
        <v>58.1</v>
      </c>
      <c r="Q2980" s="11" t="s">
        <v>8315</v>
      </c>
      <c r="R2980" t="s">
        <v>8316</v>
      </c>
      <c r="S2980" s="16">
        <f t="shared" si="237"/>
        <v>40644.159259259257</v>
      </c>
      <c r="T2980" s="16">
        <f t="shared" si="238"/>
        <v>40666.165972222225</v>
      </c>
      <c r="U2980">
        <f t="shared" si="234"/>
        <v>2011</v>
      </c>
    </row>
    <row r="2981" spans="1:21" ht="60" x14ac:dyDescent="0.25">
      <c r="A2981">
        <v>3367</v>
      </c>
      <c r="B2981" s="9" t="s">
        <v>3366</v>
      </c>
      <c r="C2981" s="3" t="s">
        <v>7477</v>
      </c>
      <c r="D2981" s="5">
        <v>750</v>
      </c>
      <c r="E2981" s="7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 s="5">
        <f t="shared" si="236"/>
        <v>29.67</v>
      </c>
      <c r="Q2981" s="11" t="s">
        <v>8315</v>
      </c>
      <c r="R2981" t="s">
        <v>8316</v>
      </c>
      <c r="S2981" s="16">
        <f t="shared" si="237"/>
        <v>42192.933958333335</v>
      </c>
      <c r="T2981" s="16">
        <f t="shared" si="238"/>
        <v>42217.933958333335</v>
      </c>
      <c r="U2981">
        <f t="shared" si="234"/>
        <v>2015</v>
      </c>
    </row>
    <row r="2982" spans="1:21" ht="45" x14ac:dyDescent="0.25">
      <c r="A2982">
        <v>3649</v>
      </c>
      <c r="B2982" s="9" t="s">
        <v>3647</v>
      </c>
      <c r="C2982" s="3" t="s">
        <v>7759</v>
      </c>
      <c r="D2982" s="5">
        <v>750</v>
      </c>
      <c r="E2982" s="7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 s="5">
        <f t="shared" si="236"/>
        <v>97.5</v>
      </c>
      <c r="Q2982" s="11" t="s">
        <v>8315</v>
      </c>
      <c r="R2982" t="s">
        <v>8316</v>
      </c>
      <c r="S2982" s="16">
        <f t="shared" si="237"/>
        <v>41780.712893518517</v>
      </c>
      <c r="T2982" s="16">
        <f t="shared" si="238"/>
        <v>41806.712893518517</v>
      </c>
      <c r="U2982">
        <f t="shared" si="234"/>
        <v>2014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5">
        <f t="shared" si="236"/>
        <v>53.16</v>
      </c>
      <c r="Q2983" s="11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5">
        <f t="shared" si="236"/>
        <v>86.49</v>
      </c>
      <c r="Q2984" s="11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5">
        <f t="shared" si="236"/>
        <v>155.24</v>
      </c>
      <c r="Q2985" s="11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5">
        <f t="shared" si="236"/>
        <v>115.08</v>
      </c>
      <c r="Q2986" s="11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5">
        <f t="shared" si="236"/>
        <v>109.59</v>
      </c>
      <c r="Q2987" s="11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5">
        <f t="shared" si="236"/>
        <v>45.21</v>
      </c>
      <c r="Q2988" s="11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5">
        <f t="shared" si="236"/>
        <v>104.15</v>
      </c>
      <c r="Q2989" s="11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5">
        <f t="shared" si="236"/>
        <v>35.71</v>
      </c>
      <c r="Q2990" s="11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5">
        <f t="shared" si="236"/>
        <v>97</v>
      </c>
      <c r="Q2991" s="11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5">
        <f t="shared" si="236"/>
        <v>370.37</v>
      </c>
      <c r="Q2992" s="11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5">
        <f t="shared" si="236"/>
        <v>94.41</v>
      </c>
      <c r="Q2993" s="11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5">
        <f t="shared" si="236"/>
        <v>48.98</v>
      </c>
      <c r="Q2994" s="11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5">
        <f t="shared" si="236"/>
        <v>45.59</v>
      </c>
      <c r="Q2995" s="11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5">
        <f t="shared" si="236"/>
        <v>23.28</v>
      </c>
      <c r="Q2996" s="11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5">
        <f t="shared" si="236"/>
        <v>63.23</v>
      </c>
      <c r="Q2997" s="11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5">
        <f t="shared" si="236"/>
        <v>153.52000000000001</v>
      </c>
      <c r="Q2998" s="11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5">
        <f t="shared" si="236"/>
        <v>90.2</v>
      </c>
      <c r="Q2999" s="11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5">
        <f t="shared" si="236"/>
        <v>118.97</v>
      </c>
      <c r="Q3000" s="11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5">
        <f t="shared" si="236"/>
        <v>80.25</v>
      </c>
      <c r="Q3001" s="11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5">
        <f t="shared" si="236"/>
        <v>62.5</v>
      </c>
      <c r="Q3002" s="11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5">
        <f t="shared" si="236"/>
        <v>131.38</v>
      </c>
      <c r="Q3003" s="11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5">
        <f t="shared" si="236"/>
        <v>73.03</v>
      </c>
      <c r="Q3004" s="11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5">
        <f t="shared" si="236"/>
        <v>178.53</v>
      </c>
      <c r="Q3005" s="11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5">
        <f t="shared" si="236"/>
        <v>162.91</v>
      </c>
      <c r="Q3006" s="11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5">
        <f t="shared" si="236"/>
        <v>108.24</v>
      </c>
      <c r="Q3007" s="11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5">
        <f t="shared" si="236"/>
        <v>88.87</v>
      </c>
      <c r="Q3008" s="11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5">
        <f t="shared" si="236"/>
        <v>54</v>
      </c>
      <c r="Q3009" s="11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5">
        <f t="shared" si="236"/>
        <v>116.73</v>
      </c>
      <c r="Q3010" s="11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5">
        <f t="shared" si="236"/>
        <v>233.9</v>
      </c>
      <c r="Q3011" s="11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5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5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5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5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5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5">
        <f t="shared" ref="P3018:P3081" si="241">IFERROR(ROUND(E3018/L3018,2),0)</f>
        <v>242.28</v>
      </c>
      <c r="Q3018" s="11" t="s">
        <v>8315</v>
      </c>
      <c r="R3018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5">
        <f t="shared" si="241"/>
        <v>146.44999999999999</v>
      </c>
      <c r="Q3019" s="11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5">
        <f t="shared" si="241"/>
        <v>103.17</v>
      </c>
      <c r="Q3020" s="11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5">
        <f t="shared" si="241"/>
        <v>80.459999999999994</v>
      </c>
      <c r="Q3021" s="11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5">
        <f t="shared" si="241"/>
        <v>234.67</v>
      </c>
      <c r="Q3022" s="11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5">
        <f t="shared" si="241"/>
        <v>50.69</v>
      </c>
      <c r="Q3023" s="11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5">
        <f t="shared" si="241"/>
        <v>162.71</v>
      </c>
      <c r="Q3024" s="11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5">
        <f t="shared" si="241"/>
        <v>120.17</v>
      </c>
      <c r="Q3025" s="11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5">
        <f t="shared" si="241"/>
        <v>67.7</v>
      </c>
      <c r="Q3026" s="11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5">
        <f t="shared" si="241"/>
        <v>52.1</v>
      </c>
      <c r="Q3027" s="11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5">
        <f t="shared" si="241"/>
        <v>51.6</v>
      </c>
      <c r="Q3028" s="11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5">
        <f t="shared" si="241"/>
        <v>164.3</v>
      </c>
      <c r="Q3029" s="11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5">
        <f t="shared" si="241"/>
        <v>84.86</v>
      </c>
      <c r="Q3030" s="11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5">
        <f t="shared" si="241"/>
        <v>94.55</v>
      </c>
      <c r="Q3031" s="11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5">
        <f t="shared" si="241"/>
        <v>45.54</v>
      </c>
      <c r="Q3032" s="11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5">
        <f t="shared" si="241"/>
        <v>51.72</v>
      </c>
      <c r="Q3033" s="11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5">
        <f t="shared" si="241"/>
        <v>50.88</v>
      </c>
      <c r="Q3034" s="11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5">
        <f t="shared" si="241"/>
        <v>191.13</v>
      </c>
      <c r="Q3035" s="11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5">
        <f t="shared" si="241"/>
        <v>89.31</v>
      </c>
      <c r="Q3036" s="11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5">
        <f t="shared" si="241"/>
        <v>88.59</v>
      </c>
      <c r="Q3037" s="11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5">
        <f t="shared" si="241"/>
        <v>96.3</v>
      </c>
      <c r="Q3038" s="11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5">
        <f t="shared" si="241"/>
        <v>33.31</v>
      </c>
      <c r="Q3039" s="11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5">
        <f t="shared" si="241"/>
        <v>37.22</v>
      </c>
      <c r="Q3040" s="11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5">
        <f t="shared" si="241"/>
        <v>92.13</v>
      </c>
      <c r="Q3041" s="11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5">
        <f t="shared" si="241"/>
        <v>76.790000000000006</v>
      </c>
      <c r="Q3042" s="11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5">
        <f t="shared" si="241"/>
        <v>96.53</v>
      </c>
      <c r="Q3043" s="11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5">
        <f t="shared" si="241"/>
        <v>51.89</v>
      </c>
      <c r="Q3044" s="11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5">
        <f t="shared" si="241"/>
        <v>128.91</v>
      </c>
      <c r="Q3045" s="11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5">
        <f t="shared" si="241"/>
        <v>84.11</v>
      </c>
      <c r="Q3046" s="11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5">
        <f t="shared" si="241"/>
        <v>82.94</v>
      </c>
      <c r="Q3047" s="11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5">
        <f t="shared" si="241"/>
        <v>259.95</v>
      </c>
      <c r="Q3048" s="11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5">
        <f t="shared" si="241"/>
        <v>37.25</v>
      </c>
      <c r="Q3049" s="11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5">
        <f t="shared" si="241"/>
        <v>177.02</v>
      </c>
      <c r="Q3050" s="11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5">
        <f t="shared" si="241"/>
        <v>74.069999999999993</v>
      </c>
      <c r="Q3051" s="11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5">
        <f t="shared" si="241"/>
        <v>70.67</v>
      </c>
      <c r="Q3052" s="11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5">
        <f t="shared" si="241"/>
        <v>23.63</v>
      </c>
      <c r="Q3053" s="11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5">
        <f t="shared" si="241"/>
        <v>37.5</v>
      </c>
      <c r="Q3054" s="11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5">
        <f t="shared" si="241"/>
        <v>13.33</v>
      </c>
      <c r="Q3055" s="11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5">
        <f t="shared" si="241"/>
        <v>0</v>
      </c>
      <c r="Q3056" s="11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5">
        <f t="shared" si="241"/>
        <v>1</v>
      </c>
      <c r="Q3057" s="11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5">
        <f t="shared" si="241"/>
        <v>0</v>
      </c>
      <c r="Q3058" s="11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5">
        <f t="shared" si="241"/>
        <v>0</v>
      </c>
      <c r="Q3059" s="11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5">
        <f t="shared" si="241"/>
        <v>1</v>
      </c>
      <c r="Q3060" s="11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5">
        <f t="shared" si="241"/>
        <v>41</v>
      </c>
      <c r="Q3061" s="11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5">
        <f t="shared" si="241"/>
        <v>55.83</v>
      </c>
      <c r="Q3062" s="11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5">
        <f t="shared" si="241"/>
        <v>0</v>
      </c>
      <c r="Q3063" s="11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5">
        <f t="shared" si="241"/>
        <v>99.76</v>
      </c>
      <c r="Q3064" s="11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5">
        <f t="shared" si="241"/>
        <v>25.52</v>
      </c>
      <c r="Q3065" s="11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5">
        <f t="shared" si="241"/>
        <v>117.65</v>
      </c>
      <c r="Q3066" s="11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5">
        <f t="shared" si="241"/>
        <v>5</v>
      </c>
      <c r="Q3067" s="11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5">
        <f t="shared" si="241"/>
        <v>2796.67</v>
      </c>
      <c r="Q3068" s="11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5">
        <f t="shared" si="241"/>
        <v>200</v>
      </c>
      <c r="Q3069" s="11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5">
        <f t="shared" si="241"/>
        <v>87.5</v>
      </c>
      <c r="Q3070" s="11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5">
        <f t="shared" si="241"/>
        <v>20.14</v>
      </c>
      <c r="Q3071" s="11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5">
        <f t="shared" si="241"/>
        <v>20.88</v>
      </c>
      <c r="Q3072" s="11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5">
        <f t="shared" si="241"/>
        <v>61.31</v>
      </c>
      <c r="Q3073" s="11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5">
        <f t="shared" si="241"/>
        <v>1</v>
      </c>
      <c r="Q3074" s="11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5">
        <f t="shared" si="241"/>
        <v>92.14</v>
      </c>
      <c r="Q3075" s="11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5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5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5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5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5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5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5">
        <f t="shared" ref="P3082:P3145" si="246">IFERROR(ROUND(E3082/L3082,2),0)</f>
        <v>53.71</v>
      </c>
      <c r="Q3082" s="11" t="s">
        <v>8315</v>
      </c>
      <c r="R3082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5">
        <f t="shared" si="246"/>
        <v>420.6</v>
      </c>
      <c r="Q3083" s="11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5">
        <f t="shared" si="246"/>
        <v>0</v>
      </c>
      <c r="Q3084" s="11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5">
        <f t="shared" si="246"/>
        <v>18.670000000000002</v>
      </c>
      <c r="Q3085" s="11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5">
        <f t="shared" si="246"/>
        <v>78.33</v>
      </c>
      <c r="Q3086" s="11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5">
        <f t="shared" si="246"/>
        <v>67.78</v>
      </c>
      <c r="Q3087" s="11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5">
        <f t="shared" si="246"/>
        <v>16.670000000000002</v>
      </c>
      <c r="Q3088" s="11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5">
        <f t="shared" si="246"/>
        <v>62.5</v>
      </c>
      <c r="Q3089" s="11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5">
        <f t="shared" si="246"/>
        <v>42</v>
      </c>
      <c r="Q3090" s="11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5">
        <f t="shared" si="246"/>
        <v>130.09</v>
      </c>
      <c r="Q3091" s="11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5">
        <f t="shared" si="246"/>
        <v>1270.22</v>
      </c>
      <c r="Q3092" s="11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5">
        <f t="shared" si="246"/>
        <v>88.44</v>
      </c>
      <c r="Q3093" s="11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5">
        <f t="shared" si="246"/>
        <v>56.34</v>
      </c>
      <c r="Q3094" s="11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5">
        <f t="shared" si="246"/>
        <v>53.53</v>
      </c>
      <c r="Q3095" s="11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5">
        <f t="shared" si="246"/>
        <v>25</v>
      </c>
      <c r="Q3096" s="11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5">
        <f t="shared" si="246"/>
        <v>50</v>
      </c>
      <c r="Q3097" s="11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5">
        <f t="shared" si="246"/>
        <v>56.79</v>
      </c>
      <c r="Q3098" s="11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5">
        <f t="shared" si="246"/>
        <v>40.83</v>
      </c>
      <c r="Q3099" s="11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5">
        <f t="shared" si="246"/>
        <v>65.11</v>
      </c>
      <c r="Q3100" s="11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5">
        <f t="shared" si="246"/>
        <v>55.6</v>
      </c>
      <c r="Q3101" s="11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5">
        <f t="shared" si="246"/>
        <v>140.54</v>
      </c>
      <c r="Q3102" s="11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5">
        <f t="shared" si="246"/>
        <v>25</v>
      </c>
      <c r="Q3103" s="11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5">
        <f t="shared" si="246"/>
        <v>69.53</v>
      </c>
      <c r="Q3104" s="11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5">
        <f t="shared" si="246"/>
        <v>5.5</v>
      </c>
      <c r="Q3105" s="11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5">
        <f t="shared" si="246"/>
        <v>237</v>
      </c>
      <c r="Q3106" s="11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5">
        <f t="shared" si="246"/>
        <v>79.87</v>
      </c>
      <c r="Q3107" s="11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5">
        <f t="shared" si="246"/>
        <v>10.25</v>
      </c>
      <c r="Q3108" s="11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5">
        <f t="shared" si="246"/>
        <v>272.58999999999997</v>
      </c>
      <c r="Q3109" s="11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5">
        <f t="shared" si="246"/>
        <v>13</v>
      </c>
      <c r="Q3110" s="11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5">
        <f t="shared" si="246"/>
        <v>58.18</v>
      </c>
      <c r="Q3111" s="11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5">
        <f t="shared" si="246"/>
        <v>10</v>
      </c>
      <c r="Q3112" s="11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5">
        <f t="shared" si="246"/>
        <v>70.11</v>
      </c>
      <c r="Q3113" s="11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5">
        <f t="shared" si="246"/>
        <v>57.89</v>
      </c>
      <c r="Q3114" s="11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5">
        <f t="shared" si="246"/>
        <v>125.27</v>
      </c>
      <c r="Q3115" s="11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5">
        <f t="shared" si="246"/>
        <v>0</v>
      </c>
      <c r="Q3116" s="11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5">
        <f t="shared" si="246"/>
        <v>300</v>
      </c>
      <c r="Q3117" s="11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5">
        <f t="shared" si="246"/>
        <v>43</v>
      </c>
      <c r="Q3118" s="11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5">
        <f t="shared" si="246"/>
        <v>1</v>
      </c>
      <c r="Q3119" s="11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5">
        <f t="shared" si="246"/>
        <v>775</v>
      </c>
      <c r="Q3120" s="11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5">
        <f t="shared" si="246"/>
        <v>5</v>
      </c>
      <c r="Q3121" s="11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5">
        <f t="shared" si="246"/>
        <v>12.8</v>
      </c>
      <c r="Q3122" s="11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5">
        <f t="shared" si="246"/>
        <v>10</v>
      </c>
      <c r="Q3123" s="11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5">
        <f t="shared" si="246"/>
        <v>58</v>
      </c>
      <c r="Q3124" s="11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5">
        <f t="shared" si="246"/>
        <v>244.8</v>
      </c>
      <c r="Q3125" s="11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5">
        <f t="shared" si="246"/>
        <v>6.5</v>
      </c>
      <c r="Q3126" s="11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5">
        <f t="shared" si="246"/>
        <v>0</v>
      </c>
      <c r="Q3127" s="11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5">
        <f t="shared" si="246"/>
        <v>61.18</v>
      </c>
      <c r="Q3128" s="11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5">
        <f t="shared" si="246"/>
        <v>0</v>
      </c>
      <c r="Q3129" s="11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 s="5">
        <f t="shared" si="246"/>
        <v>139.24</v>
      </c>
      <c r="Q3130" s="11" t="s">
        <v>8315</v>
      </c>
      <c r="R3130" t="s">
        <v>8316</v>
      </c>
      <c r="S3130" s="16">
        <f t="shared" si="247"/>
        <v>42780.825706018513</v>
      </c>
      <c r="T3130" s="16">
        <f t="shared" si="248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5">
        <f t="shared" si="246"/>
        <v>10</v>
      </c>
      <c r="Q3131" s="11" t="s">
        <v>8315</v>
      </c>
      <c r="R3131" t="s">
        <v>8316</v>
      </c>
      <c r="S3131" s="16">
        <f t="shared" si="247"/>
        <v>42803.842812499999</v>
      </c>
      <c r="T3131" s="16">
        <f t="shared" si="248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5">
        <f t="shared" si="246"/>
        <v>93.75</v>
      </c>
      <c r="Q3132" s="11" t="s">
        <v>8315</v>
      </c>
      <c r="R3132" t="s">
        <v>8316</v>
      </c>
      <c r="S3132" s="16">
        <f t="shared" si="247"/>
        <v>42808.640231481477</v>
      </c>
      <c r="T3132" s="16">
        <f t="shared" si="248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5">
        <f t="shared" si="246"/>
        <v>53.75</v>
      </c>
      <c r="Q3133" s="11" t="s">
        <v>8315</v>
      </c>
      <c r="R3133" t="s">
        <v>8316</v>
      </c>
      <c r="S3133" s="16">
        <f t="shared" si="247"/>
        <v>42803.579224537039</v>
      </c>
      <c r="T3133" s="16">
        <f t="shared" si="248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5">
        <f t="shared" si="246"/>
        <v>10</v>
      </c>
      <c r="Q3134" s="11" t="s">
        <v>8315</v>
      </c>
      <c r="R3134" t="s">
        <v>8316</v>
      </c>
      <c r="S3134" s="16">
        <f t="shared" si="247"/>
        <v>42786.350231481483</v>
      </c>
      <c r="T3134" s="16">
        <f t="shared" si="248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5">
        <f t="shared" si="246"/>
        <v>33.75</v>
      </c>
      <c r="Q3135" s="11" t="s">
        <v>8315</v>
      </c>
      <c r="R3135" t="s">
        <v>8316</v>
      </c>
      <c r="S3135" s="16">
        <f t="shared" si="247"/>
        <v>42788.565208333333</v>
      </c>
      <c r="T3135" s="16">
        <f t="shared" si="248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5">
        <f t="shared" si="246"/>
        <v>18.75</v>
      </c>
      <c r="Q3136" s="11" t="s">
        <v>8315</v>
      </c>
      <c r="R3136" t="s">
        <v>8316</v>
      </c>
      <c r="S3136" s="16">
        <f t="shared" si="247"/>
        <v>42800.720127314817</v>
      </c>
      <c r="T3136" s="16">
        <f t="shared" si="248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5">
        <f t="shared" si="246"/>
        <v>23.14</v>
      </c>
      <c r="Q3137" s="11" t="s">
        <v>8315</v>
      </c>
      <c r="R3137" t="s">
        <v>8316</v>
      </c>
      <c r="S3137" s="16">
        <f t="shared" si="247"/>
        <v>42807.151863425926</v>
      </c>
      <c r="T3137" s="16">
        <f t="shared" si="248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5">
        <f t="shared" si="246"/>
        <v>29.05</v>
      </c>
      <c r="Q3138" s="11" t="s">
        <v>8315</v>
      </c>
      <c r="R3138" t="s">
        <v>8316</v>
      </c>
      <c r="S3138" s="16">
        <f t="shared" si="247"/>
        <v>42789.462430555555</v>
      </c>
      <c r="T3138" s="16">
        <f t="shared" si="248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5">
        <f t="shared" si="246"/>
        <v>50</v>
      </c>
      <c r="Q3139" s="11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5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5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5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5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5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 s="5">
        <f t="shared" ref="P3146:P3209" si="251">IFERROR(ROUND(E3146/L3146,2),0)</f>
        <v>251.33</v>
      </c>
      <c r="Q3146" s="11" t="s">
        <v>8315</v>
      </c>
      <c r="R3146" t="s">
        <v>8316</v>
      </c>
      <c r="S3146" s="16">
        <f t="shared" ref="S3146:S3209" si="252">(((J3146/60)/60)/24)+DATE(1970,1,1)</f>
        <v>42796.538275462968</v>
      </c>
      <c r="T3146" s="16">
        <f t="shared" ref="T3146:T3209" si="253">(((I3146/60)/60)/24)+DATE(1970,1,1)</f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s="5">
        <f t="shared" si="251"/>
        <v>0</v>
      </c>
      <c r="Q3147" s="11" t="s">
        <v>8315</v>
      </c>
      <c r="R3147" t="s">
        <v>8316</v>
      </c>
      <c r="S3147" s="16">
        <f t="shared" si="252"/>
        <v>42762.040902777779</v>
      </c>
      <c r="T3147" s="16">
        <f t="shared" si="253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 s="5">
        <f t="shared" si="251"/>
        <v>437.5</v>
      </c>
      <c r="Q3148" s="11" t="s">
        <v>8315</v>
      </c>
      <c r="R3148" t="s">
        <v>8316</v>
      </c>
      <c r="S3148" s="16">
        <f t="shared" si="252"/>
        <v>42796.682476851856</v>
      </c>
      <c r="T3148" s="16">
        <f t="shared" si="253"/>
        <v>42841.640810185185</v>
      </c>
      <c r="U3148">
        <f t="shared" si="249"/>
        <v>2017</v>
      </c>
    </row>
    <row r="3149" spans="1:21" ht="60" x14ac:dyDescent="0.25">
      <c r="A3149">
        <v>3684</v>
      </c>
      <c r="B3149" s="9" t="s">
        <v>3681</v>
      </c>
      <c r="C3149" s="3" t="s">
        <v>7794</v>
      </c>
      <c r="D3149" s="5">
        <v>750</v>
      </c>
      <c r="E3149" s="7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 s="5">
        <f t="shared" si="251"/>
        <v>45.35</v>
      </c>
      <c r="Q3149" s="11" t="s">
        <v>8315</v>
      </c>
      <c r="R3149" t="s">
        <v>8316</v>
      </c>
      <c r="S3149" s="16">
        <f t="shared" si="252"/>
        <v>42219.180393518516</v>
      </c>
      <c r="T3149" s="16">
        <f t="shared" si="253"/>
        <v>42249.180393518516</v>
      </c>
      <c r="U3149">
        <f t="shared" si="249"/>
        <v>2015</v>
      </c>
    </row>
    <row r="3150" spans="1:21" ht="60" x14ac:dyDescent="0.25">
      <c r="A3150">
        <v>3552</v>
      </c>
      <c r="B3150" s="9" t="s">
        <v>3551</v>
      </c>
      <c r="C3150" s="3" t="s">
        <v>7662</v>
      </c>
      <c r="D3150" s="5">
        <v>773</v>
      </c>
      <c r="E3150" s="7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 s="5">
        <f t="shared" si="251"/>
        <v>38.65</v>
      </c>
      <c r="Q3150" s="11" t="s">
        <v>8315</v>
      </c>
      <c r="R3150" t="s">
        <v>8316</v>
      </c>
      <c r="S3150" s="16">
        <f t="shared" si="252"/>
        <v>41788.587083333332</v>
      </c>
      <c r="T3150" s="16">
        <f t="shared" si="253"/>
        <v>41818.587083333332</v>
      </c>
      <c r="U3150">
        <f t="shared" si="249"/>
        <v>2014</v>
      </c>
    </row>
    <row r="3151" spans="1:21" ht="45" x14ac:dyDescent="0.25">
      <c r="A3151">
        <v>2796</v>
      </c>
      <c r="B3151" s="9" t="s">
        <v>2796</v>
      </c>
      <c r="C3151" s="3" t="s">
        <v>6906</v>
      </c>
      <c r="D3151" s="5">
        <v>800</v>
      </c>
      <c r="E3151" s="7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 s="5">
        <f t="shared" si="251"/>
        <v>44</v>
      </c>
      <c r="Q3151" s="11" t="s">
        <v>8315</v>
      </c>
      <c r="R3151" t="s">
        <v>8316</v>
      </c>
      <c r="S3151" s="16">
        <f t="shared" si="252"/>
        <v>41795.528101851851</v>
      </c>
      <c r="T3151" s="16">
        <f t="shared" si="253"/>
        <v>41825.528101851851</v>
      </c>
      <c r="U3151">
        <f t="shared" si="249"/>
        <v>2014</v>
      </c>
    </row>
    <row r="3152" spans="1:21" ht="45" x14ac:dyDescent="0.25">
      <c r="A3152">
        <v>2834</v>
      </c>
      <c r="B3152" s="9" t="s">
        <v>2834</v>
      </c>
      <c r="C3152" s="3" t="s">
        <v>6944</v>
      </c>
      <c r="D3152" s="5">
        <v>800</v>
      </c>
      <c r="E3152" s="7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 s="5">
        <f t="shared" si="251"/>
        <v>64.760000000000005</v>
      </c>
      <c r="Q3152" s="11" t="s">
        <v>8315</v>
      </c>
      <c r="R3152" t="s">
        <v>8316</v>
      </c>
      <c r="S3152" s="16">
        <f t="shared" si="252"/>
        <v>42019.959837962961</v>
      </c>
      <c r="T3152" s="16">
        <f t="shared" si="253"/>
        <v>42034.959837962961</v>
      </c>
      <c r="U3152">
        <f t="shared" si="249"/>
        <v>2015</v>
      </c>
    </row>
    <row r="3153" spans="1:21" ht="60" x14ac:dyDescent="0.25">
      <c r="A3153">
        <v>3283</v>
      </c>
      <c r="B3153" s="9" t="s">
        <v>3283</v>
      </c>
      <c r="C3153" s="3" t="s">
        <v>7393</v>
      </c>
      <c r="D3153" s="5">
        <v>800</v>
      </c>
      <c r="E3153" s="7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 s="5">
        <f t="shared" si="251"/>
        <v>17.829999999999998</v>
      </c>
      <c r="Q3153" s="11" t="s">
        <v>8315</v>
      </c>
      <c r="R3153" t="s">
        <v>8316</v>
      </c>
      <c r="S3153" s="16">
        <f t="shared" si="252"/>
        <v>42379.74418981481</v>
      </c>
      <c r="T3153" s="16">
        <f t="shared" si="253"/>
        <v>42410.875</v>
      </c>
      <c r="U3153">
        <f t="shared" si="249"/>
        <v>2016</v>
      </c>
    </row>
    <row r="3154" spans="1:21" ht="60" x14ac:dyDescent="0.25">
      <c r="A3154">
        <v>3314</v>
      </c>
      <c r="B3154" s="9" t="s">
        <v>3314</v>
      </c>
      <c r="C3154" s="3" t="s">
        <v>7424</v>
      </c>
      <c r="D3154" s="5">
        <v>800</v>
      </c>
      <c r="E3154" s="7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 s="5">
        <f t="shared" si="251"/>
        <v>29.07</v>
      </c>
      <c r="Q3154" s="11" t="s">
        <v>8315</v>
      </c>
      <c r="R3154" t="s">
        <v>8316</v>
      </c>
      <c r="S3154" s="16">
        <f t="shared" si="252"/>
        <v>42105.267488425925</v>
      </c>
      <c r="T3154" s="16">
        <f t="shared" si="253"/>
        <v>42132.836805555555</v>
      </c>
      <c r="U3154">
        <f t="shared" si="249"/>
        <v>2015</v>
      </c>
    </row>
    <row r="3155" spans="1:21" ht="60" x14ac:dyDescent="0.25">
      <c r="A3155">
        <v>3327</v>
      </c>
      <c r="B3155" s="9" t="s">
        <v>3327</v>
      </c>
      <c r="C3155" s="3" t="s">
        <v>7437</v>
      </c>
      <c r="D3155" s="5">
        <v>800</v>
      </c>
      <c r="E3155" s="7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 s="5">
        <f t="shared" si="251"/>
        <v>24.55</v>
      </c>
      <c r="Q3155" s="11" t="s">
        <v>8315</v>
      </c>
      <c r="R3155" t="s">
        <v>8316</v>
      </c>
      <c r="S3155" s="16">
        <f t="shared" si="252"/>
        <v>42468.374606481477</v>
      </c>
      <c r="T3155" s="16">
        <f t="shared" si="253"/>
        <v>42498.374606481477</v>
      </c>
      <c r="U3155">
        <f t="shared" si="249"/>
        <v>2016</v>
      </c>
    </row>
    <row r="3156" spans="1:21" ht="45" x14ac:dyDescent="0.25">
      <c r="A3156">
        <v>3449</v>
      </c>
      <c r="B3156" s="9" t="s">
        <v>3448</v>
      </c>
      <c r="C3156" s="3" t="s">
        <v>7559</v>
      </c>
      <c r="D3156" s="5">
        <v>800</v>
      </c>
      <c r="E3156" s="7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 s="5">
        <f t="shared" si="251"/>
        <v>68.25</v>
      </c>
      <c r="Q3156" s="11" t="s">
        <v>8315</v>
      </c>
      <c r="R3156" t="s">
        <v>8316</v>
      </c>
      <c r="S3156" s="16">
        <f t="shared" si="252"/>
        <v>42532.052523148144</v>
      </c>
      <c r="T3156" s="16">
        <f t="shared" si="253"/>
        <v>42560.166666666672</v>
      </c>
      <c r="U3156">
        <f t="shared" si="249"/>
        <v>2016</v>
      </c>
    </row>
    <row r="3157" spans="1:21" ht="60" x14ac:dyDescent="0.25">
      <c r="A3157">
        <v>3608</v>
      </c>
      <c r="B3157" s="9" t="s">
        <v>3607</v>
      </c>
      <c r="C3157" s="3" t="s">
        <v>7718</v>
      </c>
      <c r="D3157" s="5">
        <v>800</v>
      </c>
      <c r="E3157" s="7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 s="5">
        <f t="shared" si="251"/>
        <v>29.63</v>
      </c>
      <c r="Q3157" s="11" t="s">
        <v>8315</v>
      </c>
      <c r="R3157" t="s">
        <v>8316</v>
      </c>
      <c r="S3157" s="16">
        <f t="shared" si="252"/>
        <v>42506.709375000006</v>
      </c>
      <c r="T3157" s="16">
        <f t="shared" si="253"/>
        <v>42538.583333333328</v>
      </c>
      <c r="U3157">
        <f t="shared" si="249"/>
        <v>2016</v>
      </c>
    </row>
    <row r="3158" spans="1:21" ht="60" x14ac:dyDescent="0.25">
      <c r="A3158">
        <v>3664</v>
      </c>
      <c r="B3158" s="9" t="s">
        <v>3661</v>
      </c>
      <c r="C3158" s="3" t="s">
        <v>7774</v>
      </c>
      <c r="D3158" s="5">
        <v>800</v>
      </c>
      <c r="E3158" s="7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 s="5">
        <f t="shared" si="251"/>
        <v>46.05</v>
      </c>
      <c r="Q3158" s="11" t="s">
        <v>8315</v>
      </c>
      <c r="R3158" t="s">
        <v>8316</v>
      </c>
      <c r="S3158" s="16">
        <f t="shared" si="252"/>
        <v>42523.248715277776</v>
      </c>
      <c r="T3158" s="16">
        <f t="shared" si="253"/>
        <v>42537.248715277776</v>
      </c>
      <c r="U3158">
        <f t="shared" si="249"/>
        <v>2016</v>
      </c>
    </row>
    <row r="3159" spans="1:21" ht="60" x14ac:dyDescent="0.25">
      <c r="A3159">
        <v>3676</v>
      </c>
      <c r="B3159" s="9" t="s">
        <v>3673</v>
      </c>
      <c r="C3159" s="3" t="s">
        <v>7786</v>
      </c>
      <c r="D3159" s="5">
        <v>800</v>
      </c>
      <c r="E3159" s="7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 s="5">
        <f t="shared" si="251"/>
        <v>64.38</v>
      </c>
      <c r="Q3159" s="11" t="s">
        <v>8315</v>
      </c>
      <c r="R3159" t="s">
        <v>8316</v>
      </c>
      <c r="S3159" s="16">
        <f t="shared" si="252"/>
        <v>41876.815787037034</v>
      </c>
      <c r="T3159" s="16">
        <f t="shared" si="253"/>
        <v>41894.815787037034</v>
      </c>
      <c r="U3159">
        <f t="shared" si="249"/>
        <v>2014</v>
      </c>
    </row>
    <row r="3160" spans="1:21" ht="45" x14ac:dyDescent="0.25">
      <c r="A3160">
        <v>3716</v>
      </c>
      <c r="B3160" s="9" t="s">
        <v>3713</v>
      </c>
      <c r="C3160" s="3" t="s">
        <v>7826</v>
      </c>
      <c r="D3160" s="5">
        <v>800</v>
      </c>
      <c r="E3160" s="7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 s="5">
        <f t="shared" si="251"/>
        <v>51.92</v>
      </c>
      <c r="Q3160" s="11" t="s">
        <v>8315</v>
      </c>
      <c r="R3160" t="s">
        <v>8316</v>
      </c>
      <c r="S3160" s="16">
        <f t="shared" si="252"/>
        <v>42360.887835648144</v>
      </c>
      <c r="T3160" s="16">
        <f t="shared" si="253"/>
        <v>42390.887835648144</v>
      </c>
      <c r="U3160">
        <f t="shared" si="249"/>
        <v>2015</v>
      </c>
    </row>
    <row r="3161" spans="1:21" ht="45" x14ac:dyDescent="0.25">
      <c r="A3161">
        <v>3836</v>
      </c>
      <c r="B3161" s="9" t="s">
        <v>3833</v>
      </c>
      <c r="C3161" s="3" t="s">
        <v>7945</v>
      </c>
      <c r="D3161" s="5">
        <v>800</v>
      </c>
      <c r="E3161" s="7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 s="5">
        <f t="shared" si="251"/>
        <v>64.290000000000006</v>
      </c>
      <c r="Q3161" s="11" t="s">
        <v>8315</v>
      </c>
      <c r="R3161" t="s">
        <v>8316</v>
      </c>
      <c r="S3161" s="16">
        <f t="shared" si="252"/>
        <v>42553.926527777774</v>
      </c>
      <c r="T3161" s="16">
        <f t="shared" si="253"/>
        <v>42585.172916666663</v>
      </c>
      <c r="U3161">
        <f t="shared" si="249"/>
        <v>2016</v>
      </c>
    </row>
    <row r="3162" spans="1:21" ht="60" x14ac:dyDescent="0.25">
      <c r="A3162">
        <v>1296</v>
      </c>
      <c r="B3162" s="9" t="s">
        <v>1297</v>
      </c>
      <c r="C3162" s="3" t="s">
        <v>5406</v>
      </c>
      <c r="D3162" s="5">
        <v>850</v>
      </c>
      <c r="E3162" s="7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 s="5">
        <f t="shared" si="251"/>
        <v>52.17</v>
      </c>
      <c r="Q3162" s="11" t="s">
        <v>8315</v>
      </c>
      <c r="R3162" t="s">
        <v>8316</v>
      </c>
      <c r="S3162" s="16">
        <f t="shared" si="252"/>
        <v>42423.050613425927</v>
      </c>
      <c r="T3162" s="16">
        <f t="shared" si="253"/>
        <v>42443.008946759262</v>
      </c>
      <c r="U3162">
        <f t="shared" si="249"/>
        <v>2016</v>
      </c>
    </row>
    <row r="3163" spans="1:21" ht="60" x14ac:dyDescent="0.25">
      <c r="A3163">
        <v>2837</v>
      </c>
      <c r="B3163" s="9" t="s">
        <v>2837</v>
      </c>
      <c r="C3163" s="3" t="s">
        <v>6947</v>
      </c>
      <c r="D3163" s="5">
        <v>850</v>
      </c>
      <c r="E3163" s="7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 s="5">
        <f t="shared" si="251"/>
        <v>40.479999999999997</v>
      </c>
      <c r="Q3163" s="11" t="s">
        <v>8315</v>
      </c>
      <c r="R3163" t="s">
        <v>8316</v>
      </c>
      <c r="S3163" s="16">
        <f t="shared" si="252"/>
        <v>42307.908379629633</v>
      </c>
      <c r="T3163" s="16">
        <f t="shared" si="253"/>
        <v>42347.950046296297</v>
      </c>
      <c r="U3163">
        <f t="shared" si="249"/>
        <v>2015</v>
      </c>
    </row>
    <row r="3164" spans="1:21" ht="45" x14ac:dyDescent="0.25">
      <c r="A3164">
        <v>3726</v>
      </c>
      <c r="B3164" s="9" t="s">
        <v>3723</v>
      </c>
      <c r="C3164" s="3" t="s">
        <v>7836</v>
      </c>
      <c r="D3164" s="5">
        <v>850</v>
      </c>
      <c r="E3164" s="7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 s="5">
        <f t="shared" si="251"/>
        <v>62.59</v>
      </c>
      <c r="Q3164" s="11" t="s">
        <v>8315</v>
      </c>
      <c r="R3164" t="s">
        <v>8316</v>
      </c>
      <c r="S3164" s="16">
        <f t="shared" si="252"/>
        <v>42462.140868055561</v>
      </c>
      <c r="T3164" s="16">
        <f t="shared" si="253"/>
        <v>42489.875</v>
      </c>
      <c r="U3164">
        <f t="shared" si="249"/>
        <v>2016</v>
      </c>
    </row>
    <row r="3165" spans="1:21" ht="60" x14ac:dyDescent="0.25">
      <c r="A3165">
        <v>3510</v>
      </c>
      <c r="B3165" s="9" t="s">
        <v>3509</v>
      </c>
      <c r="C3165" s="3" t="s">
        <v>7620</v>
      </c>
      <c r="D3165" s="5">
        <v>900</v>
      </c>
      <c r="E3165" s="7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 s="5">
        <f t="shared" si="251"/>
        <v>60.33</v>
      </c>
      <c r="Q3165" s="11" t="s">
        <v>8315</v>
      </c>
      <c r="R3165" t="s">
        <v>8316</v>
      </c>
      <c r="S3165" s="16">
        <f t="shared" si="252"/>
        <v>41802.62090277778</v>
      </c>
      <c r="T3165" s="16">
        <f t="shared" si="253"/>
        <v>41822.62090277778</v>
      </c>
      <c r="U3165">
        <f t="shared" si="249"/>
        <v>2014</v>
      </c>
    </row>
    <row r="3166" spans="1:21" ht="60" x14ac:dyDescent="0.25">
      <c r="A3166">
        <v>3565</v>
      </c>
      <c r="B3166" s="9" t="s">
        <v>3564</v>
      </c>
      <c r="C3166" s="3" t="s">
        <v>7675</v>
      </c>
      <c r="D3166" s="5">
        <v>900</v>
      </c>
      <c r="E3166" s="7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 s="5">
        <f t="shared" si="251"/>
        <v>97.92</v>
      </c>
      <c r="Q3166" s="11" t="s">
        <v>8315</v>
      </c>
      <c r="R3166" t="s">
        <v>8316</v>
      </c>
      <c r="S3166" s="16">
        <f t="shared" si="252"/>
        <v>41974.743148148147</v>
      </c>
      <c r="T3166" s="16">
        <f t="shared" si="253"/>
        <v>42004.743148148147</v>
      </c>
      <c r="U3166">
        <f t="shared" si="249"/>
        <v>2014</v>
      </c>
    </row>
    <row r="3167" spans="1:21" ht="45" x14ac:dyDescent="0.25">
      <c r="A3167">
        <v>3580</v>
      </c>
      <c r="B3167" s="9" t="s">
        <v>3579</v>
      </c>
      <c r="C3167" s="3" t="s">
        <v>7690</v>
      </c>
      <c r="D3167" s="5">
        <v>900</v>
      </c>
      <c r="E3167" s="7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 s="5">
        <f t="shared" si="251"/>
        <v>37.96</v>
      </c>
      <c r="Q3167" s="11" t="s">
        <v>8315</v>
      </c>
      <c r="R3167" t="s">
        <v>8316</v>
      </c>
      <c r="S3167" s="16">
        <f t="shared" si="252"/>
        <v>42026.176180555558</v>
      </c>
      <c r="T3167" s="16">
        <f t="shared" si="253"/>
        <v>42064.207638888889</v>
      </c>
      <c r="U3167">
        <f t="shared" si="249"/>
        <v>2015</v>
      </c>
    </row>
    <row r="3168" spans="1:21" ht="60" x14ac:dyDescent="0.25">
      <c r="A3168">
        <v>3532</v>
      </c>
      <c r="B3168" s="9" t="s">
        <v>3531</v>
      </c>
      <c r="C3168" s="3" t="s">
        <v>7642</v>
      </c>
      <c r="D3168" s="5">
        <v>960</v>
      </c>
      <c r="E3168" s="7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 s="5">
        <f t="shared" si="251"/>
        <v>42.3</v>
      </c>
      <c r="Q3168" s="11" t="s">
        <v>8315</v>
      </c>
      <c r="R3168" t="s">
        <v>8316</v>
      </c>
      <c r="S3168" s="16">
        <f t="shared" si="252"/>
        <v>41884.599849537037</v>
      </c>
      <c r="T3168" s="16">
        <f t="shared" si="253"/>
        <v>41900.165972222225</v>
      </c>
      <c r="U3168">
        <f t="shared" si="249"/>
        <v>2014</v>
      </c>
    </row>
    <row r="3169" spans="1:21" ht="60" x14ac:dyDescent="0.25">
      <c r="A3169">
        <v>3458</v>
      </c>
      <c r="B3169" s="9" t="s">
        <v>3457</v>
      </c>
      <c r="C3169" s="3" t="s">
        <v>7568</v>
      </c>
      <c r="D3169" s="5">
        <v>978</v>
      </c>
      <c r="E3169" s="7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 s="5">
        <f t="shared" si="251"/>
        <v>45.04</v>
      </c>
      <c r="Q3169" s="11" t="s">
        <v>8315</v>
      </c>
      <c r="R3169" t="s">
        <v>8316</v>
      </c>
      <c r="S3169" s="16">
        <f t="shared" si="252"/>
        <v>42011.202581018515</v>
      </c>
      <c r="T3169" s="16">
        <f t="shared" si="253"/>
        <v>42038.185416666667</v>
      </c>
      <c r="U3169">
        <f t="shared" si="249"/>
        <v>2015</v>
      </c>
    </row>
    <row r="3170" spans="1:21" ht="45" x14ac:dyDescent="0.25">
      <c r="A3170">
        <v>2782</v>
      </c>
      <c r="B3170" s="9" t="s">
        <v>2782</v>
      </c>
      <c r="C3170" s="3" t="s">
        <v>6892</v>
      </c>
      <c r="D3170" s="5">
        <v>1000</v>
      </c>
      <c r="E3170" s="7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 s="5">
        <f t="shared" si="251"/>
        <v>66.67</v>
      </c>
      <c r="Q3170" s="11" t="s">
        <v>8315</v>
      </c>
      <c r="R3170" t="s">
        <v>8316</v>
      </c>
      <c r="S3170" s="16">
        <f t="shared" si="252"/>
        <v>42026.924976851849</v>
      </c>
      <c r="T3170" s="16">
        <f t="shared" si="253"/>
        <v>42052.207638888889</v>
      </c>
      <c r="U3170">
        <f t="shared" si="249"/>
        <v>2015</v>
      </c>
    </row>
    <row r="3171" spans="1:21" ht="60" x14ac:dyDescent="0.25">
      <c r="A3171">
        <v>2783</v>
      </c>
      <c r="B3171" s="9" t="s">
        <v>2783</v>
      </c>
      <c r="C3171" s="3" t="s">
        <v>6893</v>
      </c>
      <c r="D3171" s="5">
        <v>1000</v>
      </c>
      <c r="E3171" s="7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 s="5">
        <f t="shared" si="251"/>
        <v>18.77</v>
      </c>
      <c r="Q3171" s="11" t="s">
        <v>8315</v>
      </c>
      <c r="R3171" t="s">
        <v>8316</v>
      </c>
      <c r="S3171" s="16">
        <f t="shared" si="252"/>
        <v>42103.535254629634</v>
      </c>
      <c r="T3171" s="16">
        <f t="shared" si="253"/>
        <v>42117.535254629634</v>
      </c>
      <c r="U3171">
        <f t="shared" si="249"/>
        <v>2015</v>
      </c>
    </row>
    <row r="3172" spans="1:21" ht="60" x14ac:dyDescent="0.25">
      <c r="A3172">
        <v>2787</v>
      </c>
      <c r="B3172" s="9" t="s">
        <v>2787</v>
      </c>
      <c r="C3172" s="3" t="s">
        <v>6897</v>
      </c>
      <c r="D3172" s="5">
        <v>1000</v>
      </c>
      <c r="E3172" s="7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 s="5">
        <f t="shared" si="251"/>
        <v>31.5</v>
      </c>
      <c r="Q3172" s="11" t="s">
        <v>8315</v>
      </c>
      <c r="R3172" t="s">
        <v>8316</v>
      </c>
      <c r="S3172" s="16">
        <f t="shared" si="252"/>
        <v>41808.198518518519</v>
      </c>
      <c r="T3172" s="16">
        <f t="shared" si="253"/>
        <v>41838.198518518519</v>
      </c>
      <c r="U3172">
        <f t="shared" si="249"/>
        <v>2014</v>
      </c>
    </row>
    <row r="3173" spans="1:21" ht="45" x14ac:dyDescent="0.25">
      <c r="A3173">
        <v>2800</v>
      </c>
      <c r="B3173" s="9" t="s">
        <v>2800</v>
      </c>
      <c r="C3173" s="3" t="s">
        <v>6910</v>
      </c>
      <c r="D3173" s="5">
        <v>1000</v>
      </c>
      <c r="E3173" s="7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 s="5">
        <f t="shared" si="251"/>
        <v>42.9</v>
      </c>
      <c r="Q3173" s="11" t="s">
        <v>8315</v>
      </c>
      <c r="R3173" t="s">
        <v>8316</v>
      </c>
      <c r="S3173" s="16">
        <f t="shared" si="252"/>
        <v>41948.552847222221</v>
      </c>
      <c r="T3173" s="16">
        <f t="shared" si="253"/>
        <v>42008.552847222221</v>
      </c>
      <c r="U3173">
        <f t="shared" si="249"/>
        <v>2014</v>
      </c>
    </row>
    <row r="3174" spans="1:21" ht="60" x14ac:dyDescent="0.25">
      <c r="A3174">
        <v>2804</v>
      </c>
      <c r="B3174" s="9" t="s">
        <v>2804</v>
      </c>
      <c r="C3174" s="3" t="s">
        <v>6914</v>
      </c>
      <c r="D3174" s="5">
        <v>1000</v>
      </c>
      <c r="E3174" s="7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 s="5">
        <f t="shared" si="251"/>
        <v>50</v>
      </c>
      <c r="Q3174" s="11" t="s">
        <v>8315</v>
      </c>
      <c r="R3174" t="s">
        <v>8316</v>
      </c>
      <c r="S3174" s="16">
        <f t="shared" si="252"/>
        <v>41881.453587962962</v>
      </c>
      <c r="T3174" s="16">
        <f t="shared" si="253"/>
        <v>41911.453587962962</v>
      </c>
      <c r="U3174">
        <f t="shared" si="249"/>
        <v>2014</v>
      </c>
    </row>
    <row r="3175" spans="1:21" ht="60" x14ac:dyDescent="0.25">
      <c r="A3175">
        <v>2821</v>
      </c>
      <c r="B3175" s="9" t="s">
        <v>2821</v>
      </c>
      <c r="C3175" s="3" t="s">
        <v>6931</v>
      </c>
      <c r="D3175" s="5">
        <v>1000</v>
      </c>
      <c r="E3175" s="7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 s="5">
        <f t="shared" si="251"/>
        <v>28.57</v>
      </c>
      <c r="Q3175" s="11" t="s">
        <v>8315</v>
      </c>
      <c r="R3175" t="s">
        <v>8316</v>
      </c>
      <c r="S3175" s="16">
        <f t="shared" si="252"/>
        <v>41875.922858796301</v>
      </c>
      <c r="T3175" s="16">
        <f t="shared" si="253"/>
        <v>41905.922858796301</v>
      </c>
      <c r="U3175">
        <f t="shared" si="249"/>
        <v>2014</v>
      </c>
    </row>
    <row r="3176" spans="1:21" ht="45" x14ac:dyDescent="0.25">
      <c r="A3176">
        <v>2835</v>
      </c>
      <c r="B3176" s="9" t="s">
        <v>2835</v>
      </c>
      <c r="C3176" s="3" t="s">
        <v>6945</v>
      </c>
      <c r="D3176" s="5">
        <v>1000</v>
      </c>
      <c r="E3176" s="7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 s="5">
        <f t="shared" si="251"/>
        <v>20.12</v>
      </c>
      <c r="Q3176" s="11" t="s">
        <v>8315</v>
      </c>
      <c r="R3176" t="s">
        <v>8316</v>
      </c>
      <c r="S3176" s="16">
        <f t="shared" si="252"/>
        <v>42313.703900462962</v>
      </c>
      <c r="T3176" s="16">
        <f t="shared" si="253"/>
        <v>42343</v>
      </c>
      <c r="U3176">
        <f t="shared" si="249"/>
        <v>2015</v>
      </c>
    </row>
    <row r="3177" spans="1:21" ht="60" x14ac:dyDescent="0.25">
      <c r="A3177">
        <v>2962</v>
      </c>
      <c r="B3177" s="9" t="s">
        <v>2962</v>
      </c>
      <c r="C3177" s="3" t="s">
        <v>7072</v>
      </c>
      <c r="D3177" s="5">
        <v>1000</v>
      </c>
      <c r="E3177" s="7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 s="5">
        <f t="shared" si="251"/>
        <v>60.9</v>
      </c>
      <c r="Q3177" s="11" t="s">
        <v>8315</v>
      </c>
      <c r="R3177" t="s">
        <v>8316</v>
      </c>
      <c r="S3177" s="16">
        <f t="shared" si="252"/>
        <v>42036.24428240741</v>
      </c>
      <c r="T3177" s="16">
        <f t="shared" si="253"/>
        <v>42064.290972222225</v>
      </c>
      <c r="U3177">
        <f t="shared" si="249"/>
        <v>2015</v>
      </c>
    </row>
    <row r="3178" spans="1:21" ht="60" x14ac:dyDescent="0.25">
      <c r="A3178">
        <v>2969</v>
      </c>
      <c r="B3178" s="9" t="s">
        <v>2969</v>
      </c>
      <c r="C3178" s="3" t="s">
        <v>7079</v>
      </c>
      <c r="D3178" s="5">
        <v>1000</v>
      </c>
      <c r="E3178" s="7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 s="5">
        <f t="shared" si="251"/>
        <v>95.59</v>
      </c>
      <c r="Q3178" s="11" t="s">
        <v>8315</v>
      </c>
      <c r="R3178" t="s">
        <v>8316</v>
      </c>
      <c r="S3178" s="16">
        <f t="shared" si="252"/>
        <v>42097.786493055552</v>
      </c>
      <c r="T3178" s="16">
        <f t="shared" si="253"/>
        <v>42127.952083333337</v>
      </c>
      <c r="U3178">
        <f t="shared" si="249"/>
        <v>2015</v>
      </c>
    </row>
    <row r="3179" spans="1:21" ht="60" x14ac:dyDescent="0.25">
      <c r="A3179">
        <v>3185</v>
      </c>
      <c r="B3179" s="9" t="s">
        <v>3185</v>
      </c>
      <c r="C3179" s="3" t="s">
        <v>7295</v>
      </c>
      <c r="D3179" s="5">
        <v>1000</v>
      </c>
      <c r="E3179" s="7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 s="5">
        <f t="shared" si="251"/>
        <v>41.67</v>
      </c>
      <c r="Q3179" s="11" t="s">
        <v>8315</v>
      </c>
      <c r="R3179" t="s">
        <v>8316</v>
      </c>
      <c r="S3179" s="16">
        <f t="shared" si="252"/>
        <v>41829.977326388893</v>
      </c>
      <c r="T3179" s="16">
        <f t="shared" si="253"/>
        <v>41836.977326388893</v>
      </c>
      <c r="U3179">
        <f t="shared" si="249"/>
        <v>2014</v>
      </c>
    </row>
    <row r="3180" spans="1:21" ht="45" x14ac:dyDescent="0.25">
      <c r="A3180">
        <v>3231</v>
      </c>
      <c r="B3180" s="9" t="s">
        <v>3231</v>
      </c>
      <c r="C3180" s="3" t="s">
        <v>7341</v>
      </c>
      <c r="D3180" s="5">
        <v>1000</v>
      </c>
      <c r="E3180" s="7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 s="5">
        <f t="shared" si="251"/>
        <v>57.5</v>
      </c>
      <c r="Q3180" s="11" t="s">
        <v>8315</v>
      </c>
      <c r="R3180" t="s">
        <v>8316</v>
      </c>
      <c r="S3180" s="16">
        <f t="shared" si="252"/>
        <v>42446.943831018521</v>
      </c>
      <c r="T3180" s="16">
        <f t="shared" si="253"/>
        <v>42476.943831018521</v>
      </c>
      <c r="U3180">
        <f t="shared" si="249"/>
        <v>2016</v>
      </c>
    </row>
    <row r="3181" spans="1:21" ht="45" x14ac:dyDescent="0.25">
      <c r="A3181">
        <v>3232</v>
      </c>
      <c r="B3181" s="9" t="s">
        <v>3232</v>
      </c>
      <c r="C3181" s="3" t="s">
        <v>7342</v>
      </c>
      <c r="D3181" s="5">
        <v>1000</v>
      </c>
      <c r="E3181" s="7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 s="5">
        <f t="shared" si="251"/>
        <v>50.46</v>
      </c>
      <c r="Q3181" s="11" t="s">
        <v>8315</v>
      </c>
      <c r="R3181" t="s">
        <v>8316</v>
      </c>
      <c r="S3181" s="16">
        <f t="shared" si="252"/>
        <v>42463.81385416667</v>
      </c>
      <c r="T3181" s="16">
        <f t="shared" si="253"/>
        <v>42494.165972222225</v>
      </c>
      <c r="U3181">
        <f t="shared" si="249"/>
        <v>2016</v>
      </c>
    </row>
    <row r="3182" spans="1:21" ht="60" x14ac:dyDescent="0.25">
      <c r="A3182">
        <v>3307</v>
      </c>
      <c r="B3182" s="9" t="s">
        <v>3307</v>
      </c>
      <c r="C3182" s="3" t="s">
        <v>7417</v>
      </c>
      <c r="D3182" s="5">
        <v>1000</v>
      </c>
      <c r="E3182" s="7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 s="5">
        <f t="shared" si="251"/>
        <v>53.34</v>
      </c>
      <c r="Q3182" s="11" t="s">
        <v>8315</v>
      </c>
      <c r="R3182" t="s">
        <v>8316</v>
      </c>
      <c r="S3182" s="16">
        <f t="shared" si="252"/>
        <v>42475.057164351849</v>
      </c>
      <c r="T3182" s="16">
        <f t="shared" si="253"/>
        <v>42505.057164351849</v>
      </c>
      <c r="U3182">
        <f t="shared" si="249"/>
        <v>2016</v>
      </c>
    </row>
    <row r="3183" spans="1:21" ht="60" x14ac:dyDescent="0.25">
      <c r="A3183">
        <v>3323</v>
      </c>
      <c r="B3183" s="9" t="s">
        <v>3323</v>
      </c>
      <c r="C3183" s="3" t="s">
        <v>7433</v>
      </c>
      <c r="D3183" s="5">
        <v>1000</v>
      </c>
      <c r="E3183" s="7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 s="5">
        <f t="shared" si="251"/>
        <v>25.69</v>
      </c>
      <c r="Q3183" s="11" t="s">
        <v>8315</v>
      </c>
      <c r="R3183" t="s">
        <v>8316</v>
      </c>
      <c r="S3183" s="16">
        <f t="shared" si="252"/>
        <v>42608.36583333333</v>
      </c>
      <c r="T3183" s="16">
        <f t="shared" si="253"/>
        <v>42638.36583333333</v>
      </c>
      <c r="U3183">
        <f t="shared" si="249"/>
        <v>2016</v>
      </c>
    </row>
    <row r="3184" spans="1:21" ht="45" x14ac:dyDescent="0.25">
      <c r="A3184">
        <v>3329</v>
      </c>
      <c r="B3184" s="9" t="s">
        <v>3329</v>
      </c>
      <c r="C3184" s="3" t="s">
        <v>7439</v>
      </c>
      <c r="D3184" s="5">
        <v>1000</v>
      </c>
      <c r="E3184" s="7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 s="5">
        <f t="shared" si="251"/>
        <v>44.92</v>
      </c>
      <c r="Q3184" s="11" t="s">
        <v>8315</v>
      </c>
      <c r="R3184" t="s">
        <v>8316</v>
      </c>
      <c r="S3184" s="16">
        <f t="shared" si="252"/>
        <v>41837.323009259257</v>
      </c>
      <c r="T3184" s="16">
        <f t="shared" si="253"/>
        <v>41847.958333333336</v>
      </c>
      <c r="U3184">
        <f t="shared" si="249"/>
        <v>2014</v>
      </c>
    </row>
    <row r="3185" spans="1:21" ht="60" x14ac:dyDescent="0.25">
      <c r="A3185">
        <v>3349</v>
      </c>
      <c r="B3185" s="9" t="s">
        <v>3348</v>
      </c>
      <c r="C3185" s="3" t="s">
        <v>7459</v>
      </c>
      <c r="D3185" s="5">
        <v>1000</v>
      </c>
      <c r="E3185" s="7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 s="5">
        <f t="shared" si="251"/>
        <v>109.57</v>
      </c>
      <c r="Q3185" s="11" t="s">
        <v>8315</v>
      </c>
      <c r="R3185" t="s">
        <v>8316</v>
      </c>
      <c r="S3185" s="16">
        <f t="shared" si="252"/>
        <v>42513.110787037032</v>
      </c>
      <c r="T3185" s="16">
        <f t="shared" si="253"/>
        <v>42534.708333333328</v>
      </c>
      <c r="U3185">
        <f t="shared" si="249"/>
        <v>2016</v>
      </c>
    </row>
    <row r="3186" spans="1:21" ht="45" x14ac:dyDescent="0.25">
      <c r="A3186">
        <v>3368</v>
      </c>
      <c r="B3186" s="9" t="s">
        <v>3367</v>
      </c>
      <c r="C3186" s="3" t="s">
        <v>7478</v>
      </c>
      <c r="D3186" s="5">
        <v>1000</v>
      </c>
      <c r="E3186" s="7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 s="5">
        <f t="shared" si="251"/>
        <v>45.48</v>
      </c>
      <c r="Q3186" s="11" t="s">
        <v>8315</v>
      </c>
      <c r="R3186" t="s">
        <v>8316</v>
      </c>
      <c r="S3186" s="16">
        <f t="shared" si="252"/>
        <v>41969.199756944443</v>
      </c>
      <c r="T3186" s="16">
        <f t="shared" si="253"/>
        <v>42005.208333333328</v>
      </c>
      <c r="U3186">
        <f t="shared" si="249"/>
        <v>2014</v>
      </c>
    </row>
    <row r="3187" spans="1:21" ht="45" x14ac:dyDescent="0.25">
      <c r="A3187">
        <v>3372</v>
      </c>
      <c r="B3187" s="9" t="s">
        <v>3371</v>
      </c>
      <c r="C3187" s="3" t="s">
        <v>7482</v>
      </c>
      <c r="D3187" s="5">
        <v>1000</v>
      </c>
      <c r="E3187" s="7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 s="5">
        <f t="shared" si="251"/>
        <v>38.33</v>
      </c>
      <c r="Q3187" s="11" t="s">
        <v>8315</v>
      </c>
      <c r="R3187" t="s">
        <v>8316</v>
      </c>
      <c r="S3187" s="16">
        <f t="shared" si="252"/>
        <v>41855.548101851848</v>
      </c>
      <c r="T3187" s="16">
        <f t="shared" si="253"/>
        <v>41876.207638888889</v>
      </c>
      <c r="U3187">
        <f t="shared" si="249"/>
        <v>2014</v>
      </c>
    </row>
    <row r="3188" spans="1:21" ht="60" x14ac:dyDescent="0.25">
      <c r="A3188">
        <v>3435</v>
      </c>
      <c r="B3188" s="9" t="s">
        <v>3434</v>
      </c>
      <c r="C3188" s="3" t="s">
        <v>7545</v>
      </c>
      <c r="D3188" s="5">
        <v>1000</v>
      </c>
      <c r="E3188" s="7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 s="5">
        <f t="shared" si="251"/>
        <v>58.95</v>
      </c>
      <c r="Q3188" s="11" t="s">
        <v>8315</v>
      </c>
      <c r="R3188" t="s">
        <v>8316</v>
      </c>
      <c r="S3188" s="16">
        <f t="shared" si="252"/>
        <v>42572.61681712963</v>
      </c>
      <c r="T3188" s="16">
        <f t="shared" si="253"/>
        <v>42589.125</v>
      </c>
      <c r="U3188">
        <f t="shared" si="249"/>
        <v>2016</v>
      </c>
    </row>
    <row r="3189" spans="1:21" ht="60" x14ac:dyDescent="0.25">
      <c r="A3189">
        <v>3443</v>
      </c>
      <c r="B3189" s="9" t="s">
        <v>3442</v>
      </c>
      <c r="C3189" s="3" t="s">
        <v>7553</v>
      </c>
      <c r="D3189" s="5">
        <v>1000</v>
      </c>
      <c r="E3189" s="7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 s="5">
        <f t="shared" si="251"/>
        <v>41.22</v>
      </c>
      <c r="Q3189" s="11" t="s">
        <v>8315</v>
      </c>
      <c r="R3189" t="s">
        <v>8316</v>
      </c>
      <c r="S3189" s="16">
        <f t="shared" si="252"/>
        <v>41861.524837962963</v>
      </c>
      <c r="T3189" s="16">
        <f t="shared" si="253"/>
        <v>41891.524837962963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5">
        <f t="shared" si="251"/>
        <v>14.44</v>
      </c>
      <c r="Q3190" s="11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5">
        <f t="shared" si="251"/>
        <v>356.84</v>
      </c>
      <c r="Q3191" s="11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5">
        <f t="shared" si="251"/>
        <v>0</v>
      </c>
      <c r="Q3192" s="11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5">
        <f t="shared" si="251"/>
        <v>37.75</v>
      </c>
      <c r="Q3193" s="11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5">
        <f t="shared" si="251"/>
        <v>12.75</v>
      </c>
      <c r="Q3194" s="11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5">
        <f t="shared" si="251"/>
        <v>24.46</v>
      </c>
      <c r="Q3195" s="11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5">
        <f t="shared" si="251"/>
        <v>0</v>
      </c>
      <c r="Q3196" s="11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5">
        <f t="shared" si="251"/>
        <v>53.08</v>
      </c>
      <c r="Q3197" s="11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5">
        <f t="shared" si="251"/>
        <v>300</v>
      </c>
      <c r="Q3198" s="11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5">
        <f t="shared" si="251"/>
        <v>286.25</v>
      </c>
      <c r="Q3199" s="11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5">
        <f t="shared" si="251"/>
        <v>36.67</v>
      </c>
      <c r="Q3200" s="11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5">
        <f t="shared" si="251"/>
        <v>49.21</v>
      </c>
      <c r="Q3201" s="11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5">
        <f t="shared" si="251"/>
        <v>1</v>
      </c>
      <c r="Q3202" s="11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5">
        <f t="shared" si="251"/>
        <v>12.5</v>
      </c>
      <c r="Q3203" s="11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5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5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5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5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5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60" x14ac:dyDescent="0.25">
      <c r="A3210">
        <v>3446</v>
      </c>
      <c r="B3210" s="9" t="s">
        <v>3445</v>
      </c>
      <c r="C3210" s="3" t="s">
        <v>7556</v>
      </c>
      <c r="D3210" s="5">
        <v>1000</v>
      </c>
      <c r="E3210" s="7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 s="5">
        <f t="shared" ref="P3210:P3273" si="256">IFERROR(ROUND(E3210/L3210,2),0)</f>
        <v>43.28</v>
      </c>
      <c r="Q3210" s="11" t="s">
        <v>8315</v>
      </c>
      <c r="R3210" t="s">
        <v>8316</v>
      </c>
      <c r="S3210" s="16">
        <f t="shared" ref="S3210:S3273" si="257">(((J3210/60)/60)/24)+DATE(1970,1,1)</f>
        <v>42016.832465277781</v>
      </c>
      <c r="T3210" s="16">
        <f t="shared" ref="T3210:T3273" si="258">(((I3210/60)/60)/24)+DATE(1970,1,1)</f>
        <v>42040.513888888891</v>
      </c>
      <c r="U3210">
        <f t="shared" si="254"/>
        <v>2015</v>
      </c>
    </row>
    <row r="3211" spans="1:21" ht="30" x14ac:dyDescent="0.25">
      <c r="A3211">
        <v>3447</v>
      </c>
      <c r="B3211" s="9" t="s">
        <v>3446</v>
      </c>
      <c r="C3211" s="3" t="s">
        <v>7557</v>
      </c>
      <c r="D3211" s="5">
        <v>1000</v>
      </c>
      <c r="E3211" s="7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 s="5">
        <f t="shared" si="256"/>
        <v>77</v>
      </c>
      <c r="Q3211" s="11" t="s">
        <v>8315</v>
      </c>
      <c r="R3211" t="s">
        <v>8316</v>
      </c>
      <c r="S3211" s="16">
        <f t="shared" si="257"/>
        <v>42402.889027777783</v>
      </c>
      <c r="T3211" s="16">
        <f t="shared" si="258"/>
        <v>42447.847361111111</v>
      </c>
      <c r="U3211">
        <f t="shared" si="254"/>
        <v>2016</v>
      </c>
    </row>
    <row r="3212" spans="1:21" ht="60" x14ac:dyDescent="0.25">
      <c r="A3212">
        <v>3452</v>
      </c>
      <c r="B3212" s="9" t="s">
        <v>3451</v>
      </c>
      <c r="C3212" s="3" t="s">
        <v>7562</v>
      </c>
      <c r="D3212" s="5">
        <v>1000</v>
      </c>
      <c r="E3212" s="7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 s="5">
        <f t="shared" si="256"/>
        <v>41.41</v>
      </c>
      <c r="Q3212" s="11" t="s">
        <v>8315</v>
      </c>
      <c r="R3212" t="s">
        <v>8316</v>
      </c>
      <c r="S3212" s="16">
        <f t="shared" si="257"/>
        <v>41820.639189814814</v>
      </c>
      <c r="T3212" s="16">
        <f t="shared" si="258"/>
        <v>41843.165972222225</v>
      </c>
      <c r="U3212">
        <f t="shared" si="254"/>
        <v>2014</v>
      </c>
    </row>
    <row r="3213" spans="1:21" ht="60" x14ac:dyDescent="0.25">
      <c r="A3213">
        <v>3490</v>
      </c>
      <c r="B3213" s="9" t="s">
        <v>3489</v>
      </c>
      <c r="C3213" s="3" t="s">
        <v>7600</v>
      </c>
      <c r="D3213" s="5">
        <v>1000</v>
      </c>
      <c r="E3213" s="7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 s="5">
        <f t="shared" si="256"/>
        <v>47.22</v>
      </c>
      <c r="Q3213" s="11" t="s">
        <v>8315</v>
      </c>
      <c r="R3213" t="s">
        <v>8316</v>
      </c>
      <c r="S3213" s="16">
        <f t="shared" si="257"/>
        <v>42443.802361111113</v>
      </c>
      <c r="T3213" s="16">
        <f t="shared" si="258"/>
        <v>42473.802361111113</v>
      </c>
      <c r="U3213">
        <f t="shared" si="254"/>
        <v>2016</v>
      </c>
    </row>
    <row r="3214" spans="1:21" ht="60" x14ac:dyDescent="0.25">
      <c r="A3214">
        <v>3500</v>
      </c>
      <c r="B3214" s="9" t="s">
        <v>3499</v>
      </c>
      <c r="C3214" s="3" t="s">
        <v>7610</v>
      </c>
      <c r="D3214" s="5">
        <v>1000</v>
      </c>
      <c r="E3214" s="7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 s="5">
        <f t="shared" si="256"/>
        <v>25.31</v>
      </c>
      <c r="Q3214" s="11" t="s">
        <v>8315</v>
      </c>
      <c r="R3214" t="s">
        <v>8316</v>
      </c>
      <c r="S3214" s="16">
        <f t="shared" si="257"/>
        <v>42419.91942129629</v>
      </c>
      <c r="T3214" s="16">
        <f t="shared" si="258"/>
        <v>42436.207638888889</v>
      </c>
      <c r="U3214">
        <f t="shared" si="254"/>
        <v>2016</v>
      </c>
    </row>
    <row r="3215" spans="1:21" ht="60" x14ac:dyDescent="0.25">
      <c r="A3215">
        <v>3504</v>
      </c>
      <c r="B3215" s="9" t="s">
        <v>3503</v>
      </c>
      <c r="C3215" s="3" t="s">
        <v>7614</v>
      </c>
      <c r="D3215" s="5">
        <v>1000</v>
      </c>
      <c r="E3215" s="7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 s="5">
        <f t="shared" si="256"/>
        <v>125</v>
      </c>
      <c r="Q3215" s="11" t="s">
        <v>8315</v>
      </c>
      <c r="R3215" t="s">
        <v>8316</v>
      </c>
      <c r="S3215" s="16">
        <f t="shared" si="257"/>
        <v>42297.748738425929</v>
      </c>
      <c r="T3215" s="16">
        <f t="shared" si="258"/>
        <v>42327.790405092594</v>
      </c>
      <c r="U3215">
        <f t="shared" si="254"/>
        <v>2015</v>
      </c>
    </row>
    <row r="3216" spans="1:21" ht="60" x14ac:dyDescent="0.25">
      <c r="A3216">
        <v>3512</v>
      </c>
      <c r="B3216" s="9" t="s">
        <v>3511</v>
      </c>
      <c r="C3216" s="3" t="s">
        <v>7622</v>
      </c>
      <c r="D3216" s="5">
        <v>1000</v>
      </c>
      <c r="E3216" s="7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 s="5">
        <f t="shared" si="256"/>
        <v>58.82</v>
      </c>
      <c r="Q3216" s="11" t="s">
        <v>8315</v>
      </c>
      <c r="R3216" t="s">
        <v>8316</v>
      </c>
      <c r="S3216" s="16">
        <f t="shared" si="257"/>
        <v>42057.536944444444</v>
      </c>
      <c r="T3216" s="16">
        <f t="shared" si="258"/>
        <v>42117.49527777778</v>
      </c>
      <c r="U3216">
        <f t="shared" si="254"/>
        <v>2015</v>
      </c>
    </row>
    <row r="3217" spans="1:21" ht="15.75" x14ac:dyDescent="0.25">
      <c r="A3217">
        <v>3531</v>
      </c>
      <c r="B3217" s="9" t="s">
        <v>3530</v>
      </c>
      <c r="C3217" s="3" t="s">
        <v>7641</v>
      </c>
      <c r="D3217" s="5">
        <v>1000</v>
      </c>
      <c r="E3217" s="7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 s="5">
        <f t="shared" si="256"/>
        <v>49.23</v>
      </c>
      <c r="Q3217" s="11" t="s">
        <v>8315</v>
      </c>
      <c r="R3217" t="s">
        <v>8316</v>
      </c>
      <c r="S3217" s="16">
        <f t="shared" si="257"/>
        <v>42521.654328703706</v>
      </c>
      <c r="T3217" s="16">
        <f t="shared" si="258"/>
        <v>42551.654328703706</v>
      </c>
      <c r="U3217">
        <f t="shared" si="254"/>
        <v>2016</v>
      </c>
    </row>
    <row r="3218" spans="1:21" ht="60" x14ac:dyDescent="0.25">
      <c r="A3218">
        <v>3549</v>
      </c>
      <c r="B3218" s="9" t="s">
        <v>3548</v>
      </c>
      <c r="C3218" s="3" t="s">
        <v>7659</v>
      </c>
      <c r="D3218" s="5">
        <v>1000</v>
      </c>
      <c r="E3218" s="7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 s="5">
        <f t="shared" si="256"/>
        <v>24.29</v>
      </c>
      <c r="Q3218" s="11" t="s">
        <v>8315</v>
      </c>
      <c r="R3218" t="s">
        <v>8316</v>
      </c>
      <c r="S3218" s="16">
        <f t="shared" si="257"/>
        <v>42223.394363425927</v>
      </c>
      <c r="T3218" s="16">
        <f t="shared" si="258"/>
        <v>42251.394363425927</v>
      </c>
      <c r="U3218">
        <f t="shared" si="254"/>
        <v>2015</v>
      </c>
    </row>
    <row r="3219" spans="1:21" ht="60" x14ac:dyDescent="0.25">
      <c r="A3219">
        <v>3559</v>
      </c>
      <c r="B3219" s="9" t="s">
        <v>3558</v>
      </c>
      <c r="C3219" s="3" t="s">
        <v>7669</v>
      </c>
      <c r="D3219" s="5">
        <v>1000</v>
      </c>
      <c r="E3219" s="7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 s="5">
        <f t="shared" si="256"/>
        <v>43.13</v>
      </c>
      <c r="Q3219" s="11" t="s">
        <v>8315</v>
      </c>
      <c r="R3219" t="s">
        <v>8316</v>
      </c>
      <c r="S3219" s="16">
        <f t="shared" si="257"/>
        <v>42194.096157407403</v>
      </c>
      <c r="T3219" s="16">
        <f t="shared" si="258"/>
        <v>42216.373611111107</v>
      </c>
      <c r="U3219">
        <f t="shared" si="254"/>
        <v>2015</v>
      </c>
    </row>
    <row r="3220" spans="1:21" ht="45" x14ac:dyDescent="0.25">
      <c r="A3220">
        <v>3564</v>
      </c>
      <c r="B3220" s="9" t="s">
        <v>3563</v>
      </c>
      <c r="C3220" s="3" t="s">
        <v>7674</v>
      </c>
      <c r="D3220" s="5">
        <v>1000</v>
      </c>
      <c r="E3220" s="7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 s="5">
        <f t="shared" si="256"/>
        <v>59.12</v>
      </c>
      <c r="Q3220" s="11" t="s">
        <v>8315</v>
      </c>
      <c r="R3220" t="s">
        <v>8316</v>
      </c>
      <c r="S3220" s="16">
        <f t="shared" si="257"/>
        <v>42236.623252314821</v>
      </c>
      <c r="T3220" s="16">
        <f t="shared" si="258"/>
        <v>42282.666666666672</v>
      </c>
      <c r="U3220">
        <f t="shared" si="254"/>
        <v>2015</v>
      </c>
    </row>
    <row r="3221" spans="1:21" ht="60" x14ac:dyDescent="0.25">
      <c r="A3221">
        <v>3567</v>
      </c>
      <c r="B3221" s="9" t="s">
        <v>3566</v>
      </c>
      <c r="C3221" s="3" t="s">
        <v>7677</v>
      </c>
      <c r="D3221" s="5">
        <v>1000</v>
      </c>
      <c r="E3221" s="7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 s="5">
        <f t="shared" si="256"/>
        <v>26.54</v>
      </c>
      <c r="Q3221" s="11" t="s">
        <v>8315</v>
      </c>
      <c r="R3221" t="s">
        <v>8316</v>
      </c>
      <c r="S3221" s="16">
        <f t="shared" si="257"/>
        <v>42135.810694444444</v>
      </c>
      <c r="T3221" s="16">
        <f t="shared" si="258"/>
        <v>42165.810694444444</v>
      </c>
      <c r="U3221">
        <f t="shared" si="254"/>
        <v>2015</v>
      </c>
    </row>
    <row r="3222" spans="1:21" ht="45" x14ac:dyDescent="0.25">
      <c r="A3222">
        <v>3568</v>
      </c>
      <c r="B3222" s="9" t="s">
        <v>3567</v>
      </c>
      <c r="C3222" s="3" t="s">
        <v>7678</v>
      </c>
      <c r="D3222" s="5">
        <v>1000</v>
      </c>
      <c r="E3222" s="7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 s="5">
        <f t="shared" si="256"/>
        <v>58.42</v>
      </c>
      <c r="Q3222" s="11" t="s">
        <v>8315</v>
      </c>
      <c r="R3222" t="s">
        <v>8316</v>
      </c>
      <c r="S3222" s="16">
        <f t="shared" si="257"/>
        <v>41869.740671296298</v>
      </c>
      <c r="T3222" s="16">
        <f t="shared" si="258"/>
        <v>41899.740671296298</v>
      </c>
      <c r="U3222">
        <f t="shared" si="254"/>
        <v>2014</v>
      </c>
    </row>
    <row r="3223" spans="1:21" ht="45" x14ac:dyDescent="0.25">
      <c r="A3223">
        <v>3582</v>
      </c>
      <c r="B3223" s="9" t="s">
        <v>3581</v>
      </c>
      <c r="C3223" s="3" t="s">
        <v>7692</v>
      </c>
      <c r="D3223" s="5">
        <v>1000</v>
      </c>
      <c r="E3223" s="7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 s="5">
        <f t="shared" si="256"/>
        <v>58.57</v>
      </c>
      <c r="Q3223" s="11" t="s">
        <v>8315</v>
      </c>
      <c r="R3223" t="s">
        <v>8316</v>
      </c>
      <c r="S3223" s="16">
        <f t="shared" si="257"/>
        <v>42451.095856481479</v>
      </c>
      <c r="T3223" s="16">
        <f t="shared" si="258"/>
        <v>42465.095856481479</v>
      </c>
      <c r="U3223">
        <f t="shared" si="254"/>
        <v>2016</v>
      </c>
    </row>
    <row r="3224" spans="1:21" ht="45" x14ac:dyDescent="0.25">
      <c r="A3224">
        <v>3598</v>
      </c>
      <c r="B3224" s="9" t="s">
        <v>3597</v>
      </c>
      <c r="C3224" s="3" t="s">
        <v>7708</v>
      </c>
      <c r="D3224" s="5">
        <v>1000</v>
      </c>
      <c r="E3224" s="7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 s="5">
        <f t="shared" si="256"/>
        <v>40.78</v>
      </c>
      <c r="Q3224" s="11" t="s">
        <v>8315</v>
      </c>
      <c r="R3224" t="s">
        <v>8316</v>
      </c>
      <c r="S3224" s="16">
        <f t="shared" si="257"/>
        <v>41866.79886574074</v>
      </c>
      <c r="T3224" s="16">
        <f t="shared" si="258"/>
        <v>41885.207638888889</v>
      </c>
      <c r="U3224">
        <f t="shared" si="254"/>
        <v>2014</v>
      </c>
    </row>
    <row r="3225" spans="1:21" ht="45" x14ac:dyDescent="0.25">
      <c r="A3225">
        <v>3610</v>
      </c>
      <c r="B3225" s="9" t="s">
        <v>3609</v>
      </c>
      <c r="C3225" s="3" t="s">
        <v>7720</v>
      </c>
      <c r="D3225" s="5">
        <v>1000</v>
      </c>
      <c r="E3225" s="7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 s="5">
        <f t="shared" si="256"/>
        <v>52.35</v>
      </c>
      <c r="Q3225" s="11" t="s">
        <v>8315</v>
      </c>
      <c r="R3225" t="s">
        <v>8316</v>
      </c>
      <c r="S3225" s="16">
        <f t="shared" si="257"/>
        <v>42203.432129629626</v>
      </c>
      <c r="T3225" s="16">
        <f t="shared" si="258"/>
        <v>42233.432129629626</v>
      </c>
      <c r="U3225">
        <f t="shared" si="254"/>
        <v>2015</v>
      </c>
    </row>
    <row r="3226" spans="1:21" ht="60" x14ac:dyDescent="0.25">
      <c r="A3226">
        <v>3619</v>
      </c>
      <c r="B3226" s="9" t="s">
        <v>3617</v>
      </c>
      <c r="C3226" s="3" t="s">
        <v>7729</v>
      </c>
      <c r="D3226" s="5">
        <v>1000</v>
      </c>
      <c r="E3226" s="7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 s="5">
        <f t="shared" si="256"/>
        <v>66.47</v>
      </c>
      <c r="Q3226" s="11" t="s">
        <v>8315</v>
      </c>
      <c r="R3226" t="s">
        <v>8316</v>
      </c>
      <c r="S3226" s="16">
        <f t="shared" si="257"/>
        <v>42661.132245370376</v>
      </c>
      <c r="T3226" s="16">
        <f t="shared" si="258"/>
        <v>42693.916666666672</v>
      </c>
      <c r="U3226">
        <f t="shared" si="254"/>
        <v>2016</v>
      </c>
    </row>
    <row r="3227" spans="1:21" ht="30" x14ac:dyDescent="0.25">
      <c r="A3227">
        <v>3622</v>
      </c>
      <c r="B3227" s="9" t="s">
        <v>3620</v>
      </c>
      <c r="C3227" s="3" t="s">
        <v>7732</v>
      </c>
      <c r="D3227" s="5">
        <v>1000</v>
      </c>
      <c r="E3227" s="7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 s="5">
        <f t="shared" si="256"/>
        <v>47.67</v>
      </c>
      <c r="Q3227" s="11" t="s">
        <v>8315</v>
      </c>
      <c r="R3227" t="s">
        <v>8316</v>
      </c>
      <c r="S3227" s="16">
        <f t="shared" si="257"/>
        <v>41877.221886574072</v>
      </c>
      <c r="T3227" s="16">
        <f t="shared" si="258"/>
        <v>41910.140972222223</v>
      </c>
      <c r="U3227">
        <f t="shared" si="254"/>
        <v>2014</v>
      </c>
    </row>
    <row r="3228" spans="1:21" ht="60" x14ac:dyDescent="0.25">
      <c r="A3228">
        <v>3668</v>
      </c>
      <c r="B3228" s="9" t="s">
        <v>3665</v>
      </c>
      <c r="C3228" s="3" t="s">
        <v>7778</v>
      </c>
      <c r="D3228" s="5">
        <v>1000</v>
      </c>
      <c r="E3228" s="7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 s="5">
        <f t="shared" si="256"/>
        <v>36.96</v>
      </c>
      <c r="Q3228" s="11" t="s">
        <v>8315</v>
      </c>
      <c r="R3228" t="s">
        <v>8316</v>
      </c>
      <c r="S3228" s="16">
        <f t="shared" si="257"/>
        <v>42185.556157407409</v>
      </c>
      <c r="T3228" s="16">
        <f t="shared" si="258"/>
        <v>42208.772916666669</v>
      </c>
      <c r="U3228">
        <f t="shared" si="254"/>
        <v>2015</v>
      </c>
    </row>
    <row r="3229" spans="1:21" ht="60" x14ac:dyDescent="0.25">
      <c r="A3229">
        <v>3669</v>
      </c>
      <c r="B3229" s="9" t="s">
        <v>3666</v>
      </c>
      <c r="C3229" s="3" t="s">
        <v>7779</v>
      </c>
      <c r="D3229" s="5">
        <v>1000</v>
      </c>
      <c r="E3229" s="7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 s="5">
        <f t="shared" si="256"/>
        <v>81.290000000000006</v>
      </c>
      <c r="Q3229" s="11" t="s">
        <v>8315</v>
      </c>
      <c r="R3229" t="s">
        <v>8316</v>
      </c>
      <c r="S3229" s="16">
        <f t="shared" si="257"/>
        <v>42136.675196759257</v>
      </c>
      <c r="T3229" s="16">
        <f t="shared" si="258"/>
        <v>42166.675196759257</v>
      </c>
      <c r="U3229">
        <f t="shared" si="254"/>
        <v>2015</v>
      </c>
    </row>
    <row r="3230" spans="1:21" ht="60" x14ac:dyDescent="0.25">
      <c r="A3230">
        <v>3681</v>
      </c>
      <c r="B3230" s="9" t="s">
        <v>3678</v>
      </c>
      <c r="C3230" s="3" t="s">
        <v>7791</v>
      </c>
      <c r="D3230" s="5">
        <v>1000</v>
      </c>
      <c r="E3230" s="7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 s="5">
        <f t="shared" si="256"/>
        <v>62.17</v>
      </c>
      <c r="Q3230" s="11" t="s">
        <v>8315</v>
      </c>
      <c r="R3230" t="s">
        <v>8316</v>
      </c>
      <c r="S3230" s="16">
        <f t="shared" si="257"/>
        <v>42374.651504629626</v>
      </c>
      <c r="T3230" s="16">
        <f t="shared" si="258"/>
        <v>42384.651504629626</v>
      </c>
      <c r="U3230">
        <f t="shared" si="254"/>
        <v>2016</v>
      </c>
    </row>
    <row r="3231" spans="1:21" ht="30" x14ac:dyDescent="0.25">
      <c r="A3231">
        <v>3692</v>
      </c>
      <c r="B3231" s="9" t="s">
        <v>3689</v>
      </c>
      <c r="C3231" s="3" t="s">
        <v>7802</v>
      </c>
      <c r="D3231" s="5">
        <v>1000</v>
      </c>
      <c r="E3231" s="7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 s="5">
        <f t="shared" si="256"/>
        <v>74.12</v>
      </c>
      <c r="Q3231" s="11" t="s">
        <v>8315</v>
      </c>
      <c r="R3231" t="s">
        <v>8316</v>
      </c>
      <c r="S3231" s="16">
        <f t="shared" si="257"/>
        <v>41891.96503472222</v>
      </c>
      <c r="T3231" s="16">
        <f t="shared" si="258"/>
        <v>41901</v>
      </c>
      <c r="U3231">
        <f t="shared" si="254"/>
        <v>2014</v>
      </c>
    </row>
    <row r="3232" spans="1:21" ht="45" x14ac:dyDescent="0.25">
      <c r="A3232">
        <v>3707</v>
      </c>
      <c r="B3232" s="9" t="s">
        <v>3704</v>
      </c>
      <c r="C3232" s="3" t="s">
        <v>7817</v>
      </c>
      <c r="D3232" s="5">
        <v>1000</v>
      </c>
      <c r="E3232" s="7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 s="5">
        <f t="shared" si="256"/>
        <v>80.87</v>
      </c>
      <c r="Q3232" s="11" t="s">
        <v>8315</v>
      </c>
      <c r="R3232" t="s">
        <v>8316</v>
      </c>
      <c r="S3232" s="16">
        <f t="shared" si="257"/>
        <v>42552.048356481479</v>
      </c>
      <c r="T3232" s="16">
        <f t="shared" si="258"/>
        <v>42573.226388888885</v>
      </c>
      <c r="U3232">
        <f t="shared" si="254"/>
        <v>2016</v>
      </c>
    </row>
    <row r="3233" spans="1:21" ht="45" x14ac:dyDescent="0.25">
      <c r="A3233">
        <v>3709</v>
      </c>
      <c r="B3233" s="9" t="s">
        <v>3706</v>
      </c>
      <c r="C3233" s="3" t="s">
        <v>7819</v>
      </c>
      <c r="D3233" s="5">
        <v>1000</v>
      </c>
      <c r="E3233" s="7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 s="5">
        <f t="shared" si="256"/>
        <v>30.93</v>
      </c>
      <c r="Q3233" s="11" t="s">
        <v>8315</v>
      </c>
      <c r="R3233" t="s">
        <v>8316</v>
      </c>
      <c r="S3233" s="16">
        <f t="shared" si="257"/>
        <v>41785.707708333335</v>
      </c>
      <c r="T3233" s="16">
        <f t="shared" si="258"/>
        <v>41815.707708333335</v>
      </c>
      <c r="U3233">
        <f t="shared" si="254"/>
        <v>2014</v>
      </c>
    </row>
    <row r="3234" spans="1:21" ht="45" x14ac:dyDescent="0.25">
      <c r="A3234">
        <v>3808</v>
      </c>
      <c r="B3234" s="9" t="s">
        <v>3805</v>
      </c>
      <c r="C3234" s="3" t="s">
        <v>7918</v>
      </c>
      <c r="D3234" s="5">
        <v>1000</v>
      </c>
      <c r="E3234" s="7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 s="5">
        <f t="shared" si="256"/>
        <v>41.67</v>
      </c>
      <c r="Q3234" s="11" t="s">
        <v>8315</v>
      </c>
      <c r="R3234" t="s">
        <v>8316</v>
      </c>
      <c r="S3234" s="16">
        <f t="shared" si="257"/>
        <v>42059.453923611116</v>
      </c>
      <c r="T3234" s="16">
        <f t="shared" si="258"/>
        <v>42119.412256944444</v>
      </c>
      <c r="U3234">
        <f t="shared" si="254"/>
        <v>2015</v>
      </c>
    </row>
    <row r="3235" spans="1:21" ht="30" x14ac:dyDescent="0.25">
      <c r="A3235">
        <v>3815</v>
      </c>
      <c r="B3235" s="9" t="s">
        <v>3812</v>
      </c>
      <c r="C3235" s="3" t="s">
        <v>7925</v>
      </c>
      <c r="D3235" s="5">
        <v>1000</v>
      </c>
      <c r="E3235" s="7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 s="5">
        <f t="shared" si="256"/>
        <v>50</v>
      </c>
      <c r="Q3235" s="11" t="s">
        <v>8315</v>
      </c>
      <c r="R3235" t="s">
        <v>8316</v>
      </c>
      <c r="S3235" s="16">
        <f t="shared" si="257"/>
        <v>42207.259918981479</v>
      </c>
      <c r="T3235" s="16">
        <f t="shared" si="258"/>
        <v>42236.958333333328</v>
      </c>
      <c r="U3235">
        <f t="shared" si="254"/>
        <v>2015</v>
      </c>
    </row>
    <row r="3236" spans="1:21" ht="45" x14ac:dyDescent="0.25">
      <c r="A3236">
        <v>3819</v>
      </c>
      <c r="B3236" s="9" t="s">
        <v>3816</v>
      </c>
      <c r="C3236" s="3" t="s">
        <v>7817</v>
      </c>
      <c r="D3236" s="5">
        <v>1000</v>
      </c>
      <c r="E3236" s="7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 s="5">
        <f t="shared" si="256"/>
        <v>40.92</v>
      </c>
      <c r="Q3236" s="11" t="s">
        <v>8315</v>
      </c>
      <c r="R3236" t="s">
        <v>8316</v>
      </c>
      <c r="S3236" s="16">
        <f t="shared" si="257"/>
        <v>42184.209537037037</v>
      </c>
      <c r="T3236" s="16">
        <f t="shared" si="258"/>
        <v>42202.876388888893</v>
      </c>
      <c r="U3236">
        <f t="shared" si="254"/>
        <v>2015</v>
      </c>
    </row>
    <row r="3237" spans="1:21" ht="45" x14ac:dyDescent="0.25">
      <c r="A3237">
        <v>3317</v>
      </c>
      <c r="B3237" s="9" t="s">
        <v>3317</v>
      </c>
      <c r="C3237" s="3" t="s">
        <v>7427</v>
      </c>
      <c r="D3237" s="5">
        <v>1050</v>
      </c>
      <c r="E3237" s="7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 s="5">
        <f t="shared" si="256"/>
        <v>61.94</v>
      </c>
      <c r="Q3237" s="11" t="s">
        <v>8315</v>
      </c>
      <c r="R3237" t="s">
        <v>8316</v>
      </c>
      <c r="S3237" s="16">
        <f t="shared" si="257"/>
        <v>42499.039629629624</v>
      </c>
      <c r="T3237" s="16">
        <f t="shared" si="258"/>
        <v>42529.039629629624</v>
      </c>
      <c r="U3237">
        <f t="shared" si="254"/>
        <v>2016</v>
      </c>
    </row>
    <row r="3238" spans="1:21" ht="60" x14ac:dyDescent="0.25">
      <c r="A3238">
        <v>3703</v>
      </c>
      <c r="B3238" s="9" t="s">
        <v>3700</v>
      </c>
      <c r="C3238" s="3" t="s">
        <v>7813</v>
      </c>
      <c r="D3238" s="5">
        <v>1050</v>
      </c>
      <c r="E3238" s="7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 s="5">
        <f t="shared" si="256"/>
        <v>43.2</v>
      </c>
      <c r="Q3238" s="11" t="s">
        <v>8315</v>
      </c>
      <c r="R3238" t="s">
        <v>8316</v>
      </c>
      <c r="S3238" s="16">
        <f t="shared" si="257"/>
        <v>42556.504490740743</v>
      </c>
      <c r="T3238" s="16">
        <f t="shared" si="258"/>
        <v>42595.290972222225</v>
      </c>
      <c r="U3238">
        <f t="shared" si="254"/>
        <v>2016</v>
      </c>
    </row>
    <row r="3239" spans="1:21" ht="60" x14ac:dyDescent="0.25">
      <c r="A3239">
        <v>3546</v>
      </c>
      <c r="B3239" s="9" t="s">
        <v>3545</v>
      </c>
      <c r="C3239" s="3" t="s">
        <v>7656</v>
      </c>
      <c r="D3239" s="5">
        <v>1100</v>
      </c>
      <c r="E3239" s="7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 s="5">
        <f t="shared" si="256"/>
        <v>59.21</v>
      </c>
      <c r="Q3239" s="11" t="s">
        <v>8315</v>
      </c>
      <c r="R3239" t="s">
        <v>8316</v>
      </c>
      <c r="S3239" s="16">
        <f t="shared" si="257"/>
        <v>42073.660694444443</v>
      </c>
      <c r="T3239" s="16">
        <f t="shared" si="258"/>
        <v>42095.165972222225</v>
      </c>
      <c r="U3239">
        <f t="shared" si="254"/>
        <v>2015</v>
      </c>
    </row>
    <row r="3240" spans="1:21" ht="45" x14ac:dyDescent="0.25">
      <c r="A3240">
        <v>3596</v>
      </c>
      <c r="B3240" s="9" t="s">
        <v>3595</v>
      </c>
      <c r="C3240" s="3" t="s">
        <v>7706</v>
      </c>
      <c r="D3240" s="5">
        <v>1100</v>
      </c>
      <c r="E3240" s="7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 s="5">
        <f t="shared" si="256"/>
        <v>79</v>
      </c>
      <c r="Q3240" s="11" t="s">
        <v>8315</v>
      </c>
      <c r="R3240" t="s">
        <v>8316</v>
      </c>
      <c r="S3240" s="16">
        <f t="shared" si="257"/>
        <v>41856.715069444443</v>
      </c>
      <c r="T3240" s="16">
        <f t="shared" si="258"/>
        <v>41877.715069444443</v>
      </c>
      <c r="U3240">
        <f t="shared" si="254"/>
        <v>2014</v>
      </c>
    </row>
    <row r="3241" spans="1:21" ht="30" x14ac:dyDescent="0.25">
      <c r="A3241">
        <v>528</v>
      </c>
      <c r="B3241" s="9" t="s">
        <v>529</v>
      </c>
      <c r="C3241" s="3" t="s">
        <v>4638</v>
      </c>
      <c r="D3241" s="5">
        <v>1150</v>
      </c>
      <c r="E3241" s="7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 s="5">
        <f t="shared" si="256"/>
        <v>44.33</v>
      </c>
      <c r="Q3241" s="11" t="s">
        <v>8315</v>
      </c>
      <c r="R3241" t="s">
        <v>8316</v>
      </c>
      <c r="S3241" s="16">
        <f t="shared" si="257"/>
        <v>42155.920219907406</v>
      </c>
      <c r="T3241" s="16">
        <f t="shared" si="258"/>
        <v>42176.888888888891</v>
      </c>
      <c r="U3241">
        <f t="shared" si="254"/>
        <v>2015</v>
      </c>
    </row>
    <row r="3242" spans="1:21" ht="60" x14ac:dyDescent="0.25">
      <c r="A3242">
        <v>529</v>
      </c>
      <c r="B3242" s="9" t="s">
        <v>530</v>
      </c>
      <c r="C3242" s="3" t="s">
        <v>4639</v>
      </c>
      <c r="D3242" s="5">
        <v>1200</v>
      </c>
      <c r="E3242" s="7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 s="5">
        <f t="shared" si="256"/>
        <v>86.94</v>
      </c>
      <c r="Q3242" s="11" t="s">
        <v>8315</v>
      </c>
      <c r="R3242" t="s">
        <v>8316</v>
      </c>
      <c r="S3242" s="16">
        <f t="shared" si="257"/>
        <v>42725.031180555554</v>
      </c>
      <c r="T3242" s="16">
        <f t="shared" si="258"/>
        <v>42746.208333333328</v>
      </c>
      <c r="U3242">
        <f t="shared" si="254"/>
        <v>2016</v>
      </c>
    </row>
    <row r="3243" spans="1:21" ht="45" x14ac:dyDescent="0.25">
      <c r="A3243">
        <v>3180</v>
      </c>
      <c r="B3243" s="9" t="s">
        <v>3180</v>
      </c>
      <c r="C3243" s="3" t="s">
        <v>7290</v>
      </c>
      <c r="D3243" s="5">
        <v>1200</v>
      </c>
      <c r="E3243" s="7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 s="5">
        <f t="shared" si="256"/>
        <v>31.93</v>
      </c>
      <c r="Q3243" s="11" t="s">
        <v>8315</v>
      </c>
      <c r="R3243" t="s">
        <v>8316</v>
      </c>
      <c r="S3243" s="16">
        <f t="shared" si="257"/>
        <v>41780.412604166668</v>
      </c>
      <c r="T3243" s="16">
        <f t="shared" si="258"/>
        <v>41810.412604166668</v>
      </c>
      <c r="U3243">
        <f t="shared" si="254"/>
        <v>2014</v>
      </c>
    </row>
    <row r="3244" spans="1:21" ht="45" x14ac:dyDescent="0.25">
      <c r="A3244">
        <v>3226</v>
      </c>
      <c r="B3244" s="9" t="s">
        <v>3226</v>
      </c>
      <c r="C3244" s="3" t="s">
        <v>7336</v>
      </c>
      <c r="D3244" s="5">
        <v>1200</v>
      </c>
      <c r="E3244" s="7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 s="5">
        <f t="shared" si="256"/>
        <v>59.52</v>
      </c>
      <c r="Q3244" s="11" t="s">
        <v>8315</v>
      </c>
      <c r="R3244" t="s">
        <v>8316</v>
      </c>
      <c r="S3244" s="16">
        <f t="shared" si="257"/>
        <v>42277.583472222221</v>
      </c>
      <c r="T3244" s="16">
        <f t="shared" si="258"/>
        <v>42307.583472222221</v>
      </c>
      <c r="U3244">
        <f t="shared" si="254"/>
        <v>2015</v>
      </c>
    </row>
    <row r="3245" spans="1:21" ht="60" x14ac:dyDescent="0.25">
      <c r="A3245">
        <v>3227</v>
      </c>
      <c r="B3245" s="9" t="s">
        <v>3227</v>
      </c>
      <c r="C3245" s="3" t="s">
        <v>7337</v>
      </c>
      <c r="D3245" s="5">
        <v>1200</v>
      </c>
      <c r="E3245" s="7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 s="5">
        <f t="shared" si="256"/>
        <v>50</v>
      </c>
      <c r="Q3245" s="11" t="s">
        <v>8315</v>
      </c>
      <c r="R3245" t="s">
        <v>8316</v>
      </c>
      <c r="S3245" s="16">
        <f t="shared" si="257"/>
        <v>42722.882361111115</v>
      </c>
      <c r="T3245" s="16">
        <f t="shared" si="258"/>
        <v>42752.882361111115</v>
      </c>
      <c r="U3245">
        <f t="shared" si="254"/>
        <v>2016</v>
      </c>
    </row>
    <row r="3246" spans="1:21" ht="45" x14ac:dyDescent="0.25">
      <c r="A3246">
        <v>3399</v>
      </c>
      <c r="B3246" s="9" t="s">
        <v>3398</v>
      </c>
      <c r="C3246" s="3" t="s">
        <v>7509</v>
      </c>
      <c r="D3246" s="5">
        <v>1200</v>
      </c>
      <c r="E3246" s="7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 s="5">
        <f t="shared" si="256"/>
        <v>27.07</v>
      </c>
      <c r="Q3246" s="11" t="s">
        <v>8315</v>
      </c>
      <c r="R3246" t="s">
        <v>8316</v>
      </c>
      <c r="S3246" s="16">
        <f t="shared" si="257"/>
        <v>42026.920428240745</v>
      </c>
      <c r="T3246" s="16">
        <f t="shared" si="258"/>
        <v>42056.920428240745</v>
      </c>
      <c r="U3246">
        <f t="shared" si="254"/>
        <v>2015</v>
      </c>
    </row>
    <row r="3247" spans="1:21" ht="30" x14ac:dyDescent="0.25">
      <c r="A3247">
        <v>3439</v>
      </c>
      <c r="B3247" s="9" t="s">
        <v>3438</v>
      </c>
      <c r="C3247" s="3" t="s">
        <v>7549</v>
      </c>
      <c r="D3247" s="5">
        <v>1200</v>
      </c>
      <c r="E3247" s="7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 s="5">
        <f t="shared" si="256"/>
        <v>89.79</v>
      </c>
      <c r="Q3247" s="11" t="s">
        <v>8315</v>
      </c>
      <c r="R3247" t="s">
        <v>8316</v>
      </c>
      <c r="S3247" s="16">
        <f t="shared" si="257"/>
        <v>42374.911226851851</v>
      </c>
      <c r="T3247" s="16">
        <f t="shared" si="258"/>
        <v>42388.207638888889</v>
      </c>
      <c r="U3247">
        <f t="shared" si="254"/>
        <v>2016</v>
      </c>
    </row>
    <row r="3248" spans="1:21" ht="60" x14ac:dyDescent="0.25">
      <c r="A3248">
        <v>3541</v>
      </c>
      <c r="B3248" s="9" t="s">
        <v>3540</v>
      </c>
      <c r="C3248" s="3" t="s">
        <v>7651</v>
      </c>
      <c r="D3248" s="5">
        <v>1200</v>
      </c>
      <c r="E3248" s="7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 s="5">
        <f t="shared" si="256"/>
        <v>39.380000000000003</v>
      </c>
      <c r="Q3248" s="11" t="s">
        <v>8315</v>
      </c>
      <c r="R3248" t="s">
        <v>8316</v>
      </c>
      <c r="S3248" s="16">
        <f t="shared" si="257"/>
        <v>42222.730034722219</v>
      </c>
      <c r="T3248" s="16">
        <f t="shared" si="258"/>
        <v>42247.730034722219</v>
      </c>
      <c r="U3248">
        <f t="shared" si="254"/>
        <v>2015</v>
      </c>
    </row>
    <row r="3249" spans="1:21" ht="30" x14ac:dyDescent="0.25">
      <c r="A3249">
        <v>3666</v>
      </c>
      <c r="B3249" s="9" t="s">
        <v>3663</v>
      </c>
      <c r="C3249" s="3" t="s">
        <v>7776</v>
      </c>
      <c r="D3249" s="5">
        <v>1200</v>
      </c>
      <c r="E3249" s="7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 s="5">
        <f t="shared" si="256"/>
        <v>31.58</v>
      </c>
      <c r="Q3249" s="11" t="s">
        <v>8315</v>
      </c>
      <c r="R3249" t="s">
        <v>8316</v>
      </c>
      <c r="S3249" s="16">
        <f t="shared" si="257"/>
        <v>41822.90488425926</v>
      </c>
      <c r="T3249" s="16">
        <f t="shared" si="258"/>
        <v>41844.291666666664</v>
      </c>
      <c r="U3249">
        <f t="shared" si="254"/>
        <v>2014</v>
      </c>
    </row>
    <row r="3250" spans="1:21" ht="60" x14ac:dyDescent="0.25">
      <c r="A3250">
        <v>3832</v>
      </c>
      <c r="B3250" s="9" t="s">
        <v>3829</v>
      </c>
      <c r="C3250" s="3" t="s">
        <v>7941</v>
      </c>
      <c r="D3250" s="5">
        <v>1200</v>
      </c>
      <c r="E3250" s="7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 s="5">
        <f t="shared" si="256"/>
        <v>139.56</v>
      </c>
      <c r="Q3250" s="11" t="s">
        <v>8315</v>
      </c>
      <c r="R3250" t="s">
        <v>8316</v>
      </c>
      <c r="S3250" s="16">
        <f t="shared" si="257"/>
        <v>42375.114988425921</v>
      </c>
      <c r="T3250" s="16">
        <f t="shared" si="258"/>
        <v>42420.114988425921</v>
      </c>
      <c r="U3250">
        <f t="shared" si="254"/>
        <v>2016</v>
      </c>
    </row>
    <row r="3251" spans="1:21" ht="60" x14ac:dyDescent="0.25">
      <c r="A3251">
        <v>3833</v>
      </c>
      <c r="B3251" s="9" t="s">
        <v>3830</v>
      </c>
      <c r="C3251" s="3" t="s">
        <v>7942</v>
      </c>
      <c r="D3251" s="5">
        <v>1200</v>
      </c>
      <c r="E3251" s="7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 s="5">
        <f t="shared" si="256"/>
        <v>70</v>
      </c>
      <c r="Q3251" s="11" t="s">
        <v>8315</v>
      </c>
      <c r="R3251" t="s">
        <v>8316</v>
      </c>
      <c r="S3251" s="16">
        <f t="shared" si="257"/>
        <v>41963.872361111105</v>
      </c>
      <c r="T3251" s="16">
        <f t="shared" si="258"/>
        <v>41974.797916666663</v>
      </c>
      <c r="U3251">
        <f t="shared" si="254"/>
        <v>2014</v>
      </c>
    </row>
    <row r="3252" spans="1:21" ht="45" x14ac:dyDescent="0.25">
      <c r="A3252">
        <v>2781</v>
      </c>
      <c r="B3252" s="9" t="s">
        <v>2781</v>
      </c>
      <c r="C3252" s="3" t="s">
        <v>6891</v>
      </c>
      <c r="D3252" s="5">
        <v>1250</v>
      </c>
      <c r="E3252" s="7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 s="5">
        <f t="shared" si="256"/>
        <v>47</v>
      </c>
      <c r="Q3252" s="11" t="s">
        <v>8315</v>
      </c>
      <c r="R3252" t="s">
        <v>8316</v>
      </c>
      <c r="S3252" s="16">
        <f t="shared" si="257"/>
        <v>42018.94159722222</v>
      </c>
      <c r="T3252" s="16">
        <f t="shared" si="258"/>
        <v>42047.291666666672</v>
      </c>
      <c r="U3252">
        <f t="shared" si="254"/>
        <v>2015</v>
      </c>
    </row>
    <row r="3253" spans="1:21" ht="60" x14ac:dyDescent="0.25">
      <c r="A3253">
        <v>3149</v>
      </c>
      <c r="B3253" s="9" t="s">
        <v>3149</v>
      </c>
      <c r="C3253" s="3" t="s">
        <v>7259</v>
      </c>
      <c r="D3253" s="5">
        <v>1250</v>
      </c>
      <c r="E3253" s="7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 s="5">
        <f t="shared" si="256"/>
        <v>52</v>
      </c>
      <c r="Q3253" s="11" t="s">
        <v>8315</v>
      </c>
      <c r="R3253" t="s">
        <v>8316</v>
      </c>
      <c r="S3253" s="16">
        <f t="shared" si="257"/>
        <v>41226.017361111109</v>
      </c>
      <c r="T3253" s="16">
        <f t="shared" si="258"/>
        <v>41250.083333333336</v>
      </c>
      <c r="U3253">
        <f t="shared" si="254"/>
        <v>2012</v>
      </c>
    </row>
    <row r="3254" spans="1:21" ht="45" x14ac:dyDescent="0.25">
      <c r="A3254">
        <v>3613</v>
      </c>
      <c r="B3254" s="9" t="s">
        <v>3612</v>
      </c>
      <c r="C3254" s="3" t="s">
        <v>7723</v>
      </c>
      <c r="D3254" s="5">
        <v>1250</v>
      </c>
      <c r="E3254" s="7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 s="5">
        <f t="shared" si="256"/>
        <v>62.5</v>
      </c>
      <c r="Q3254" s="11" t="s">
        <v>8315</v>
      </c>
      <c r="R3254" t="s">
        <v>8316</v>
      </c>
      <c r="S3254" s="16">
        <f t="shared" si="257"/>
        <v>41788.58997685185</v>
      </c>
      <c r="T3254" s="16">
        <f t="shared" si="258"/>
        <v>41818.58997685185</v>
      </c>
      <c r="U3254">
        <f t="shared" si="254"/>
        <v>2014</v>
      </c>
    </row>
    <row r="3255" spans="1:21" ht="30" x14ac:dyDescent="0.25">
      <c r="A3255">
        <v>3710</v>
      </c>
      <c r="B3255" s="9" t="s">
        <v>3707</v>
      </c>
      <c r="C3255" s="3" t="s">
        <v>7820</v>
      </c>
      <c r="D3255" s="5">
        <v>1300</v>
      </c>
      <c r="E3255" s="7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 s="5">
        <f t="shared" si="256"/>
        <v>67.959999999999994</v>
      </c>
      <c r="Q3255" s="11" t="s">
        <v>8315</v>
      </c>
      <c r="R3255" t="s">
        <v>8316</v>
      </c>
      <c r="S3255" s="16">
        <f t="shared" si="257"/>
        <v>42072.576249999998</v>
      </c>
      <c r="T3255" s="16">
        <f t="shared" si="258"/>
        <v>42097.576249999998</v>
      </c>
      <c r="U3255">
        <f t="shared" si="254"/>
        <v>2015</v>
      </c>
    </row>
    <row r="3256" spans="1:21" ht="60" x14ac:dyDescent="0.25">
      <c r="A3256">
        <v>3522</v>
      </c>
      <c r="B3256" s="9" t="s">
        <v>3521</v>
      </c>
      <c r="C3256" s="3" t="s">
        <v>7632</v>
      </c>
      <c r="D3256" s="5">
        <v>1395</v>
      </c>
      <c r="E3256" s="7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 s="5">
        <f t="shared" si="256"/>
        <v>41.03</v>
      </c>
      <c r="Q3256" s="11" t="s">
        <v>8315</v>
      </c>
      <c r="R3256" t="s">
        <v>8316</v>
      </c>
      <c r="S3256" s="16">
        <f t="shared" si="257"/>
        <v>42234.789884259255</v>
      </c>
      <c r="T3256" s="16">
        <f t="shared" si="258"/>
        <v>42262.420833333337</v>
      </c>
      <c r="U3256">
        <f t="shared" si="254"/>
        <v>2015</v>
      </c>
    </row>
    <row r="3257" spans="1:21" ht="45" x14ac:dyDescent="0.25">
      <c r="A3257">
        <v>526</v>
      </c>
      <c r="B3257" s="9" t="s">
        <v>527</v>
      </c>
      <c r="C3257" s="3" t="s">
        <v>4636</v>
      </c>
      <c r="D3257" s="5">
        <v>1500</v>
      </c>
      <c r="E3257" s="7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 s="5">
        <f t="shared" si="256"/>
        <v>74.349999999999994</v>
      </c>
      <c r="Q3257" s="11" t="s">
        <v>8315</v>
      </c>
      <c r="R3257" t="s">
        <v>8316</v>
      </c>
      <c r="S3257" s="16">
        <f t="shared" si="257"/>
        <v>42192.591944444444</v>
      </c>
      <c r="T3257" s="16">
        <f t="shared" si="258"/>
        <v>42223.708333333328</v>
      </c>
      <c r="U3257">
        <f t="shared" si="254"/>
        <v>2015</v>
      </c>
    </row>
    <row r="3258" spans="1:21" ht="45" x14ac:dyDescent="0.25">
      <c r="A3258">
        <v>1286</v>
      </c>
      <c r="B3258" s="9" t="s">
        <v>1287</v>
      </c>
      <c r="C3258" s="3" t="s">
        <v>5396</v>
      </c>
      <c r="D3258" s="5">
        <v>1500</v>
      </c>
      <c r="E3258" s="7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 s="5">
        <f t="shared" si="256"/>
        <v>81.25</v>
      </c>
      <c r="Q3258" s="11" t="s">
        <v>8315</v>
      </c>
      <c r="R3258" t="s">
        <v>8316</v>
      </c>
      <c r="S3258" s="16">
        <f t="shared" si="257"/>
        <v>42039.384571759263</v>
      </c>
      <c r="T3258" s="16">
        <f t="shared" si="258"/>
        <v>42052.583333333328</v>
      </c>
      <c r="U3258">
        <f t="shared" si="254"/>
        <v>2015</v>
      </c>
    </row>
    <row r="3259" spans="1:21" ht="45" x14ac:dyDescent="0.25">
      <c r="A3259">
        <v>1289</v>
      </c>
      <c r="B3259" s="9" t="s">
        <v>1290</v>
      </c>
      <c r="C3259" s="3" t="s">
        <v>5399</v>
      </c>
      <c r="D3259" s="5">
        <v>1500</v>
      </c>
      <c r="E3259" s="7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 s="5">
        <f t="shared" si="256"/>
        <v>36.08</v>
      </c>
      <c r="Q3259" s="11" t="s">
        <v>8315</v>
      </c>
      <c r="R3259" t="s">
        <v>8316</v>
      </c>
      <c r="S3259" s="16">
        <f t="shared" si="257"/>
        <v>42709.134780092587</v>
      </c>
      <c r="T3259" s="16">
        <f t="shared" si="258"/>
        <v>42739.134780092587</v>
      </c>
      <c r="U3259">
        <f t="shared" si="254"/>
        <v>2016</v>
      </c>
    </row>
    <row r="3260" spans="1:21" ht="45" x14ac:dyDescent="0.25">
      <c r="A3260">
        <v>2814</v>
      </c>
      <c r="B3260" s="9" t="s">
        <v>2814</v>
      </c>
      <c r="C3260" s="3" t="s">
        <v>6924</v>
      </c>
      <c r="D3260" s="5">
        <v>1500</v>
      </c>
      <c r="E3260" s="7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 s="5">
        <f t="shared" si="256"/>
        <v>25.25</v>
      </c>
      <c r="Q3260" s="11" t="s">
        <v>8315</v>
      </c>
      <c r="R3260" t="s">
        <v>8316</v>
      </c>
      <c r="S3260" s="16">
        <f t="shared" si="257"/>
        <v>42103.399479166663</v>
      </c>
      <c r="T3260" s="16">
        <f t="shared" si="258"/>
        <v>42133.399479166663</v>
      </c>
      <c r="U3260">
        <f t="shared" si="254"/>
        <v>2015</v>
      </c>
    </row>
    <row r="3261" spans="1:21" ht="60" x14ac:dyDescent="0.25">
      <c r="A3261">
        <v>2965</v>
      </c>
      <c r="B3261" s="9" t="s">
        <v>2965</v>
      </c>
      <c r="C3261" s="3" t="s">
        <v>7075</v>
      </c>
      <c r="D3261" s="5">
        <v>1500</v>
      </c>
      <c r="E3261" s="7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 s="5">
        <f t="shared" si="256"/>
        <v>41.92</v>
      </c>
      <c r="Q3261" s="11" t="s">
        <v>8315</v>
      </c>
      <c r="R3261" t="s">
        <v>8316</v>
      </c>
      <c r="S3261" s="16">
        <f t="shared" si="257"/>
        <v>42162.729548611111</v>
      </c>
      <c r="T3261" s="16">
        <f t="shared" si="258"/>
        <v>42192.729548611111</v>
      </c>
      <c r="U3261">
        <f t="shared" si="254"/>
        <v>2015</v>
      </c>
    </row>
    <row r="3262" spans="1:21" ht="45" x14ac:dyDescent="0.25">
      <c r="A3262">
        <v>3159</v>
      </c>
      <c r="B3262" s="9" t="s">
        <v>3159</v>
      </c>
      <c r="C3262" s="3" t="s">
        <v>7269</v>
      </c>
      <c r="D3262" s="5">
        <v>1500</v>
      </c>
      <c r="E3262" s="7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 s="5">
        <f t="shared" si="256"/>
        <v>38.5</v>
      </c>
      <c r="Q3262" s="11" t="s">
        <v>8315</v>
      </c>
      <c r="R3262" t="s">
        <v>8316</v>
      </c>
      <c r="S3262" s="16">
        <f t="shared" si="257"/>
        <v>40884.066678240742</v>
      </c>
      <c r="T3262" s="16">
        <f t="shared" si="258"/>
        <v>40926.958333333336</v>
      </c>
      <c r="U3262">
        <f t="shared" si="254"/>
        <v>2011</v>
      </c>
    </row>
    <row r="3263" spans="1:21" ht="60" x14ac:dyDescent="0.25">
      <c r="A3263">
        <v>3178</v>
      </c>
      <c r="B3263" s="9" t="s">
        <v>3178</v>
      </c>
      <c r="C3263" s="3" t="s">
        <v>7288</v>
      </c>
      <c r="D3263" s="5">
        <v>1500</v>
      </c>
      <c r="E3263" s="7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 s="5">
        <f t="shared" si="256"/>
        <v>33.03</v>
      </c>
      <c r="Q3263" s="11" t="s">
        <v>8315</v>
      </c>
      <c r="R3263" t="s">
        <v>8316</v>
      </c>
      <c r="S3263" s="16">
        <f t="shared" si="257"/>
        <v>41806.605034722219</v>
      </c>
      <c r="T3263" s="16">
        <f t="shared" si="258"/>
        <v>41836.605034722219</v>
      </c>
      <c r="U3263">
        <f t="shared" si="254"/>
        <v>2014</v>
      </c>
    </row>
    <row r="3264" spans="1:21" ht="60" x14ac:dyDescent="0.25">
      <c r="A3264">
        <v>3251</v>
      </c>
      <c r="B3264" s="9" t="s">
        <v>3251</v>
      </c>
      <c r="C3264" s="3" t="s">
        <v>7361</v>
      </c>
      <c r="D3264" s="5">
        <v>1500</v>
      </c>
      <c r="E3264" s="7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 s="5">
        <f t="shared" si="256"/>
        <v>83.05</v>
      </c>
      <c r="Q3264" s="11" t="s">
        <v>8315</v>
      </c>
      <c r="R3264" t="s">
        <v>8316</v>
      </c>
      <c r="S3264" s="16">
        <f t="shared" si="257"/>
        <v>42146.731087962966</v>
      </c>
      <c r="T3264" s="16">
        <f t="shared" si="258"/>
        <v>42176.731087962966</v>
      </c>
      <c r="U3264">
        <f t="shared" si="254"/>
        <v>2015</v>
      </c>
    </row>
    <row r="3265" spans="1:21" ht="30" x14ac:dyDescent="0.25">
      <c r="A3265">
        <v>3271</v>
      </c>
      <c r="B3265" s="9" t="s">
        <v>3271</v>
      </c>
      <c r="C3265" s="3" t="s">
        <v>7381</v>
      </c>
      <c r="D3265" s="5">
        <v>1500</v>
      </c>
      <c r="E3265" s="7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 s="5">
        <f t="shared" si="256"/>
        <v>38.24</v>
      </c>
      <c r="Q3265" s="11" t="s">
        <v>8315</v>
      </c>
      <c r="R3265" t="s">
        <v>8316</v>
      </c>
      <c r="S3265" s="16">
        <f t="shared" si="257"/>
        <v>41915.437210648146</v>
      </c>
      <c r="T3265" s="16">
        <f t="shared" si="258"/>
        <v>41945.478877314818</v>
      </c>
      <c r="U3265">
        <f t="shared" si="254"/>
        <v>2014</v>
      </c>
    </row>
    <row r="3266" spans="1:21" ht="60" x14ac:dyDescent="0.25">
      <c r="A3266">
        <v>3296</v>
      </c>
      <c r="B3266" s="9" t="s">
        <v>3296</v>
      </c>
      <c r="C3266" s="3" t="s">
        <v>7406</v>
      </c>
      <c r="D3266" s="5">
        <v>1500</v>
      </c>
      <c r="E3266" s="7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 s="5">
        <f t="shared" si="256"/>
        <v>45.98</v>
      </c>
      <c r="Q3266" s="11" t="s">
        <v>8315</v>
      </c>
      <c r="R3266" t="s">
        <v>8316</v>
      </c>
      <c r="S3266" s="16">
        <f t="shared" si="257"/>
        <v>42309.756620370375</v>
      </c>
      <c r="T3266" s="16">
        <f t="shared" si="258"/>
        <v>42330.916666666672</v>
      </c>
      <c r="U3266">
        <f t="shared" si="254"/>
        <v>2015</v>
      </c>
    </row>
    <row r="3267" spans="1:21" ht="60" x14ac:dyDescent="0.25">
      <c r="A3267">
        <v>3306</v>
      </c>
      <c r="B3267" s="9" t="s">
        <v>3306</v>
      </c>
      <c r="C3267" s="3" t="s">
        <v>7416</v>
      </c>
      <c r="D3267" s="5">
        <v>1500</v>
      </c>
      <c r="E3267" s="7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 s="5">
        <f t="shared" si="256"/>
        <v>48.7</v>
      </c>
      <c r="Q3267" s="11" t="s">
        <v>8315</v>
      </c>
      <c r="R3267" t="s">
        <v>8316</v>
      </c>
      <c r="S3267" s="16">
        <f t="shared" si="257"/>
        <v>42493.219236111108</v>
      </c>
      <c r="T3267" s="16">
        <f t="shared" si="258"/>
        <v>42531.125</v>
      </c>
      <c r="U3267">
        <f t="shared" ref="U3267:U3330" si="259">YEAR(S3267)</f>
        <v>2016</v>
      </c>
    </row>
    <row r="3268" spans="1:21" ht="45" x14ac:dyDescent="0.25">
      <c r="A3268">
        <v>3324</v>
      </c>
      <c r="B3268" s="9" t="s">
        <v>3324</v>
      </c>
      <c r="C3268" s="3" t="s">
        <v>7434</v>
      </c>
      <c r="D3268" s="5">
        <v>1500</v>
      </c>
      <c r="E3268" s="7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 s="5">
        <f t="shared" si="256"/>
        <v>152.5</v>
      </c>
      <c r="Q3268" s="11" t="s">
        <v>8315</v>
      </c>
      <c r="R3268" t="s">
        <v>8316</v>
      </c>
      <c r="S3268" s="16">
        <f t="shared" si="257"/>
        <v>42512.58321759259</v>
      </c>
      <c r="T3268" s="16">
        <f t="shared" si="258"/>
        <v>42526.58321759259</v>
      </c>
      <c r="U3268">
        <f t="shared" si="259"/>
        <v>2016</v>
      </c>
    </row>
    <row r="3269" spans="1:21" ht="45" x14ac:dyDescent="0.25">
      <c r="A3269">
        <v>3330</v>
      </c>
      <c r="B3269" s="9" t="s">
        <v>3330</v>
      </c>
      <c r="C3269" s="3" t="s">
        <v>7440</v>
      </c>
      <c r="D3269" s="5">
        <v>1500</v>
      </c>
      <c r="E3269" s="7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 s="5">
        <f t="shared" si="256"/>
        <v>23.1</v>
      </c>
      <c r="Q3269" s="11" t="s">
        <v>8315</v>
      </c>
      <c r="R3269" t="s">
        <v>8316</v>
      </c>
      <c r="S3269" s="16">
        <f t="shared" si="257"/>
        <v>42065.887361111112</v>
      </c>
      <c r="T3269" s="16">
        <f t="shared" si="258"/>
        <v>42095.845694444448</v>
      </c>
      <c r="U3269">
        <f t="shared" si="259"/>
        <v>2015</v>
      </c>
    </row>
    <row r="3270" spans="1:21" ht="60" x14ac:dyDescent="0.25">
      <c r="A3270">
        <v>3346</v>
      </c>
      <c r="B3270" s="9" t="s">
        <v>3346</v>
      </c>
      <c r="C3270" s="3" t="s">
        <v>7456</v>
      </c>
      <c r="D3270" s="5">
        <v>1500</v>
      </c>
      <c r="E3270" s="7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 s="5">
        <f t="shared" si="256"/>
        <v>91.67</v>
      </c>
      <c r="Q3270" s="11" t="s">
        <v>8315</v>
      </c>
      <c r="R3270" t="s">
        <v>8316</v>
      </c>
      <c r="S3270" s="16">
        <f t="shared" si="257"/>
        <v>42054.024421296301</v>
      </c>
      <c r="T3270" s="16">
        <f t="shared" si="258"/>
        <v>42061.024421296301</v>
      </c>
      <c r="U3270">
        <f t="shared" si="259"/>
        <v>2015</v>
      </c>
    </row>
    <row r="3271" spans="1:21" ht="60" x14ac:dyDescent="0.25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 s="5">
        <f t="shared" si="256"/>
        <v>56.33</v>
      </c>
      <c r="Q3271" s="11" t="s">
        <v>8315</v>
      </c>
      <c r="R3271" t="s">
        <v>8316</v>
      </c>
      <c r="S3271" s="16">
        <f t="shared" si="257"/>
        <v>42536.815648148149</v>
      </c>
      <c r="T3271" s="16">
        <f t="shared" si="258"/>
        <v>42566.815648148149</v>
      </c>
      <c r="U3271">
        <f t="shared" si="259"/>
        <v>2016</v>
      </c>
    </row>
    <row r="3272" spans="1:21" ht="30" x14ac:dyDescent="0.25">
      <c r="A3272">
        <v>3370</v>
      </c>
      <c r="B3272" s="9" t="s">
        <v>3369</v>
      </c>
      <c r="C3272" s="3" t="s">
        <v>7480</v>
      </c>
      <c r="D3272" s="5">
        <v>1500</v>
      </c>
      <c r="E3272" s="7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 s="5">
        <f t="shared" si="256"/>
        <v>67.92</v>
      </c>
      <c r="Q3272" s="11" t="s">
        <v>8315</v>
      </c>
      <c r="R3272" t="s">
        <v>8316</v>
      </c>
      <c r="S3272" s="16">
        <f t="shared" si="257"/>
        <v>42690.334317129629</v>
      </c>
      <c r="T3272" s="16">
        <f t="shared" si="258"/>
        <v>42721.333333333328</v>
      </c>
      <c r="U3272">
        <f t="shared" si="259"/>
        <v>2016</v>
      </c>
    </row>
    <row r="3273" spans="1:21" ht="60" x14ac:dyDescent="0.25">
      <c r="A3273">
        <v>3388</v>
      </c>
      <c r="B3273" s="9" t="s">
        <v>3387</v>
      </c>
      <c r="C3273" s="3" t="s">
        <v>7498</v>
      </c>
      <c r="D3273" s="5">
        <v>1500</v>
      </c>
      <c r="E3273" s="7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 s="5">
        <f t="shared" si="256"/>
        <v>34.6</v>
      </c>
      <c r="Q3273" s="11" t="s">
        <v>8315</v>
      </c>
      <c r="R3273" t="s">
        <v>8316</v>
      </c>
      <c r="S3273" s="16">
        <f t="shared" si="257"/>
        <v>42143.461122685185</v>
      </c>
      <c r="T3273" s="16">
        <f t="shared" si="258"/>
        <v>42173.461122685185</v>
      </c>
      <c r="U3273">
        <f t="shared" si="259"/>
        <v>2015</v>
      </c>
    </row>
    <row r="3274" spans="1:21" ht="60" x14ac:dyDescent="0.25">
      <c r="A3274">
        <v>3390</v>
      </c>
      <c r="B3274" s="9" t="s">
        <v>3389</v>
      </c>
      <c r="C3274" s="3" t="s">
        <v>7500</v>
      </c>
      <c r="D3274" s="5">
        <v>1500</v>
      </c>
      <c r="E3274" s="7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 s="5">
        <f t="shared" ref="P3274:P3337" si="261">IFERROR(ROUND(E3274/L3274,2),0)</f>
        <v>69.819999999999993</v>
      </c>
      <c r="Q3274" s="11" t="s">
        <v>8315</v>
      </c>
      <c r="R3274" t="s">
        <v>8316</v>
      </c>
      <c r="S3274" s="16">
        <f t="shared" ref="S3274:S3337" si="262">(((J3274/60)/60)/24)+DATE(1970,1,1)</f>
        <v>41815.774826388886</v>
      </c>
      <c r="T3274" s="16">
        <f t="shared" ref="T3274:T3337" si="263">(((I3274/60)/60)/24)+DATE(1970,1,1)</f>
        <v>41830.774826388886</v>
      </c>
      <c r="U3274">
        <f t="shared" si="259"/>
        <v>2014</v>
      </c>
    </row>
    <row r="3275" spans="1:21" ht="45" x14ac:dyDescent="0.25">
      <c r="A3275">
        <v>3393</v>
      </c>
      <c r="B3275" s="9" t="s">
        <v>3392</v>
      </c>
      <c r="C3275" s="3" t="s">
        <v>7503</v>
      </c>
      <c r="D3275" s="5">
        <v>1500</v>
      </c>
      <c r="E3275" s="7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 s="5">
        <f t="shared" si="261"/>
        <v>36.07</v>
      </c>
      <c r="Q3275" s="11" t="s">
        <v>8315</v>
      </c>
      <c r="R3275" t="s">
        <v>8316</v>
      </c>
      <c r="S3275" s="16">
        <f t="shared" si="262"/>
        <v>41923.921643518523</v>
      </c>
      <c r="T3275" s="16">
        <f t="shared" si="263"/>
        <v>41949.031944444447</v>
      </c>
      <c r="U3275">
        <f t="shared" si="259"/>
        <v>2014</v>
      </c>
    </row>
    <row r="3276" spans="1:21" ht="45" x14ac:dyDescent="0.25">
      <c r="A3276">
        <v>3396</v>
      </c>
      <c r="B3276" s="9" t="s">
        <v>3395</v>
      </c>
      <c r="C3276" s="3" t="s">
        <v>7506</v>
      </c>
      <c r="D3276" s="5">
        <v>1500</v>
      </c>
      <c r="E3276" s="7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 s="5">
        <f t="shared" si="261"/>
        <v>55.89</v>
      </c>
      <c r="Q3276" s="11" t="s">
        <v>8315</v>
      </c>
      <c r="R3276" t="s">
        <v>8316</v>
      </c>
      <c r="S3276" s="16">
        <f t="shared" si="262"/>
        <v>41764.44663194444</v>
      </c>
      <c r="T3276" s="16">
        <f t="shared" si="263"/>
        <v>41791.165972222225</v>
      </c>
      <c r="U3276">
        <f t="shared" si="259"/>
        <v>2014</v>
      </c>
    </row>
    <row r="3277" spans="1:21" ht="60" x14ac:dyDescent="0.25">
      <c r="A3277">
        <v>3427</v>
      </c>
      <c r="B3277" s="9" t="s">
        <v>3426</v>
      </c>
      <c r="C3277" s="3" t="s">
        <v>7537</v>
      </c>
      <c r="D3277" s="5">
        <v>1500</v>
      </c>
      <c r="E3277" s="7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 s="5">
        <f t="shared" si="261"/>
        <v>51.72</v>
      </c>
      <c r="Q3277" s="11" t="s">
        <v>8315</v>
      </c>
      <c r="R3277" t="s">
        <v>8316</v>
      </c>
      <c r="S3277" s="16">
        <f t="shared" si="262"/>
        <v>41792.645277777774</v>
      </c>
      <c r="T3277" s="16">
        <f t="shared" si="263"/>
        <v>41822.645277777774</v>
      </c>
      <c r="U3277">
        <f t="shared" si="259"/>
        <v>2014</v>
      </c>
    </row>
    <row r="3278" spans="1:21" ht="45" x14ac:dyDescent="0.25">
      <c r="A3278">
        <v>3479</v>
      </c>
      <c r="B3278" s="9" t="s">
        <v>3478</v>
      </c>
      <c r="C3278" s="3" t="s">
        <v>7589</v>
      </c>
      <c r="D3278" s="5">
        <v>1500</v>
      </c>
      <c r="E3278" s="7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 s="5">
        <f t="shared" si="261"/>
        <v>34.25</v>
      </c>
      <c r="Q3278" s="11" t="s">
        <v>8315</v>
      </c>
      <c r="R3278" t="s">
        <v>8316</v>
      </c>
      <c r="S3278" s="16">
        <f t="shared" si="262"/>
        <v>41781.855092592588</v>
      </c>
      <c r="T3278" s="16">
        <f t="shared" si="263"/>
        <v>41811.855092592588</v>
      </c>
      <c r="U3278">
        <f t="shared" si="259"/>
        <v>2014</v>
      </c>
    </row>
    <row r="3279" spans="1:21" ht="45" x14ac:dyDescent="0.25">
      <c r="A3279">
        <v>3480</v>
      </c>
      <c r="B3279" s="9" t="s">
        <v>3479</v>
      </c>
      <c r="C3279" s="3" t="s">
        <v>7590</v>
      </c>
      <c r="D3279" s="5">
        <v>1500</v>
      </c>
      <c r="E3279" s="7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 s="5">
        <f t="shared" si="261"/>
        <v>164.62</v>
      </c>
      <c r="Q3279" s="11" t="s">
        <v>8315</v>
      </c>
      <c r="R3279" t="s">
        <v>8316</v>
      </c>
      <c r="S3279" s="16">
        <f t="shared" si="262"/>
        <v>42171.317442129628</v>
      </c>
      <c r="T3279" s="16">
        <f t="shared" si="263"/>
        <v>42195.875</v>
      </c>
      <c r="U3279">
        <f t="shared" si="259"/>
        <v>2015</v>
      </c>
    </row>
    <row r="3280" spans="1:21" ht="60" x14ac:dyDescent="0.25">
      <c r="A3280">
        <v>3493</v>
      </c>
      <c r="B3280" s="9" t="s">
        <v>3492</v>
      </c>
      <c r="C3280" s="3" t="s">
        <v>7603</v>
      </c>
      <c r="D3280" s="5">
        <v>1500</v>
      </c>
      <c r="E3280" s="7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 s="5">
        <f t="shared" si="261"/>
        <v>51.72</v>
      </c>
      <c r="Q3280" s="11" t="s">
        <v>8315</v>
      </c>
      <c r="R3280" t="s">
        <v>8316</v>
      </c>
      <c r="S3280" s="16">
        <f t="shared" si="262"/>
        <v>41848.866157407407</v>
      </c>
      <c r="T3280" s="16">
        <f t="shared" si="263"/>
        <v>41868.21597222222</v>
      </c>
      <c r="U3280">
        <f t="shared" si="259"/>
        <v>2014</v>
      </c>
    </row>
    <row r="3281" spans="1:21" ht="45" x14ac:dyDescent="0.25">
      <c r="A3281">
        <v>3501</v>
      </c>
      <c r="B3281" s="9" t="s">
        <v>3500</v>
      </c>
      <c r="C3281" s="3" t="s">
        <v>7611</v>
      </c>
      <c r="D3281" s="5">
        <v>1500</v>
      </c>
      <c r="E3281" s="7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 s="5">
        <f t="shared" si="261"/>
        <v>35.950000000000003</v>
      </c>
      <c r="Q3281" s="11" t="s">
        <v>8315</v>
      </c>
      <c r="R3281" t="s">
        <v>8316</v>
      </c>
      <c r="S3281" s="16">
        <f t="shared" si="262"/>
        <v>42233.763831018514</v>
      </c>
      <c r="T3281" s="16">
        <f t="shared" si="263"/>
        <v>42258.763831018514</v>
      </c>
      <c r="U3281">
        <f t="shared" si="259"/>
        <v>2015</v>
      </c>
    </row>
    <row r="3282" spans="1:21" ht="45" x14ac:dyDescent="0.25">
      <c r="A3282">
        <v>3511</v>
      </c>
      <c r="B3282" s="9" t="s">
        <v>3510</v>
      </c>
      <c r="C3282" s="3" t="s">
        <v>7621</v>
      </c>
      <c r="D3282" s="5">
        <v>1500</v>
      </c>
      <c r="E3282" s="7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 s="5">
        <f t="shared" si="261"/>
        <v>79.89</v>
      </c>
      <c r="Q3282" s="11" t="s">
        <v>8315</v>
      </c>
      <c r="R3282" t="s">
        <v>8316</v>
      </c>
      <c r="S3282" s="16">
        <f t="shared" si="262"/>
        <v>41927.873784722222</v>
      </c>
      <c r="T3282" s="16">
        <f t="shared" si="263"/>
        <v>41950.770833333336</v>
      </c>
      <c r="U3282">
        <f t="shared" si="259"/>
        <v>2014</v>
      </c>
    </row>
    <row r="3283" spans="1:21" ht="60" x14ac:dyDescent="0.25">
      <c r="A3283">
        <v>3518</v>
      </c>
      <c r="B3283" s="9" t="s">
        <v>3517</v>
      </c>
      <c r="C3283" s="3" t="s">
        <v>7628</v>
      </c>
      <c r="D3283" s="5">
        <v>1500</v>
      </c>
      <c r="E3283" s="7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 s="5">
        <f t="shared" si="261"/>
        <v>50.02</v>
      </c>
      <c r="Q3283" s="11" t="s">
        <v>8315</v>
      </c>
      <c r="R3283" t="s">
        <v>8316</v>
      </c>
      <c r="S3283" s="16">
        <f t="shared" si="262"/>
        <v>41893.783553240741</v>
      </c>
      <c r="T3283" s="16">
        <f t="shared" si="263"/>
        <v>41914.597916666666</v>
      </c>
      <c r="U3283">
        <f t="shared" si="259"/>
        <v>2014</v>
      </c>
    </row>
    <row r="3284" spans="1:21" ht="45" x14ac:dyDescent="0.25">
      <c r="A3284">
        <v>3543</v>
      </c>
      <c r="B3284" s="9" t="s">
        <v>3542</v>
      </c>
      <c r="C3284" s="3" t="s">
        <v>7653</v>
      </c>
      <c r="D3284" s="5">
        <v>1500</v>
      </c>
      <c r="E3284" s="7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 s="5">
        <f t="shared" si="261"/>
        <v>54.14</v>
      </c>
      <c r="Q3284" s="11" t="s">
        <v>8315</v>
      </c>
      <c r="R3284" t="s">
        <v>8316</v>
      </c>
      <c r="S3284" s="16">
        <f t="shared" si="262"/>
        <v>42150.755312499998</v>
      </c>
      <c r="T3284" s="16">
        <f t="shared" si="263"/>
        <v>42180.755312499998</v>
      </c>
      <c r="U3284">
        <f t="shared" si="259"/>
        <v>2015</v>
      </c>
    </row>
    <row r="3285" spans="1:21" ht="60" x14ac:dyDescent="0.25">
      <c r="A3285">
        <v>3551</v>
      </c>
      <c r="B3285" s="9" t="s">
        <v>3550</v>
      </c>
      <c r="C3285" s="3" t="s">
        <v>7661</v>
      </c>
      <c r="D3285" s="5">
        <v>1500</v>
      </c>
      <c r="E3285" s="7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 s="5">
        <f t="shared" si="261"/>
        <v>61.1</v>
      </c>
      <c r="Q3285" s="11" t="s">
        <v>8315</v>
      </c>
      <c r="R3285" t="s">
        <v>8316</v>
      </c>
      <c r="S3285" s="16">
        <f t="shared" si="262"/>
        <v>41753.515856481477</v>
      </c>
      <c r="T3285" s="16">
        <f t="shared" si="263"/>
        <v>41781.921527777777</v>
      </c>
      <c r="U3285">
        <f t="shared" si="259"/>
        <v>2014</v>
      </c>
    </row>
    <row r="3286" spans="1:21" ht="45" x14ac:dyDescent="0.25">
      <c r="A3286">
        <v>3571</v>
      </c>
      <c r="B3286" s="9" t="s">
        <v>3570</v>
      </c>
      <c r="C3286" s="3" t="s">
        <v>7681</v>
      </c>
      <c r="D3286" s="5">
        <v>1500</v>
      </c>
      <c r="E3286" s="7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 s="5">
        <f t="shared" si="261"/>
        <v>73.239999999999995</v>
      </c>
      <c r="Q3286" s="11" t="s">
        <v>8315</v>
      </c>
      <c r="R3286" t="s">
        <v>8316</v>
      </c>
      <c r="S3286" s="16">
        <f t="shared" si="262"/>
        <v>41912.858946759261</v>
      </c>
      <c r="T3286" s="16">
        <f t="shared" si="263"/>
        <v>41942.858946759261</v>
      </c>
      <c r="U3286">
        <f t="shared" si="259"/>
        <v>2014</v>
      </c>
    </row>
    <row r="3287" spans="1:21" ht="45" x14ac:dyDescent="0.25">
      <c r="A3287">
        <v>3578</v>
      </c>
      <c r="B3287" s="9" t="s">
        <v>3577</v>
      </c>
      <c r="C3287" s="3" t="s">
        <v>7688</v>
      </c>
      <c r="D3287" s="5">
        <v>1500</v>
      </c>
      <c r="E3287" s="7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 s="5">
        <f t="shared" si="261"/>
        <v>40.549999999999997</v>
      </c>
      <c r="Q3287" s="11" t="s">
        <v>8315</v>
      </c>
      <c r="R3287" t="s">
        <v>8316</v>
      </c>
      <c r="S3287" s="16">
        <f t="shared" si="262"/>
        <v>42460.733530092592</v>
      </c>
      <c r="T3287" s="16">
        <f t="shared" si="263"/>
        <v>42490.733530092592</v>
      </c>
      <c r="U3287">
        <f t="shared" si="259"/>
        <v>2016</v>
      </c>
    </row>
    <row r="3288" spans="1:21" ht="60" x14ac:dyDescent="0.25">
      <c r="A3288">
        <v>3581</v>
      </c>
      <c r="B3288" s="9" t="s">
        <v>3580</v>
      </c>
      <c r="C3288" s="3" t="s">
        <v>7691</v>
      </c>
      <c r="D3288" s="5">
        <v>1500</v>
      </c>
      <c r="E3288" s="7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 s="5">
        <f t="shared" si="261"/>
        <v>33.33</v>
      </c>
      <c r="Q3288" s="11" t="s">
        <v>8315</v>
      </c>
      <c r="R3288" t="s">
        <v>8316</v>
      </c>
      <c r="S3288" s="16">
        <f t="shared" si="262"/>
        <v>41836.471180555556</v>
      </c>
      <c r="T3288" s="16">
        <f t="shared" si="263"/>
        <v>41850.471180555556</v>
      </c>
      <c r="U3288">
        <f t="shared" si="259"/>
        <v>2014</v>
      </c>
    </row>
    <row r="3289" spans="1:21" ht="60" x14ac:dyDescent="0.25">
      <c r="A3289">
        <v>3603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 s="5">
        <f t="shared" si="261"/>
        <v>44.91</v>
      </c>
      <c r="Q3289" s="11" t="s">
        <v>8315</v>
      </c>
      <c r="R3289" t="s">
        <v>8316</v>
      </c>
      <c r="S3289" s="16">
        <f t="shared" si="262"/>
        <v>42283.864351851851</v>
      </c>
      <c r="T3289" s="16">
        <f t="shared" si="263"/>
        <v>42313.906018518523</v>
      </c>
      <c r="U3289">
        <f t="shared" si="259"/>
        <v>2015</v>
      </c>
    </row>
    <row r="3290" spans="1:21" ht="60" x14ac:dyDescent="0.25">
      <c r="A3290">
        <v>3654</v>
      </c>
      <c r="B3290" s="9" t="s">
        <v>3651</v>
      </c>
      <c r="C3290" s="3" t="s">
        <v>7764</v>
      </c>
      <c r="D3290" s="5">
        <v>1500</v>
      </c>
      <c r="E3290" s="7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 s="5">
        <f t="shared" si="261"/>
        <v>68.84</v>
      </c>
      <c r="Q3290" s="11" t="s">
        <v>8315</v>
      </c>
      <c r="R3290" t="s">
        <v>8316</v>
      </c>
      <c r="S3290" s="16">
        <f t="shared" si="262"/>
        <v>42440.416504629626</v>
      </c>
      <c r="T3290" s="16">
        <f t="shared" si="263"/>
        <v>42463.708333333328</v>
      </c>
      <c r="U3290">
        <f t="shared" si="259"/>
        <v>2016</v>
      </c>
    </row>
    <row r="3291" spans="1:21" ht="30" x14ac:dyDescent="0.25">
      <c r="A3291">
        <v>3658</v>
      </c>
      <c r="B3291" s="9" t="s">
        <v>3655</v>
      </c>
      <c r="C3291" s="3" t="s">
        <v>7768</v>
      </c>
      <c r="D3291" s="5">
        <v>1500</v>
      </c>
      <c r="E3291" s="7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 s="5">
        <f t="shared" si="261"/>
        <v>75.5</v>
      </c>
      <c r="Q3291" s="11" t="s">
        <v>8315</v>
      </c>
      <c r="R3291" t="s">
        <v>8316</v>
      </c>
      <c r="S3291" s="16">
        <f t="shared" si="262"/>
        <v>41775.858564814815</v>
      </c>
      <c r="T3291" s="16">
        <f t="shared" si="263"/>
        <v>41822.165972222225</v>
      </c>
      <c r="U3291">
        <f t="shared" si="259"/>
        <v>2014</v>
      </c>
    </row>
    <row r="3292" spans="1:21" ht="60" x14ac:dyDescent="0.25">
      <c r="A3292">
        <v>3690</v>
      </c>
      <c r="B3292" s="9" t="s">
        <v>3687</v>
      </c>
      <c r="C3292" s="3" t="s">
        <v>7800</v>
      </c>
      <c r="D3292" s="5">
        <v>1500</v>
      </c>
      <c r="E3292" s="7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 s="5">
        <f t="shared" si="261"/>
        <v>58.06</v>
      </c>
      <c r="Q3292" s="11" t="s">
        <v>8315</v>
      </c>
      <c r="R3292" t="s">
        <v>8316</v>
      </c>
      <c r="S3292" s="16">
        <f t="shared" si="262"/>
        <v>41940.598182870373</v>
      </c>
      <c r="T3292" s="16">
        <f t="shared" si="263"/>
        <v>41970.639849537038</v>
      </c>
      <c r="U3292">
        <f t="shared" si="259"/>
        <v>2014</v>
      </c>
    </row>
    <row r="3293" spans="1:21" ht="60" x14ac:dyDescent="0.25">
      <c r="A3293">
        <v>3701</v>
      </c>
      <c r="B3293" s="9" t="s">
        <v>3698</v>
      </c>
      <c r="C3293" s="3" t="s">
        <v>7811</v>
      </c>
      <c r="D3293" s="5">
        <v>1500</v>
      </c>
      <c r="E3293" s="7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 s="5">
        <f t="shared" si="261"/>
        <v>38.590000000000003</v>
      </c>
      <c r="Q3293" s="11" t="s">
        <v>8315</v>
      </c>
      <c r="R3293" t="s">
        <v>8316</v>
      </c>
      <c r="S3293" s="16">
        <f t="shared" si="262"/>
        <v>42129.541585648149</v>
      </c>
      <c r="T3293" s="16">
        <f t="shared" si="263"/>
        <v>42159.541585648149</v>
      </c>
      <c r="U3293">
        <f t="shared" si="259"/>
        <v>2015</v>
      </c>
    </row>
    <row r="3294" spans="1:21" ht="45" x14ac:dyDescent="0.25">
      <c r="A3294">
        <v>3706</v>
      </c>
      <c r="B3294" s="9" t="s">
        <v>3703</v>
      </c>
      <c r="C3294" s="3" t="s">
        <v>7816</v>
      </c>
      <c r="D3294" s="5">
        <v>1500</v>
      </c>
      <c r="E3294" s="7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 s="5">
        <f t="shared" si="261"/>
        <v>140</v>
      </c>
      <c r="Q3294" s="11" t="s">
        <v>8315</v>
      </c>
      <c r="R3294" t="s">
        <v>8316</v>
      </c>
      <c r="S3294" s="16">
        <f t="shared" si="262"/>
        <v>41879.913761574076</v>
      </c>
      <c r="T3294" s="16">
        <f t="shared" si="263"/>
        <v>41894.913761574076</v>
      </c>
      <c r="U3294">
        <f t="shared" si="259"/>
        <v>2014</v>
      </c>
    </row>
    <row r="3295" spans="1:21" ht="60" x14ac:dyDescent="0.25">
      <c r="A3295">
        <v>3722</v>
      </c>
      <c r="B3295" s="9" t="s">
        <v>3719</v>
      </c>
      <c r="C3295" s="3" t="s">
        <v>7832</v>
      </c>
      <c r="D3295" s="5">
        <v>1500</v>
      </c>
      <c r="E3295" s="7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 s="5">
        <f t="shared" si="261"/>
        <v>47.66</v>
      </c>
      <c r="Q3295" s="11" t="s">
        <v>8315</v>
      </c>
      <c r="R3295" t="s">
        <v>8316</v>
      </c>
      <c r="S3295" s="16">
        <f t="shared" si="262"/>
        <v>42381.671840277777</v>
      </c>
      <c r="T3295" s="16">
        <f t="shared" si="263"/>
        <v>42411.957638888889</v>
      </c>
      <c r="U3295">
        <f t="shared" si="259"/>
        <v>2016</v>
      </c>
    </row>
    <row r="3296" spans="1:21" ht="60" x14ac:dyDescent="0.25">
      <c r="A3296">
        <v>3810</v>
      </c>
      <c r="B3296" s="9" t="s">
        <v>3807</v>
      </c>
      <c r="C3296" s="3" t="s">
        <v>7920</v>
      </c>
      <c r="D3296" s="5">
        <v>1500</v>
      </c>
      <c r="E3296" s="7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 s="5">
        <f t="shared" si="261"/>
        <v>70.23</v>
      </c>
      <c r="Q3296" s="11" t="s">
        <v>8315</v>
      </c>
      <c r="R3296" t="s">
        <v>8316</v>
      </c>
      <c r="S3296" s="16">
        <f t="shared" si="262"/>
        <v>42054.849050925928</v>
      </c>
      <c r="T3296" s="16">
        <f t="shared" si="263"/>
        <v>42084.807384259257</v>
      </c>
      <c r="U3296">
        <f t="shared" si="259"/>
        <v>2015</v>
      </c>
    </row>
    <row r="3297" spans="1:21" ht="60" x14ac:dyDescent="0.25">
      <c r="A3297">
        <v>3814</v>
      </c>
      <c r="B3297" s="9" t="s">
        <v>3811</v>
      </c>
      <c r="C3297" s="3" t="s">
        <v>7924</v>
      </c>
      <c r="D3297" s="5">
        <v>1500</v>
      </c>
      <c r="E3297" s="7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 s="5">
        <f t="shared" si="261"/>
        <v>61.82</v>
      </c>
      <c r="Q3297" s="11" t="s">
        <v>8315</v>
      </c>
      <c r="R3297" t="s">
        <v>8316</v>
      </c>
      <c r="S3297" s="16">
        <f t="shared" si="262"/>
        <v>42058.904074074075</v>
      </c>
      <c r="T3297" s="16">
        <f t="shared" si="263"/>
        <v>42095.165972222225</v>
      </c>
      <c r="U3297">
        <f t="shared" si="259"/>
        <v>2015</v>
      </c>
    </row>
    <row r="3298" spans="1:21" ht="60" x14ac:dyDescent="0.25">
      <c r="A3298">
        <v>3816</v>
      </c>
      <c r="B3298" s="9" t="s">
        <v>3813</v>
      </c>
      <c r="C3298" s="3" t="s">
        <v>7926</v>
      </c>
      <c r="D3298" s="5">
        <v>1500</v>
      </c>
      <c r="E3298" s="7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 s="5">
        <f t="shared" si="261"/>
        <v>48.34</v>
      </c>
      <c r="Q3298" s="11" t="s">
        <v>8315</v>
      </c>
      <c r="R3298" t="s">
        <v>8316</v>
      </c>
      <c r="S3298" s="16">
        <f t="shared" si="262"/>
        <v>41807.690081018518</v>
      </c>
      <c r="T3298" s="16">
        <f t="shared" si="263"/>
        <v>41837.690081018518</v>
      </c>
      <c r="U3298">
        <f t="shared" si="259"/>
        <v>2014</v>
      </c>
    </row>
    <row r="3299" spans="1:21" ht="60" x14ac:dyDescent="0.25">
      <c r="A3299">
        <v>3497</v>
      </c>
      <c r="B3299" s="9" t="s">
        <v>3496</v>
      </c>
      <c r="C3299" s="3" t="s">
        <v>7607</v>
      </c>
      <c r="D3299" s="5">
        <v>1551</v>
      </c>
      <c r="E3299" s="7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 s="5">
        <f t="shared" si="261"/>
        <v>34.409999999999997</v>
      </c>
      <c r="Q3299" s="11" t="s">
        <v>8315</v>
      </c>
      <c r="R3299" t="s">
        <v>8316</v>
      </c>
      <c r="S3299" s="16">
        <f t="shared" si="262"/>
        <v>42511.741944444439</v>
      </c>
      <c r="T3299" s="16">
        <f t="shared" si="263"/>
        <v>42523.916666666672</v>
      </c>
      <c r="U3299">
        <f t="shared" si="259"/>
        <v>2016</v>
      </c>
    </row>
    <row r="3300" spans="1:21" ht="45" x14ac:dyDescent="0.25">
      <c r="A3300">
        <v>3244</v>
      </c>
      <c r="B3300" s="9" t="s">
        <v>3244</v>
      </c>
      <c r="C3300" s="3" t="s">
        <v>7354</v>
      </c>
      <c r="D3300" s="5">
        <v>1600</v>
      </c>
      <c r="E3300" s="7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 s="5">
        <f t="shared" si="261"/>
        <v>23.87</v>
      </c>
      <c r="Q3300" s="11" t="s">
        <v>8315</v>
      </c>
      <c r="R3300" t="s">
        <v>8316</v>
      </c>
      <c r="S3300" s="16">
        <f t="shared" si="262"/>
        <v>42675.694236111114</v>
      </c>
      <c r="T3300" s="16">
        <f t="shared" si="263"/>
        <v>42705.735902777778</v>
      </c>
      <c r="U3300">
        <f t="shared" si="259"/>
        <v>2016</v>
      </c>
    </row>
    <row r="3301" spans="1:21" ht="60" x14ac:dyDescent="0.25">
      <c r="A3301">
        <v>3594</v>
      </c>
      <c r="B3301" s="9" t="s">
        <v>3593</v>
      </c>
      <c r="C3301" s="3" t="s">
        <v>7704</v>
      </c>
      <c r="D3301" s="5">
        <v>1600</v>
      </c>
      <c r="E3301" s="7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 s="5">
        <f t="shared" si="261"/>
        <v>55.97</v>
      </c>
      <c r="Q3301" s="11" t="s">
        <v>8315</v>
      </c>
      <c r="R3301" t="s">
        <v>8316</v>
      </c>
      <c r="S3301" s="16">
        <f t="shared" si="262"/>
        <v>42592.066921296297</v>
      </c>
      <c r="T3301" s="16">
        <f t="shared" si="263"/>
        <v>42617.066921296297</v>
      </c>
      <c r="U3301">
        <f t="shared" si="259"/>
        <v>2016</v>
      </c>
    </row>
    <row r="3302" spans="1:21" ht="60" x14ac:dyDescent="0.25">
      <c r="A3302">
        <v>3485</v>
      </c>
      <c r="B3302" s="9" t="s">
        <v>3484</v>
      </c>
      <c r="C3302" s="3" t="s">
        <v>7595</v>
      </c>
      <c r="D3302" s="5">
        <v>1650</v>
      </c>
      <c r="E3302" s="7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 s="5">
        <f t="shared" si="261"/>
        <v>55.33</v>
      </c>
      <c r="Q3302" s="11" t="s">
        <v>8315</v>
      </c>
      <c r="R3302" t="s">
        <v>8316</v>
      </c>
      <c r="S3302" s="16">
        <f t="shared" si="262"/>
        <v>42372.693055555559</v>
      </c>
      <c r="T3302" s="16">
        <f t="shared" si="263"/>
        <v>42402.693055555559</v>
      </c>
      <c r="U3302">
        <f t="shared" si="259"/>
        <v>2016</v>
      </c>
    </row>
    <row r="3303" spans="1:21" ht="60" x14ac:dyDescent="0.25">
      <c r="A3303">
        <v>3498</v>
      </c>
      <c r="B3303" s="9" t="s">
        <v>3497</v>
      </c>
      <c r="C3303" s="3" t="s">
        <v>7608</v>
      </c>
      <c r="D3303" s="5">
        <v>1650</v>
      </c>
      <c r="E3303" s="7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 s="5">
        <f t="shared" si="261"/>
        <v>40.24</v>
      </c>
      <c r="Q3303" s="11" t="s">
        <v>8315</v>
      </c>
      <c r="R3303" t="s">
        <v>8316</v>
      </c>
      <c r="S3303" s="16">
        <f t="shared" si="262"/>
        <v>42459.15861111111</v>
      </c>
      <c r="T3303" s="16">
        <f t="shared" si="263"/>
        <v>42518.905555555553</v>
      </c>
      <c r="U3303">
        <f t="shared" si="259"/>
        <v>2016</v>
      </c>
    </row>
    <row r="3304" spans="1:21" ht="45" x14ac:dyDescent="0.25">
      <c r="A3304">
        <v>3528</v>
      </c>
      <c r="B3304" s="9" t="s">
        <v>3527</v>
      </c>
      <c r="C3304" s="3" t="s">
        <v>7638</v>
      </c>
      <c r="D3304" s="5">
        <v>1650</v>
      </c>
      <c r="E3304" s="7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 s="5">
        <f t="shared" si="261"/>
        <v>45.11</v>
      </c>
      <c r="Q3304" s="11" t="s">
        <v>8315</v>
      </c>
      <c r="R3304" t="s">
        <v>8316</v>
      </c>
      <c r="S3304" s="16">
        <f t="shared" si="262"/>
        <v>42733.50136574074</v>
      </c>
      <c r="T3304" s="16">
        <f t="shared" si="263"/>
        <v>42753.50136574074</v>
      </c>
      <c r="U3304">
        <f t="shared" si="259"/>
        <v>2016</v>
      </c>
    </row>
    <row r="3305" spans="1:21" ht="60" x14ac:dyDescent="0.25">
      <c r="A3305">
        <v>1292</v>
      </c>
      <c r="B3305" s="9" t="s">
        <v>1293</v>
      </c>
      <c r="C3305" s="3" t="s">
        <v>5402</v>
      </c>
      <c r="D3305" s="5">
        <v>1700</v>
      </c>
      <c r="E3305" s="7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 s="5">
        <f t="shared" si="261"/>
        <v>35.96</v>
      </c>
      <c r="Q3305" s="11" t="s">
        <v>8315</v>
      </c>
      <c r="R3305" t="s">
        <v>8316</v>
      </c>
      <c r="S3305" s="16">
        <f t="shared" si="262"/>
        <v>42256.764212962968</v>
      </c>
      <c r="T3305" s="16">
        <f t="shared" si="263"/>
        <v>42283.957638888889</v>
      </c>
      <c r="U3305">
        <f t="shared" si="259"/>
        <v>2015</v>
      </c>
    </row>
    <row r="3306" spans="1:21" ht="45" x14ac:dyDescent="0.25">
      <c r="A3306">
        <v>3417</v>
      </c>
      <c r="B3306" s="9" t="s">
        <v>3416</v>
      </c>
      <c r="C3306" s="3" t="s">
        <v>7527</v>
      </c>
      <c r="D3306" s="5">
        <v>1700</v>
      </c>
      <c r="E3306" s="7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 s="5">
        <f t="shared" si="261"/>
        <v>37.78</v>
      </c>
      <c r="Q3306" s="11" t="s">
        <v>8315</v>
      </c>
      <c r="R3306" t="s">
        <v>8316</v>
      </c>
      <c r="S3306" s="16">
        <f t="shared" si="262"/>
        <v>41894.91375</v>
      </c>
      <c r="T3306" s="16">
        <f t="shared" si="263"/>
        <v>41938.029861111114</v>
      </c>
      <c r="U3306">
        <f t="shared" si="259"/>
        <v>2014</v>
      </c>
    </row>
    <row r="3307" spans="1:21" ht="45" x14ac:dyDescent="0.25">
      <c r="A3307">
        <v>3355</v>
      </c>
      <c r="B3307" s="9" t="s">
        <v>3354</v>
      </c>
      <c r="C3307" s="3" t="s">
        <v>7465</v>
      </c>
      <c r="D3307" s="5">
        <v>1750</v>
      </c>
      <c r="E3307" s="7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 s="5">
        <f t="shared" si="261"/>
        <v>147.33000000000001</v>
      </c>
      <c r="Q3307" s="11" t="s">
        <v>8315</v>
      </c>
      <c r="R3307" t="s">
        <v>8316</v>
      </c>
      <c r="S3307" s="16">
        <f t="shared" si="262"/>
        <v>42489.619525462964</v>
      </c>
      <c r="T3307" s="16">
        <f t="shared" si="263"/>
        <v>42500.470138888893</v>
      </c>
      <c r="U3307">
        <f t="shared" si="259"/>
        <v>2016</v>
      </c>
    </row>
    <row r="3308" spans="1:21" ht="60" x14ac:dyDescent="0.25">
      <c r="A3308">
        <v>3383</v>
      </c>
      <c r="B3308" s="9" t="s">
        <v>3382</v>
      </c>
      <c r="C3308" s="3" t="s">
        <v>7493</v>
      </c>
      <c r="D3308" s="5">
        <v>1750</v>
      </c>
      <c r="E3308" s="7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 s="5">
        <f t="shared" si="261"/>
        <v>65.17</v>
      </c>
      <c r="Q3308" s="11" t="s">
        <v>8315</v>
      </c>
      <c r="R3308" t="s">
        <v>8316</v>
      </c>
      <c r="S3308" s="16">
        <f t="shared" si="262"/>
        <v>42524.782638888893</v>
      </c>
      <c r="T3308" s="16">
        <f t="shared" si="263"/>
        <v>42544.782638888893</v>
      </c>
      <c r="U3308">
        <f t="shared" si="259"/>
        <v>2016</v>
      </c>
    </row>
    <row r="3309" spans="1:21" ht="30" x14ac:dyDescent="0.25">
      <c r="A3309">
        <v>3148</v>
      </c>
      <c r="B3309" s="9" t="s">
        <v>3148</v>
      </c>
      <c r="C3309" s="3" t="s">
        <v>7258</v>
      </c>
      <c r="D3309" s="5">
        <v>1800</v>
      </c>
      <c r="E3309" s="7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 s="5">
        <f t="shared" si="261"/>
        <v>41.42</v>
      </c>
      <c r="Q3309" s="11" t="s">
        <v>8315</v>
      </c>
      <c r="R3309" t="s">
        <v>8316</v>
      </c>
      <c r="S3309" s="16">
        <f t="shared" si="262"/>
        <v>41891.665324074071</v>
      </c>
      <c r="T3309" s="16">
        <f t="shared" si="263"/>
        <v>41913.166666666664</v>
      </c>
      <c r="U3309">
        <f t="shared" si="259"/>
        <v>2014</v>
      </c>
    </row>
    <row r="3310" spans="1:21" ht="60" x14ac:dyDescent="0.25">
      <c r="A3310">
        <v>3270</v>
      </c>
      <c r="B3310" s="9" t="s">
        <v>3270</v>
      </c>
      <c r="C3310" s="3" t="s">
        <v>7380</v>
      </c>
      <c r="D3310" s="5">
        <v>1800</v>
      </c>
      <c r="E3310" s="7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 s="5">
        <f t="shared" si="261"/>
        <v>61</v>
      </c>
      <c r="Q3310" s="11" t="s">
        <v>8315</v>
      </c>
      <c r="R3310" t="s">
        <v>8316</v>
      </c>
      <c r="S3310" s="16">
        <f t="shared" si="262"/>
        <v>42167.533159722225</v>
      </c>
      <c r="T3310" s="16">
        <f t="shared" si="263"/>
        <v>42197.533159722225</v>
      </c>
      <c r="U3310">
        <f t="shared" si="259"/>
        <v>2015</v>
      </c>
    </row>
    <row r="3311" spans="1:21" ht="60" x14ac:dyDescent="0.25">
      <c r="A3311">
        <v>3275</v>
      </c>
      <c r="B3311" s="9" t="s">
        <v>3275</v>
      </c>
      <c r="C3311" s="3" t="s">
        <v>7385</v>
      </c>
      <c r="D3311" s="5">
        <v>1800</v>
      </c>
      <c r="E3311" s="7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 s="5">
        <f t="shared" si="261"/>
        <v>150.41999999999999</v>
      </c>
      <c r="Q3311" s="11" t="s">
        <v>8315</v>
      </c>
      <c r="R3311" t="s">
        <v>8316</v>
      </c>
      <c r="S3311" s="16">
        <f t="shared" si="262"/>
        <v>42017.88045138889</v>
      </c>
      <c r="T3311" s="16">
        <f t="shared" si="263"/>
        <v>42044.1875</v>
      </c>
      <c r="U3311">
        <f t="shared" si="259"/>
        <v>2015</v>
      </c>
    </row>
    <row r="3312" spans="1:21" ht="60" x14ac:dyDescent="0.25">
      <c r="A3312">
        <v>3303</v>
      </c>
      <c r="B3312" s="9" t="s">
        <v>3303</v>
      </c>
      <c r="C3312" s="3" t="s">
        <v>7413</v>
      </c>
      <c r="D3312" s="5">
        <v>1800</v>
      </c>
      <c r="E3312" s="7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 s="5">
        <f t="shared" si="261"/>
        <v>59.6</v>
      </c>
      <c r="Q3312" s="11" t="s">
        <v>8315</v>
      </c>
      <c r="R3312" t="s">
        <v>8316</v>
      </c>
      <c r="S3312" s="16">
        <f t="shared" si="262"/>
        <v>42056.65143518518</v>
      </c>
      <c r="T3312" s="16">
        <f t="shared" si="263"/>
        <v>42091.609768518523</v>
      </c>
      <c r="U3312">
        <f t="shared" si="259"/>
        <v>2015</v>
      </c>
    </row>
    <row r="3313" spans="1:21" ht="45" x14ac:dyDescent="0.25">
      <c r="A3313">
        <v>3328</v>
      </c>
      <c r="B3313" s="9" t="s">
        <v>3328</v>
      </c>
      <c r="C3313" s="3" t="s">
        <v>7438</v>
      </c>
      <c r="D3313" s="5">
        <v>1800</v>
      </c>
      <c r="E3313" s="7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 s="5">
        <f t="shared" si="261"/>
        <v>292.77999999999997</v>
      </c>
      <c r="Q3313" s="11" t="s">
        <v>8315</v>
      </c>
      <c r="R3313" t="s">
        <v>8316</v>
      </c>
      <c r="S3313" s="16">
        <f t="shared" si="262"/>
        <v>41822.57503472222</v>
      </c>
      <c r="T3313" s="16">
        <f t="shared" si="263"/>
        <v>41825.041666666664</v>
      </c>
      <c r="U3313">
        <f t="shared" si="259"/>
        <v>2014</v>
      </c>
    </row>
    <row r="3314" spans="1:21" ht="45" x14ac:dyDescent="0.25">
      <c r="A3314">
        <v>3477</v>
      </c>
      <c r="B3314" s="9" t="s">
        <v>3476</v>
      </c>
      <c r="C3314" s="3" t="s">
        <v>7587</v>
      </c>
      <c r="D3314" s="5">
        <v>1800</v>
      </c>
      <c r="E3314" s="7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 s="5">
        <f t="shared" si="261"/>
        <v>53.23</v>
      </c>
      <c r="Q3314" s="11" t="s">
        <v>8315</v>
      </c>
      <c r="R3314" t="s">
        <v>8316</v>
      </c>
      <c r="S3314" s="16">
        <f t="shared" si="262"/>
        <v>42128.736608796295</v>
      </c>
      <c r="T3314" s="16">
        <f t="shared" si="263"/>
        <v>42141.125</v>
      </c>
      <c r="U3314">
        <f t="shared" si="259"/>
        <v>2015</v>
      </c>
    </row>
    <row r="3315" spans="1:21" ht="60" x14ac:dyDescent="0.25">
      <c r="A3315">
        <v>3176</v>
      </c>
      <c r="B3315" s="9" t="s">
        <v>3176</v>
      </c>
      <c r="C3315" s="3" t="s">
        <v>7286</v>
      </c>
      <c r="D3315" s="5">
        <v>1900</v>
      </c>
      <c r="E3315" s="7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 s="5">
        <f t="shared" si="261"/>
        <v>39.67</v>
      </c>
      <c r="Q3315" s="11" t="s">
        <v>8315</v>
      </c>
      <c r="R3315" t="s">
        <v>8316</v>
      </c>
      <c r="S3315" s="16">
        <f t="shared" si="262"/>
        <v>41477.930914351848</v>
      </c>
      <c r="T3315" s="16">
        <f t="shared" si="263"/>
        <v>41504.625</v>
      </c>
      <c r="U3315">
        <f t="shared" si="259"/>
        <v>2013</v>
      </c>
    </row>
    <row r="3316" spans="1:21" ht="60" x14ac:dyDescent="0.25">
      <c r="A3316">
        <v>3609</v>
      </c>
      <c r="B3316" s="9" t="s">
        <v>3608</v>
      </c>
      <c r="C3316" s="3" t="s">
        <v>7719</v>
      </c>
      <c r="D3316" s="5">
        <v>1960</v>
      </c>
      <c r="E3316" s="7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 s="5">
        <f t="shared" si="261"/>
        <v>143.1</v>
      </c>
      <c r="Q3316" s="11" t="s">
        <v>8315</v>
      </c>
      <c r="R3316" t="s">
        <v>8316</v>
      </c>
      <c r="S3316" s="16">
        <f t="shared" si="262"/>
        <v>42429.991724537031</v>
      </c>
      <c r="T3316" s="16">
        <f t="shared" si="263"/>
        <v>42459.950057870374</v>
      </c>
      <c r="U3316">
        <f t="shared" si="259"/>
        <v>2016</v>
      </c>
    </row>
    <row r="3317" spans="1:21" ht="60" x14ac:dyDescent="0.25">
      <c r="A3317">
        <v>533</v>
      </c>
      <c r="B3317" s="9" t="s">
        <v>534</v>
      </c>
      <c r="C3317" s="3" t="s">
        <v>4643</v>
      </c>
      <c r="D3317" s="5">
        <v>2000</v>
      </c>
      <c r="E3317" s="7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 s="5">
        <f t="shared" si="261"/>
        <v>117.88</v>
      </c>
      <c r="Q3317" s="11" t="s">
        <v>8315</v>
      </c>
      <c r="R3317" t="s">
        <v>8316</v>
      </c>
      <c r="S3317" s="16">
        <f t="shared" si="262"/>
        <v>42482.43478009259</v>
      </c>
      <c r="T3317" s="16">
        <f t="shared" si="263"/>
        <v>42506.43478009259</v>
      </c>
      <c r="U3317">
        <f t="shared" si="259"/>
        <v>2016</v>
      </c>
    </row>
    <row r="3318" spans="1:21" ht="45" x14ac:dyDescent="0.25">
      <c r="A3318">
        <v>535</v>
      </c>
      <c r="B3318" s="9" t="s">
        <v>536</v>
      </c>
      <c r="C3318" s="3" t="s">
        <v>4645</v>
      </c>
      <c r="D3318" s="5">
        <v>2000</v>
      </c>
      <c r="E3318" s="7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 s="5">
        <f t="shared" si="261"/>
        <v>34.75</v>
      </c>
      <c r="Q3318" s="11" t="s">
        <v>8315</v>
      </c>
      <c r="R3318" t="s">
        <v>8316</v>
      </c>
      <c r="S3318" s="16">
        <f t="shared" si="262"/>
        <v>42711.545196759253</v>
      </c>
      <c r="T3318" s="16">
        <f t="shared" si="263"/>
        <v>42741.545196759253</v>
      </c>
      <c r="U3318">
        <f t="shared" si="259"/>
        <v>2016</v>
      </c>
    </row>
    <row r="3319" spans="1:21" ht="60" x14ac:dyDescent="0.25">
      <c r="A3319">
        <v>537</v>
      </c>
      <c r="B3319" s="9" t="s">
        <v>538</v>
      </c>
      <c r="C3319" s="3" t="s">
        <v>4647</v>
      </c>
      <c r="D3319" s="5">
        <v>2000</v>
      </c>
      <c r="E3319" s="7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 s="5">
        <f t="shared" si="261"/>
        <v>40.85</v>
      </c>
      <c r="Q3319" s="11" t="s">
        <v>8315</v>
      </c>
      <c r="R3319" t="s">
        <v>8316</v>
      </c>
      <c r="S3319" s="16">
        <f t="shared" si="262"/>
        <v>42282.768414351856</v>
      </c>
      <c r="T3319" s="16">
        <f t="shared" si="263"/>
        <v>42312.810081018513</v>
      </c>
      <c r="U3319">
        <f t="shared" si="259"/>
        <v>2015</v>
      </c>
    </row>
    <row r="3320" spans="1:21" ht="60" x14ac:dyDescent="0.25">
      <c r="A3320">
        <v>1284</v>
      </c>
      <c r="B3320" s="9" t="s">
        <v>1285</v>
      </c>
      <c r="C3320" s="3" t="s">
        <v>5394</v>
      </c>
      <c r="D3320" s="5">
        <v>2000</v>
      </c>
      <c r="E3320" s="7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 s="5">
        <f t="shared" si="261"/>
        <v>65.16</v>
      </c>
      <c r="Q3320" s="11" t="s">
        <v>8315</v>
      </c>
      <c r="R3320" t="s">
        <v>8316</v>
      </c>
      <c r="S3320" s="16">
        <f t="shared" si="262"/>
        <v>42712.23474537037</v>
      </c>
      <c r="T3320" s="16">
        <f t="shared" si="263"/>
        <v>42735.707638888889</v>
      </c>
      <c r="U3320">
        <f t="shared" si="259"/>
        <v>2016</v>
      </c>
    </row>
    <row r="3321" spans="1:21" ht="60" x14ac:dyDescent="0.25">
      <c r="A3321">
        <v>1285</v>
      </c>
      <c r="B3321" s="9" t="s">
        <v>1286</v>
      </c>
      <c r="C3321" s="3" t="s">
        <v>5395</v>
      </c>
      <c r="D3321" s="5">
        <v>2000</v>
      </c>
      <c r="E3321" s="7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 s="5">
        <f t="shared" si="261"/>
        <v>32.270000000000003</v>
      </c>
      <c r="Q3321" s="11" t="s">
        <v>8315</v>
      </c>
      <c r="R3321" t="s">
        <v>8316</v>
      </c>
      <c r="S3321" s="16">
        <f t="shared" si="262"/>
        <v>42160.583043981482</v>
      </c>
      <c r="T3321" s="16">
        <f t="shared" si="263"/>
        <v>42175.583043981482</v>
      </c>
      <c r="U3321">
        <f t="shared" si="259"/>
        <v>2015</v>
      </c>
    </row>
    <row r="3322" spans="1:21" ht="60" x14ac:dyDescent="0.25">
      <c r="A3322">
        <v>1298</v>
      </c>
      <c r="B3322" s="9" t="s">
        <v>1299</v>
      </c>
      <c r="C3322" s="3" t="s">
        <v>5408</v>
      </c>
      <c r="D3322" s="5">
        <v>2000</v>
      </c>
      <c r="E3322" s="7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 s="5">
        <f t="shared" si="261"/>
        <v>63.42</v>
      </c>
      <c r="Q3322" s="11" t="s">
        <v>8315</v>
      </c>
      <c r="R3322" t="s">
        <v>8316</v>
      </c>
      <c r="S3322" s="16">
        <f t="shared" si="262"/>
        <v>42458.680925925932</v>
      </c>
      <c r="T3322" s="16">
        <f t="shared" si="263"/>
        <v>42488.680925925932</v>
      </c>
      <c r="U3322">
        <f t="shared" si="259"/>
        <v>2016</v>
      </c>
    </row>
    <row r="3323" spans="1:21" ht="60" x14ac:dyDescent="0.25">
      <c r="A3323">
        <v>1301</v>
      </c>
      <c r="B3323" s="9" t="s">
        <v>1302</v>
      </c>
      <c r="C3323" s="3" t="s">
        <v>5411</v>
      </c>
      <c r="D3323" s="5">
        <v>2000</v>
      </c>
      <c r="E3323" s="7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 s="5">
        <f t="shared" si="261"/>
        <v>70.86</v>
      </c>
      <c r="Q3323" s="11" t="s">
        <v>8315</v>
      </c>
      <c r="R3323" t="s">
        <v>8316</v>
      </c>
      <c r="S3323" s="16">
        <f t="shared" si="262"/>
        <v>42195.749745370369</v>
      </c>
      <c r="T3323" s="16">
        <f t="shared" si="263"/>
        <v>42206.125</v>
      </c>
      <c r="U3323">
        <f t="shared" si="259"/>
        <v>2015</v>
      </c>
    </row>
    <row r="3324" spans="1:21" ht="45" x14ac:dyDescent="0.25">
      <c r="A3324">
        <v>2788</v>
      </c>
      <c r="B3324" s="9" t="s">
        <v>2788</v>
      </c>
      <c r="C3324" s="3" t="s">
        <v>6898</v>
      </c>
      <c r="D3324" s="5">
        <v>2000</v>
      </c>
      <c r="E3324" s="7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 s="5">
        <f t="shared" si="261"/>
        <v>102.5</v>
      </c>
      <c r="Q3324" s="11" t="s">
        <v>8315</v>
      </c>
      <c r="R3324" t="s">
        <v>8316</v>
      </c>
      <c r="S3324" s="16">
        <f t="shared" si="262"/>
        <v>42550.701886574068</v>
      </c>
      <c r="T3324" s="16">
        <f t="shared" si="263"/>
        <v>42580.701886574068</v>
      </c>
      <c r="U3324">
        <f t="shared" si="259"/>
        <v>2016</v>
      </c>
    </row>
    <row r="3325" spans="1:21" ht="60" x14ac:dyDescent="0.25">
      <c r="A3325">
        <v>2791</v>
      </c>
      <c r="B3325" s="9" t="s">
        <v>2791</v>
      </c>
      <c r="C3325" s="3" t="s">
        <v>6901</v>
      </c>
      <c r="D3325" s="5">
        <v>2000</v>
      </c>
      <c r="E3325" s="7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 s="5">
        <f t="shared" si="261"/>
        <v>73.209999999999994</v>
      </c>
      <c r="Q3325" s="11" t="s">
        <v>8315</v>
      </c>
      <c r="R3325" t="s">
        <v>8316</v>
      </c>
      <c r="S3325" s="16">
        <f t="shared" si="262"/>
        <v>42591.899988425925</v>
      </c>
      <c r="T3325" s="16">
        <f t="shared" si="263"/>
        <v>42622.166666666672</v>
      </c>
      <c r="U3325">
        <f t="shared" si="259"/>
        <v>2016</v>
      </c>
    </row>
    <row r="3326" spans="1:21" ht="45" x14ac:dyDescent="0.25">
      <c r="A3326">
        <v>2792</v>
      </c>
      <c r="B3326" s="9" t="s">
        <v>2792</v>
      </c>
      <c r="C3326" s="3" t="s">
        <v>6902</v>
      </c>
      <c r="D3326" s="5">
        <v>2000</v>
      </c>
      <c r="E3326" s="7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 s="5">
        <f t="shared" si="261"/>
        <v>89.67</v>
      </c>
      <c r="Q3326" s="11" t="s">
        <v>8315</v>
      </c>
      <c r="R3326" t="s">
        <v>8316</v>
      </c>
      <c r="S3326" s="16">
        <f t="shared" si="262"/>
        <v>42183.231006944443</v>
      </c>
      <c r="T3326" s="16">
        <f t="shared" si="263"/>
        <v>42228.231006944443</v>
      </c>
      <c r="U3326">
        <f t="shared" si="259"/>
        <v>2015</v>
      </c>
    </row>
    <row r="3327" spans="1:21" ht="60" x14ac:dyDescent="0.25">
      <c r="A3327">
        <v>2826</v>
      </c>
      <c r="B3327" s="9" t="s">
        <v>2826</v>
      </c>
      <c r="C3327" s="3" t="s">
        <v>6936</v>
      </c>
      <c r="D3327" s="5">
        <v>2000</v>
      </c>
      <c r="E3327" s="7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 s="5">
        <f t="shared" si="261"/>
        <v>113.42</v>
      </c>
      <c r="Q3327" s="11" t="s">
        <v>8315</v>
      </c>
      <c r="R3327" t="s">
        <v>8316</v>
      </c>
      <c r="S3327" s="16">
        <f t="shared" si="262"/>
        <v>42171.034861111111</v>
      </c>
      <c r="T3327" s="16">
        <f t="shared" si="263"/>
        <v>42195.291666666672</v>
      </c>
      <c r="U3327">
        <f t="shared" si="259"/>
        <v>2015</v>
      </c>
    </row>
    <row r="3328" spans="1:21" ht="60" x14ac:dyDescent="0.25">
      <c r="A3328">
        <v>2827</v>
      </c>
      <c r="B3328" s="9" t="s">
        <v>2827</v>
      </c>
      <c r="C3328" s="3" t="s">
        <v>6937</v>
      </c>
      <c r="D3328" s="5">
        <v>2000</v>
      </c>
      <c r="E3328" s="7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 s="5">
        <f t="shared" si="261"/>
        <v>104.57</v>
      </c>
      <c r="Q3328" s="11" t="s">
        <v>8315</v>
      </c>
      <c r="R3328" t="s">
        <v>8316</v>
      </c>
      <c r="S3328" s="16">
        <f t="shared" si="262"/>
        <v>42494.683634259258</v>
      </c>
      <c r="T3328" s="16">
        <f t="shared" si="263"/>
        <v>42524.6875</v>
      </c>
      <c r="U3328">
        <f t="shared" si="259"/>
        <v>2016</v>
      </c>
    </row>
    <row r="3329" spans="1:21" ht="45" x14ac:dyDescent="0.25">
      <c r="A3329">
        <v>2838</v>
      </c>
      <c r="B3329" s="9" t="s">
        <v>2838</v>
      </c>
      <c r="C3329" s="3" t="s">
        <v>6948</v>
      </c>
      <c r="D3329" s="5">
        <v>2000</v>
      </c>
      <c r="E3329" s="7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 s="5">
        <f t="shared" si="261"/>
        <v>44.54</v>
      </c>
      <c r="Q3329" s="11" t="s">
        <v>8315</v>
      </c>
      <c r="R3329" t="s">
        <v>8316</v>
      </c>
      <c r="S3329" s="16">
        <f t="shared" si="262"/>
        <v>41842.607592592591</v>
      </c>
      <c r="T3329" s="16">
        <f t="shared" si="263"/>
        <v>41864.916666666664</v>
      </c>
      <c r="U3329">
        <f t="shared" si="259"/>
        <v>2014</v>
      </c>
    </row>
    <row r="3330" spans="1:21" ht="30" x14ac:dyDescent="0.25">
      <c r="A3330">
        <v>2972</v>
      </c>
      <c r="B3330" s="9" t="s">
        <v>2972</v>
      </c>
      <c r="C3330" s="3" t="s">
        <v>7082</v>
      </c>
      <c r="D3330" s="5">
        <v>2000</v>
      </c>
      <c r="E3330" s="7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 s="5">
        <f t="shared" si="261"/>
        <v>123.94</v>
      </c>
      <c r="Q3330" s="11" t="s">
        <v>8315</v>
      </c>
      <c r="R3330" t="s">
        <v>8316</v>
      </c>
      <c r="S3330" s="16">
        <f t="shared" si="262"/>
        <v>42694.110185185185</v>
      </c>
      <c r="T3330" s="16">
        <f t="shared" si="263"/>
        <v>42709.041666666672</v>
      </c>
      <c r="U3330">
        <f t="shared" si="259"/>
        <v>2016</v>
      </c>
    </row>
    <row r="3331" spans="1:21" ht="60" x14ac:dyDescent="0.25">
      <c r="A3331">
        <v>3161</v>
      </c>
      <c r="B3331" s="9" t="s">
        <v>3161</v>
      </c>
      <c r="C3331" s="3" t="s">
        <v>7271</v>
      </c>
      <c r="D3331" s="5">
        <v>2000</v>
      </c>
      <c r="E3331" s="7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 s="5">
        <f t="shared" si="261"/>
        <v>28.41</v>
      </c>
      <c r="Q3331" s="11" t="s">
        <v>8315</v>
      </c>
      <c r="R3331" t="s">
        <v>8316</v>
      </c>
      <c r="S3331" s="16">
        <f t="shared" si="262"/>
        <v>41897.536134259259</v>
      </c>
      <c r="T3331" s="16">
        <f t="shared" si="263"/>
        <v>41927.536134259259</v>
      </c>
      <c r="U3331">
        <f t="shared" ref="U3331:U3394" si="264">YEAR(S3331)</f>
        <v>2014</v>
      </c>
    </row>
    <row r="3332" spans="1:21" ht="45" x14ac:dyDescent="0.25">
      <c r="A3332">
        <v>3170</v>
      </c>
      <c r="B3332" s="9" t="s">
        <v>3170</v>
      </c>
      <c r="C3332" s="3" t="s">
        <v>7280</v>
      </c>
      <c r="D3332" s="5">
        <v>2000</v>
      </c>
      <c r="E3332" s="7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 s="5">
        <f t="shared" si="261"/>
        <v>31.62</v>
      </c>
      <c r="Q3332" s="11" t="s">
        <v>8315</v>
      </c>
      <c r="R3332" t="s">
        <v>8316</v>
      </c>
      <c r="S3332" s="16">
        <f t="shared" si="262"/>
        <v>41789.080370370371</v>
      </c>
      <c r="T3332" s="16">
        <f t="shared" si="263"/>
        <v>41822.166666666664</v>
      </c>
      <c r="U3332">
        <f t="shared" si="264"/>
        <v>2014</v>
      </c>
    </row>
    <row r="3333" spans="1:21" ht="45" x14ac:dyDescent="0.25">
      <c r="A3333">
        <v>3172</v>
      </c>
      <c r="B3333" s="9" t="s">
        <v>3172</v>
      </c>
      <c r="C3333" s="3" t="s">
        <v>7282</v>
      </c>
      <c r="D3333" s="5">
        <v>2000</v>
      </c>
      <c r="E3333" s="7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 s="5">
        <f t="shared" si="261"/>
        <v>79.31</v>
      </c>
      <c r="Q3333" s="11" t="s">
        <v>8315</v>
      </c>
      <c r="R3333" t="s">
        <v>8316</v>
      </c>
      <c r="S3333" s="16">
        <f t="shared" si="262"/>
        <v>40923.729953703703</v>
      </c>
      <c r="T3333" s="16">
        <f t="shared" si="263"/>
        <v>40953.729953703703</v>
      </c>
      <c r="U3333">
        <f t="shared" si="264"/>
        <v>2012</v>
      </c>
    </row>
    <row r="3334" spans="1:21" ht="60" x14ac:dyDescent="0.25">
      <c r="A3334">
        <v>3216</v>
      </c>
      <c r="B3334" s="9" t="s">
        <v>3216</v>
      </c>
      <c r="C3334" s="3" t="s">
        <v>7326</v>
      </c>
      <c r="D3334" s="5">
        <v>2000</v>
      </c>
      <c r="E3334" s="7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 s="5">
        <f t="shared" si="261"/>
        <v>57.17</v>
      </c>
      <c r="Q3334" s="11" t="s">
        <v>8315</v>
      </c>
      <c r="R3334" t="s">
        <v>8316</v>
      </c>
      <c r="S3334" s="16">
        <f t="shared" si="262"/>
        <v>42165.462627314817</v>
      </c>
      <c r="T3334" s="16">
        <f t="shared" si="263"/>
        <v>42196.604166666672</v>
      </c>
      <c r="U3334">
        <f t="shared" si="264"/>
        <v>2015</v>
      </c>
    </row>
    <row r="3335" spans="1:21" ht="45" x14ac:dyDescent="0.25">
      <c r="A3335">
        <v>3225</v>
      </c>
      <c r="B3335" s="9" t="s">
        <v>3225</v>
      </c>
      <c r="C3335" s="3" t="s">
        <v>7335</v>
      </c>
      <c r="D3335" s="5">
        <v>2000</v>
      </c>
      <c r="E3335" s="7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 s="5">
        <f t="shared" si="261"/>
        <v>52.49</v>
      </c>
      <c r="Q3335" s="11" t="s">
        <v>8315</v>
      </c>
      <c r="R3335" t="s">
        <v>8316</v>
      </c>
      <c r="S3335" s="16">
        <f t="shared" si="262"/>
        <v>42503.559467592597</v>
      </c>
      <c r="T3335" s="16">
        <f t="shared" si="263"/>
        <v>42524.875</v>
      </c>
      <c r="U3335">
        <f t="shared" si="264"/>
        <v>2016</v>
      </c>
    </row>
    <row r="3336" spans="1:21" ht="60" x14ac:dyDescent="0.25">
      <c r="A3336">
        <v>3257</v>
      </c>
      <c r="B3336" s="9" t="s">
        <v>3257</v>
      </c>
      <c r="C3336" s="3" t="s">
        <v>7367</v>
      </c>
      <c r="D3336" s="5">
        <v>2000</v>
      </c>
      <c r="E3336" s="7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 s="5">
        <f t="shared" si="261"/>
        <v>51.85</v>
      </c>
      <c r="Q3336" s="11" t="s">
        <v>8315</v>
      </c>
      <c r="R3336" t="s">
        <v>8316</v>
      </c>
      <c r="S3336" s="16">
        <f t="shared" si="262"/>
        <v>42758.559629629628</v>
      </c>
      <c r="T3336" s="16">
        <f t="shared" si="263"/>
        <v>42788.559629629628</v>
      </c>
      <c r="U3336">
        <f t="shared" si="264"/>
        <v>2017</v>
      </c>
    </row>
    <row r="3337" spans="1:21" ht="45" x14ac:dyDescent="0.25">
      <c r="A3337">
        <v>3268</v>
      </c>
      <c r="B3337" s="9" t="s">
        <v>3268</v>
      </c>
      <c r="C3337" s="3" t="s">
        <v>7378</v>
      </c>
      <c r="D3337" s="5">
        <v>2000</v>
      </c>
      <c r="E3337" s="7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 s="5">
        <f t="shared" si="261"/>
        <v>60.95</v>
      </c>
      <c r="Q3337" s="11" t="s">
        <v>8315</v>
      </c>
      <c r="R3337" t="s">
        <v>8316</v>
      </c>
      <c r="S3337" s="16">
        <f t="shared" si="262"/>
        <v>42590.90425925926</v>
      </c>
      <c r="T3337" s="16">
        <f t="shared" si="263"/>
        <v>42606.90425925926</v>
      </c>
      <c r="U3337">
        <f t="shared" si="264"/>
        <v>2016</v>
      </c>
    </row>
    <row r="3338" spans="1:21" ht="60" x14ac:dyDescent="0.25">
      <c r="A3338">
        <v>3280</v>
      </c>
      <c r="B3338" s="9" t="s">
        <v>3280</v>
      </c>
      <c r="C3338" s="3" t="s">
        <v>7390</v>
      </c>
      <c r="D3338" s="5">
        <v>2000</v>
      </c>
      <c r="E3338" s="7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 s="5">
        <f t="shared" ref="P3338:P3401" si="266">IFERROR(ROUND(E3338/L3338,2),0)</f>
        <v>68.67</v>
      </c>
      <c r="Q3338" s="11" t="s">
        <v>8315</v>
      </c>
      <c r="R3338" t="s">
        <v>8316</v>
      </c>
      <c r="S3338" s="16">
        <f t="shared" ref="S3338:S3401" si="267">(((J3338/60)/60)/24)+DATE(1970,1,1)</f>
        <v>42121.756921296299</v>
      </c>
      <c r="T3338" s="16">
        <f t="shared" ref="T3338:T3401" si="268">(((I3338/60)/60)/24)+DATE(1970,1,1)</f>
        <v>42156.208333333328</v>
      </c>
      <c r="U3338">
        <f t="shared" si="264"/>
        <v>2015</v>
      </c>
    </row>
    <row r="3339" spans="1:21" ht="75" x14ac:dyDescent="0.25">
      <c r="A3339">
        <v>3290</v>
      </c>
      <c r="B3339" s="9" t="s">
        <v>3290</v>
      </c>
      <c r="C3339" s="3" t="s">
        <v>7400</v>
      </c>
      <c r="D3339" s="5">
        <v>2000</v>
      </c>
      <c r="E3339" s="7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 s="5">
        <f t="shared" si="266"/>
        <v>33.67</v>
      </c>
      <c r="Q3339" s="11" t="s">
        <v>8315</v>
      </c>
      <c r="R3339" t="s">
        <v>8316</v>
      </c>
      <c r="S3339" s="16">
        <f t="shared" si="267"/>
        <v>42775.51494212963</v>
      </c>
      <c r="T3339" s="16">
        <f t="shared" si="268"/>
        <v>42805.51494212963</v>
      </c>
      <c r="U3339">
        <f t="shared" si="264"/>
        <v>2017</v>
      </c>
    </row>
    <row r="3340" spans="1:21" ht="45" x14ac:dyDescent="0.25">
      <c r="A3340">
        <v>3313</v>
      </c>
      <c r="B3340" s="9" t="s">
        <v>3313</v>
      </c>
      <c r="C3340" s="3" t="s">
        <v>7423</v>
      </c>
      <c r="D3340" s="5">
        <v>2000</v>
      </c>
      <c r="E3340" s="7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 s="5">
        <f t="shared" si="266"/>
        <v>80.03</v>
      </c>
      <c r="Q3340" s="11" t="s">
        <v>8315</v>
      </c>
      <c r="R3340" t="s">
        <v>8316</v>
      </c>
      <c r="S3340" s="16">
        <f t="shared" si="267"/>
        <v>42382.244409722218</v>
      </c>
      <c r="T3340" s="16">
        <f t="shared" si="268"/>
        <v>42396.041666666672</v>
      </c>
      <c r="U3340">
        <f t="shared" si="264"/>
        <v>2016</v>
      </c>
    </row>
    <row r="3341" spans="1:21" ht="30" x14ac:dyDescent="0.25">
      <c r="A3341">
        <v>3318</v>
      </c>
      <c r="B3341" s="9" t="s">
        <v>3318</v>
      </c>
      <c r="C3341" s="3" t="s">
        <v>7428</v>
      </c>
      <c r="D3341" s="5">
        <v>2000</v>
      </c>
      <c r="E3341" s="7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 s="5">
        <f t="shared" si="266"/>
        <v>78.5</v>
      </c>
      <c r="Q3341" s="11" t="s">
        <v>8315</v>
      </c>
      <c r="R3341" t="s">
        <v>8316</v>
      </c>
      <c r="S3341" s="16">
        <f t="shared" si="267"/>
        <v>42431.302002314813</v>
      </c>
      <c r="T3341" s="16">
        <f t="shared" si="268"/>
        <v>42471.104166666672</v>
      </c>
      <c r="U3341">
        <f t="shared" si="264"/>
        <v>2016</v>
      </c>
    </row>
    <row r="3342" spans="1:21" ht="60" x14ac:dyDescent="0.25">
      <c r="A3342">
        <v>3347</v>
      </c>
      <c r="B3342" s="9" t="s">
        <v>3347</v>
      </c>
      <c r="C3342" s="3" t="s">
        <v>7457</v>
      </c>
      <c r="D3342" s="5">
        <v>2000</v>
      </c>
      <c r="E3342" s="7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 s="5">
        <f t="shared" si="266"/>
        <v>108.59</v>
      </c>
      <c r="Q3342" s="11" t="s">
        <v>8315</v>
      </c>
      <c r="R3342" t="s">
        <v>8316</v>
      </c>
      <c r="S3342" s="16">
        <f t="shared" si="267"/>
        <v>42484.551550925928</v>
      </c>
      <c r="T3342" s="16">
        <f t="shared" si="268"/>
        <v>42498.875</v>
      </c>
      <c r="U3342">
        <f t="shared" si="264"/>
        <v>2016</v>
      </c>
    </row>
    <row r="3343" spans="1:21" ht="60" x14ac:dyDescent="0.25">
      <c r="A3343">
        <v>3357</v>
      </c>
      <c r="B3343" s="9" t="s">
        <v>3356</v>
      </c>
      <c r="C3343" s="3" t="s">
        <v>7467</v>
      </c>
      <c r="D3343" s="5">
        <v>2000</v>
      </c>
      <c r="E3343" s="7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 s="5">
        <f t="shared" si="266"/>
        <v>96.19</v>
      </c>
      <c r="Q3343" s="11" t="s">
        <v>8315</v>
      </c>
      <c r="R3343" t="s">
        <v>8316</v>
      </c>
      <c r="S3343" s="16">
        <f t="shared" si="267"/>
        <v>41822.417939814812</v>
      </c>
      <c r="T3343" s="16">
        <f t="shared" si="268"/>
        <v>41852.417939814812</v>
      </c>
      <c r="U3343">
        <f t="shared" si="264"/>
        <v>2014</v>
      </c>
    </row>
    <row r="3344" spans="1:21" ht="60" x14ac:dyDescent="0.25">
      <c r="A3344">
        <v>3373</v>
      </c>
      <c r="B3344" s="9" t="s">
        <v>3372</v>
      </c>
      <c r="C3344" s="3" t="s">
        <v>7483</v>
      </c>
      <c r="D3344" s="5">
        <v>2000</v>
      </c>
      <c r="E3344" s="7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 s="5">
        <f t="shared" si="266"/>
        <v>66.83</v>
      </c>
      <c r="Q3344" s="11" t="s">
        <v>8315</v>
      </c>
      <c r="R3344" t="s">
        <v>8316</v>
      </c>
      <c r="S3344" s="16">
        <f t="shared" si="267"/>
        <v>42179.854629629626</v>
      </c>
      <c r="T3344" s="16">
        <f t="shared" si="268"/>
        <v>42203.666666666672</v>
      </c>
      <c r="U3344">
        <f t="shared" si="264"/>
        <v>2015</v>
      </c>
    </row>
    <row r="3345" spans="1:21" ht="60" x14ac:dyDescent="0.25">
      <c r="A3345">
        <v>3379</v>
      </c>
      <c r="B3345" s="9" t="s">
        <v>3378</v>
      </c>
      <c r="C3345" s="3" t="s">
        <v>7489</v>
      </c>
      <c r="D3345" s="5">
        <v>2000</v>
      </c>
      <c r="E3345" s="7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 s="5">
        <f t="shared" si="266"/>
        <v>54.55</v>
      </c>
      <c r="Q3345" s="11" t="s">
        <v>8315</v>
      </c>
      <c r="R3345" t="s">
        <v>8316</v>
      </c>
      <c r="S3345" s="16">
        <f t="shared" si="267"/>
        <v>42225.513888888891</v>
      </c>
      <c r="T3345" s="16">
        <f t="shared" si="268"/>
        <v>42242.958333333328</v>
      </c>
      <c r="U3345">
        <f t="shared" si="264"/>
        <v>2015</v>
      </c>
    </row>
    <row r="3346" spans="1:21" ht="60" x14ac:dyDescent="0.25">
      <c r="A3346">
        <v>3385</v>
      </c>
      <c r="B3346" s="9" t="s">
        <v>3384</v>
      </c>
      <c r="C3346" s="3" t="s">
        <v>7495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 s="5">
        <f t="shared" si="266"/>
        <v>133.33000000000001</v>
      </c>
      <c r="Q3346" s="11" t="s">
        <v>8315</v>
      </c>
      <c r="R3346" t="s">
        <v>8316</v>
      </c>
      <c r="S3346" s="16">
        <f t="shared" si="267"/>
        <v>41953.8675</v>
      </c>
      <c r="T3346" s="16">
        <f t="shared" si="268"/>
        <v>41983.8675</v>
      </c>
      <c r="U3346">
        <f t="shared" si="264"/>
        <v>2014</v>
      </c>
    </row>
    <row r="3347" spans="1:21" ht="60" x14ac:dyDescent="0.25">
      <c r="A3347">
        <v>3386</v>
      </c>
      <c r="B3347" s="9" t="s">
        <v>3385</v>
      </c>
      <c r="C3347" s="3" t="s">
        <v>7496</v>
      </c>
      <c r="D3347" s="5">
        <v>2000</v>
      </c>
      <c r="E3347" s="7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 s="5">
        <f t="shared" si="266"/>
        <v>51.22</v>
      </c>
      <c r="Q3347" s="11" t="s">
        <v>8315</v>
      </c>
      <c r="R3347" t="s">
        <v>8316</v>
      </c>
      <c r="S3347" s="16">
        <f t="shared" si="267"/>
        <v>41946.644745370373</v>
      </c>
      <c r="T3347" s="16">
        <f t="shared" si="268"/>
        <v>41976.644745370373</v>
      </c>
      <c r="U3347">
        <f t="shared" si="264"/>
        <v>2014</v>
      </c>
    </row>
    <row r="3348" spans="1:21" ht="45" x14ac:dyDescent="0.25">
      <c r="A3348">
        <v>3403</v>
      </c>
      <c r="B3348" s="9" t="s">
        <v>3402</v>
      </c>
      <c r="C3348" s="3" t="s">
        <v>7513</v>
      </c>
      <c r="D3348" s="5">
        <v>2000</v>
      </c>
      <c r="E3348" s="7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 s="5">
        <f t="shared" si="266"/>
        <v>117.65</v>
      </c>
      <c r="Q3348" s="11" t="s">
        <v>8315</v>
      </c>
      <c r="R3348" t="s">
        <v>8316</v>
      </c>
      <c r="S3348" s="16">
        <f t="shared" si="267"/>
        <v>42150.462083333332</v>
      </c>
      <c r="T3348" s="16">
        <f t="shared" si="268"/>
        <v>42180.462083333332</v>
      </c>
      <c r="U3348">
        <f t="shared" si="264"/>
        <v>2015</v>
      </c>
    </row>
    <row r="3349" spans="1:21" ht="60" x14ac:dyDescent="0.25">
      <c r="A3349">
        <v>3407</v>
      </c>
      <c r="B3349" s="9" t="s">
        <v>3406</v>
      </c>
      <c r="C3349" s="3" t="s">
        <v>7517</v>
      </c>
      <c r="D3349" s="5">
        <v>2000</v>
      </c>
      <c r="E3349" s="7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 s="5">
        <f t="shared" si="266"/>
        <v>31.97</v>
      </c>
      <c r="Q3349" s="11" t="s">
        <v>8315</v>
      </c>
      <c r="R3349" t="s">
        <v>8316</v>
      </c>
      <c r="S3349" s="16">
        <f t="shared" si="267"/>
        <v>41796.422326388885</v>
      </c>
      <c r="T3349" s="16">
        <f t="shared" si="268"/>
        <v>41826.422326388885</v>
      </c>
      <c r="U3349">
        <f t="shared" si="264"/>
        <v>2014</v>
      </c>
    </row>
    <row r="3350" spans="1:21" ht="60" x14ac:dyDescent="0.25">
      <c r="A3350">
        <v>3428</v>
      </c>
      <c r="B3350" s="9" t="s">
        <v>3427</v>
      </c>
      <c r="C3350" s="3" t="s">
        <v>7538</v>
      </c>
      <c r="D3350" s="5">
        <v>2000</v>
      </c>
      <c r="E3350" s="7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 s="5">
        <f t="shared" si="266"/>
        <v>40.29</v>
      </c>
      <c r="Q3350" s="11" t="s">
        <v>8315</v>
      </c>
      <c r="R3350" t="s">
        <v>8316</v>
      </c>
      <c r="S3350" s="16">
        <f t="shared" si="267"/>
        <v>42038.720451388886</v>
      </c>
      <c r="T3350" s="16">
        <f t="shared" si="268"/>
        <v>42063.708333333328</v>
      </c>
      <c r="U3350">
        <f t="shared" si="264"/>
        <v>2015</v>
      </c>
    </row>
    <row r="3351" spans="1:21" ht="60" x14ac:dyDescent="0.25">
      <c r="A3351">
        <v>3430</v>
      </c>
      <c r="B3351" s="9" t="s">
        <v>3429</v>
      </c>
      <c r="C3351" s="3" t="s">
        <v>7540</v>
      </c>
      <c r="D3351" s="5">
        <v>2000</v>
      </c>
      <c r="E3351" s="7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 s="5">
        <f t="shared" si="266"/>
        <v>30.15</v>
      </c>
      <c r="Q3351" s="11" t="s">
        <v>8315</v>
      </c>
      <c r="R3351" t="s">
        <v>8316</v>
      </c>
      <c r="S3351" s="16">
        <f t="shared" si="267"/>
        <v>41820.945613425924</v>
      </c>
      <c r="T3351" s="16">
        <f t="shared" si="268"/>
        <v>41850.945613425924</v>
      </c>
      <c r="U3351">
        <f t="shared" si="264"/>
        <v>2014</v>
      </c>
    </row>
    <row r="3352" spans="1:21" ht="45" x14ac:dyDescent="0.25">
      <c r="A3352">
        <v>3431</v>
      </c>
      <c r="B3352" s="9" t="s">
        <v>3430</v>
      </c>
      <c r="C3352" s="3" t="s">
        <v>7541</v>
      </c>
      <c r="D3352" s="5">
        <v>2000</v>
      </c>
      <c r="E3352" s="7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 s="5">
        <f t="shared" si="266"/>
        <v>95.24</v>
      </c>
      <c r="Q3352" s="11" t="s">
        <v>8315</v>
      </c>
      <c r="R3352" t="s">
        <v>8316</v>
      </c>
      <c r="S3352" s="16">
        <f t="shared" si="267"/>
        <v>41839.730937500004</v>
      </c>
      <c r="T3352" s="16">
        <f t="shared" si="268"/>
        <v>41869.730937500004</v>
      </c>
      <c r="U3352">
        <f t="shared" si="264"/>
        <v>2014</v>
      </c>
    </row>
    <row r="3353" spans="1:21" ht="45" x14ac:dyDescent="0.25">
      <c r="A3353">
        <v>3432</v>
      </c>
      <c r="B3353" s="9" t="s">
        <v>3431</v>
      </c>
      <c r="C3353" s="3" t="s">
        <v>7542</v>
      </c>
      <c r="D3353" s="5">
        <v>2000</v>
      </c>
      <c r="E3353" s="7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 s="5">
        <f t="shared" si="266"/>
        <v>52.21</v>
      </c>
      <c r="Q3353" s="11" t="s">
        <v>8315</v>
      </c>
      <c r="R3353" t="s">
        <v>8316</v>
      </c>
      <c r="S3353" s="16">
        <f t="shared" si="267"/>
        <v>42380.581180555557</v>
      </c>
      <c r="T3353" s="16">
        <f t="shared" si="268"/>
        <v>42405.916666666672</v>
      </c>
      <c r="U3353">
        <f t="shared" si="264"/>
        <v>2016</v>
      </c>
    </row>
    <row r="3354" spans="1:21" ht="45" x14ac:dyDescent="0.25">
      <c r="A3354">
        <v>3445</v>
      </c>
      <c r="B3354" s="9" t="s">
        <v>3444</v>
      </c>
      <c r="C3354" s="3" t="s">
        <v>7555</v>
      </c>
      <c r="D3354" s="5">
        <v>2000</v>
      </c>
      <c r="E3354" s="7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 s="5">
        <f t="shared" si="266"/>
        <v>64.52</v>
      </c>
      <c r="Q3354" s="11" t="s">
        <v>8315</v>
      </c>
      <c r="R3354" t="s">
        <v>8316</v>
      </c>
      <c r="S3354" s="16">
        <f t="shared" si="267"/>
        <v>42272.530509259261</v>
      </c>
      <c r="T3354" s="16">
        <f t="shared" si="268"/>
        <v>42300.530509259261</v>
      </c>
      <c r="U3354">
        <f t="shared" si="264"/>
        <v>2015</v>
      </c>
    </row>
    <row r="3355" spans="1:21" ht="30" x14ac:dyDescent="0.25">
      <c r="A3355">
        <v>3457</v>
      </c>
      <c r="B3355" s="9" t="s">
        <v>3456</v>
      </c>
      <c r="C3355" s="3" t="s">
        <v>7567</v>
      </c>
      <c r="D3355" s="5">
        <v>2000</v>
      </c>
      <c r="E3355" s="7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 s="5">
        <f t="shared" si="266"/>
        <v>50.98</v>
      </c>
      <c r="Q3355" s="11" t="s">
        <v>8315</v>
      </c>
      <c r="R3355" t="s">
        <v>8316</v>
      </c>
      <c r="S3355" s="16">
        <f t="shared" si="267"/>
        <v>42016.706678240742</v>
      </c>
      <c r="T3355" s="16">
        <f t="shared" si="268"/>
        <v>42047.249305555553</v>
      </c>
      <c r="U3355">
        <f t="shared" si="264"/>
        <v>2015</v>
      </c>
    </row>
    <row r="3356" spans="1:21" ht="45" x14ac:dyDescent="0.25">
      <c r="A3356">
        <v>3465</v>
      </c>
      <c r="B3356" s="9" t="s">
        <v>3464</v>
      </c>
      <c r="C3356" s="3" t="s">
        <v>7575</v>
      </c>
      <c r="D3356" s="5">
        <v>2000</v>
      </c>
      <c r="E3356" s="7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 s="5">
        <f t="shared" si="266"/>
        <v>57.22</v>
      </c>
      <c r="Q3356" s="11" t="s">
        <v>8315</v>
      </c>
      <c r="R3356" t="s">
        <v>8316</v>
      </c>
      <c r="S3356" s="16">
        <f t="shared" si="267"/>
        <v>42200.625833333332</v>
      </c>
      <c r="T3356" s="16">
        <f t="shared" si="268"/>
        <v>42225.666666666672</v>
      </c>
      <c r="U3356">
        <f t="shared" si="264"/>
        <v>2015</v>
      </c>
    </row>
    <row r="3357" spans="1:21" ht="60" x14ac:dyDescent="0.25">
      <c r="A3357">
        <v>3472</v>
      </c>
      <c r="B3357" s="9" t="s">
        <v>3471</v>
      </c>
      <c r="C3357" s="3" t="s">
        <v>7582</v>
      </c>
      <c r="D3357" s="5">
        <v>2000</v>
      </c>
      <c r="E3357" s="7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 s="5">
        <f t="shared" si="266"/>
        <v>88.74</v>
      </c>
      <c r="Q3357" s="11" t="s">
        <v>8315</v>
      </c>
      <c r="R3357" t="s">
        <v>8316</v>
      </c>
      <c r="S3357" s="16">
        <f t="shared" si="267"/>
        <v>41928.170497685183</v>
      </c>
      <c r="T3357" s="16">
        <f t="shared" si="268"/>
        <v>41949.249305555553</v>
      </c>
      <c r="U3357">
        <f t="shared" si="264"/>
        <v>2014</v>
      </c>
    </row>
    <row r="3358" spans="1:21" ht="60" x14ac:dyDescent="0.25">
      <c r="A3358">
        <v>3474</v>
      </c>
      <c r="B3358" s="9" t="s">
        <v>3473</v>
      </c>
      <c r="C3358" s="3" t="s">
        <v>7584</v>
      </c>
      <c r="D3358" s="5">
        <v>2000</v>
      </c>
      <c r="E3358" s="7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 s="5">
        <f t="shared" si="266"/>
        <v>51.79</v>
      </c>
      <c r="Q3358" s="11" t="s">
        <v>8315</v>
      </c>
      <c r="R3358" t="s">
        <v>8316</v>
      </c>
      <c r="S3358" s="16">
        <f t="shared" si="267"/>
        <v>42541.501516203702</v>
      </c>
      <c r="T3358" s="16">
        <f t="shared" si="268"/>
        <v>42571.501516203702</v>
      </c>
      <c r="U3358">
        <f t="shared" si="264"/>
        <v>2016</v>
      </c>
    </row>
    <row r="3359" spans="1:21" ht="45" x14ac:dyDescent="0.25">
      <c r="A3359">
        <v>3478</v>
      </c>
      <c r="B3359" s="9" t="s">
        <v>3477</v>
      </c>
      <c r="C3359" s="3" t="s">
        <v>7588</v>
      </c>
      <c r="D3359" s="5">
        <v>2000</v>
      </c>
      <c r="E3359" s="7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 s="5">
        <f t="shared" si="266"/>
        <v>39.6</v>
      </c>
      <c r="Q3359" s="11" t="s">
        <v>8315</v>
      </c>
      <c r="R3359" t="s">
        <v>8316</v>
      </c>
      <c r="S3359" s="16">
        <f t="shared" si="267"/>
        <v>42053.916921296302</v>
      </c>
      <c r="T3359" s="16">
        <f t="shared" si="268"/>
        <v>42079.875</v>
      </c>
      <c r="U3359">
        <f t="shared" si="264"/>
        <v>2015</v>
      </c>
    </row>
    <row r="3360" spans="1:21" ht="60" x14ac:dyDescent="0.25">
      <c r="A3360">
        <v>3487</v>
      </c>
      <c r="B3360" s="9" t="s">
        <v>3486</v>
      </c>
      <c r="C3360" s="3" t="s">
        <v>7597</v>
      </c>
      <c r="D3360" s="5">
        <v>2000</v>
      </c>
      <c r="E3360" s="7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 s="5">
        <f t="shared" si="266"/>
        <v>38.71</v>
      </c>
      <c r="Q3360" s="11" t="s">
        <v>8315</v>
      </c>
      <c r="R3360" t="s">
        <v>8316</v>
      </c>
      <c r="S3360" s="16">
        <f t="shared" si="267"/>
        <v>42149.940416666665</v>
      </c>
      <c r="T3360" s="16">
        <f t="shared" si="268"/>
        <v>42179.940416666665</v>
      </c>
      <c r="U3360">
        <f t="shared" si="264"/>
        <v>2015</v>
      </c>
    </row>
    <row r="3361" spans="1:21" ht="60" x14ac:dyDescent="0.25">
      <c r="A3361">
        <v>3499</v>
      </c>
      <c r="B3361" s="9" t="s">
        <v>3498</v>
      </c>
      <c r="C3361" s="3" t="s">
        <v>7609</v>
      </c>
      <c r="D3361" s="5">
        <v>2000</v>
      </c>
      <c r="E3361" s="7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 s="5">
        <f t="shared" si="266"/>
        <v>60.29</v>
      </c>
      <c r="Q3361" s="11" t="s">
        <v>8315</v>
      </c>
      <c r="R3361" t="s">
        <v>8316</v>
      </c>
      <c r="S3361" s="16">
        <f t="shared" si="267"/>
        <v>42132.036168981482</v>
      </c>
      <c r="T3361" s="16">
        <f t="shared" si="268"/>
        <v>42186.290972222225</v>
      </c>
      <c r="U3361">
        <f t="shared" si="264"/>
        <v>2015</v>
      </c>
    </row>
    <row r="3362" spans="1:21" ht="45" x14ac:dyDescent="0.25">
      <c r="A3362">
        <v>3519</v>
      </c>
      <c r="B3362" s="9" t="s">
        <v>3518</v>
      </c>
      <c r="C3362" s="3" t="s">
        <v>7629</v>
      </c>
      <c r="D3362" s="5">
        <v>2000</v>
      </c>
      <c r="E3362" s="7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 s="5">
        <f t="shared" si="266"/>
        <v>72.39</v>
      </c>
      <c r="Q3362" s="11" t="s">
        <v>8315</v>
      </c>
      <c r="R3362" t="s">
        <v>8316</v>
      </c>
      <c r="S3362" s="16">
        <f t="shared" si="267"/>
        <v>42037.598958333328</v>
      </c>
      <c r="T3362" s="16">
        <f t="shared" si="268"/>
        <v>42067.598958333328</v>
      </c>
      <c r="U3362">
        <f t="shared" si="264"/>
        <v>2015</v>
      </c>
    </row>
    <row r="3363" spans="1:21" ht="45" x14ac:dyDescent="0.25">
      <c r="A3363">
        <v>3520</v>
      </c>
      <c r="B3363" s="9" t="s">
        <v>3519</v>
      </c>
      <c r="C3363" s="3" t="s">
        <v>7630</v>
      </c>
      <c r="D3363" s="5">
        <v>2000</v>
      </c>
      <c r="E3363" s="7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 s="5">
        <f t="shared" si="266"/>
        <v>95.95</v>
      </c>
      <c r="Q3363" s="11" t="s">
        <v>8315</v>
      </c>
      <c r="R3363" t="s">
        <v>8316</v>
      </c>
      <c r="S3363" s="16">
        <f t="shared" si="267"/>
        <v>42227.824212962965</v>
      </c>
      <c r="T3363" s="16">
        <f t="shared" si="268"/>
        <v>42253.57430555555</v>
      </c>
      <c r="U3363">
        <f t="shared" si="264"/>
        <v>2015</v>
      </c>
    </row>
    <row r="3364" spans="1:21" ht="45" x14ac:dyDescent="0.25">
      <c r="A3364">
        <v>3535</v>
      </c>
      <c r="B3364" s="9" t="s">
        <v>3534</v>
      </c>
      <c r="C3364" s="3" t="s">
        <v>7645</v>
      </c>
      <c r="D3364" s="5">
        <v>2000</v>
      </c>
      <c r="E3364" s="7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 s="5">
        <f t="shared" si="266"/>
        <v>44.85</v>
      </c>
      <c r="Q3364" s="11" t="s">
        <v>8315</v>
      </c>
      <c r="R3364" t="s">
        <v>8316</v>
      </c>
      <c r="S3364" s="16">
        <f t="shared" si="267"/>
        <v>42248.640162037031</v>
      </c>
      <c r="T3364" s="16">
        <f t="shared" si="268"/>
        <v>42279.75</v>
      </c>
      <c r="U3364">
        <f t="shared" si="264"/>
        <v>2015</v>
      </c>
    </row>
    <row r="3365" spans="1:21" ht="60" x14ac:dyDescent="0.25">
      <c r="A3365">
        <v>3538</v>
      </c>
      <c r="B3365" s="9" t="s">
        <v>3537</v>
      </c>
      <c r="C3365" s="3" t="s">
        <v>7648</v>
      </c>
      <c r="D3365" s="5">
        <v>2000</v>
      </c>
      <c r="E3365" s="7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 s="5">
        <f t="shared" si="266"/>
        <v>30.95</v>
      </c>
      <c r="Q3365" s="11" t="s">
        <v>8315</v>
      </c>
      <c r="R3365" t="s">
        <v>8316</v>
      </c>
      <c r="S3365" s="16">
        <f t="shared" si="267"/>
        <v>42571.420601851853</v>
      </c>
      <c r="T3365" s="16">
        <f t="shared" si="268"/>
        <v>42599.420601851853</v>
      </c>
      <c r="U3365">
        <f t="shared" si="264"/>
        <v>2016</v>
      </c>
    </row>
    <row r="3366" spans="1:21" ht="60" x14ac:dyDescent="0.25">
      <c r="A3366">
        <v>3566</v>
      </c>
      <c r="B3366" s="9" t="s">
        <v>3565</v>
      </c>
      <c r="C3366" s="3" t="s">
        <v>7676</v>
      </c>
      <c r="D3366" s="5">
        <v>2000</v>
      </c>
      <c r="E3366" s="7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 s="5">
        <f t="shared" si="266"/>
        <v>55.13</v>
      </c>
      <c r="Q3366" s="11" t="s">
        <v>8315</v>
      </c>
      <c r="R3366" t="s">
        <v>8316</v>
      </c>
      <c r="S3366" s="16">
        <f t="shared" si="267"/>
        <v>41997.507905092592</v>
      </c>
      <c r="T3366" s="16">
        <f t="shared" si="268"/>
        <v>42027.507905092592</v>
      </c>
      <c r="U3366">
        <f t="shared" si="264"/>
        <v>2014</v>
      </c>
    </row>
    <row r="3367" spans="1:21" ht="45" x14ac:dyDescent="0.25">
      <c r="A3367">
        <v>3570</v>
      </c>
      <c r="B3367" s="9" t="s">
        <v>3569</v>
      </c>
      <c r="C3367" s="3" t="s">
        <v>7680</v>
      </c>
      <c r="D3367" s="5">
        <v>2000</v>
      </c>
      <c r="E3367" s="7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 s="5">
        <f t="shared" si="266"/>
        <v>87.96</v>
      </c>
      <c r="Q3367" s="11" t="s">
        <v>8315</v>
      </c>
      <c r="R3367" t="s">
        <v>8316</v>
      </c>
      <c r="S3367" s="16">
        <f t="shared" si="267"/>
        <v>41976.331979166673</v>
      </c>
      <c r="T3367" s="16">
        <f t="shared" si="268"/>
        <v>42004.291666666672</v>
      </c>
      <c r="U3367">
        <f t="shared" si="264"/>
        <v>2014</v>
      </c>
    </row>
    <row r="3368" spans="1:21" ht="45" x14ac:dyDescent="0.25">
      <c r="A3368">
        <v>3592</v>
      </c>
      <c r="B3368" s="9" t="s">
        <v>3591</v>
      </c>
      <c r="C3368" s="3" t="s">
        <v>7702</v>
      </c>
      <c r="D3368" s="5">
        <v>2000</v>
      </c>
      <c r="E3368" s="7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 s="5">
        <f t="shared" si="266"/>
        <v>72.709999999999994</v>
      </c>
      <c r="Q3368" s="11" t="s">
        <v>8315</v>
      </c>
      <c r="R3368" t="s">
        <v>8316</v>
      </c>
      <c r="S3368" s="16">
        <f t="shared" si="267"/>
        <v>41988.829942129625</v>
      </c>
      <c r="T3368" s="16">
        <f t="shared" si="268"/>
        <v>42046.207638888889</v>
      </c>
      <c r="U3368">
        <f t="shared" si="264"/>
        <v>2014</v>
      </c>
    </row>
    <row r="3369" spans="1:21" ht="45" x14ac:dyDescent="0.25">
      <c r="A3369">
        <v>3601</v>
      </c>
      <c r="B3369" s="9" t="s">
        <v>3600</v>
      </c>
      <c r="C3369" s="3" t="s">
        <v>7711</v>
      </c>
      <c r="D3369" s="5">
        <v>2000</v>
      </c>
      <c r="E3369" s="7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 s="5">
        <f t="shared" si="266"/>
        <v>39.380000000000003</v>
      </c>
      <c r="Q3369" s="11" t="s">
        <v>8315</v>
      </c>
      <c r="R3369" t="s">
        <v>8316</v>
      </c>
      <c r="S3369" s="16">
        <f t="shared" si="267"/>
        <v>41990.99863425926</v>
      </c>
      <c r="T3369" s="16">
        <f t="shared" si="268"/>
        <v>42020.99863425926</v>
      </c>
      <c r="U3369">
        <f t="shared" si="264"/>
        <v>2014</v>
      </c>
    </row>
    <row r="3370" spans="1:21" ht="60" x14ac:dyDescent="0.25">
      <c r="A3370">
        <v>3618</v>
      </c>
      <c r="B3370" s="9" t="s">
        <v>3616</v>
      </c>
      <c r="C3370" s="3" t="s">
        <v>7728</v>
      </c>
      <c r="D3370" s="5">
        <v>2000</v>
      </c>
      <c r="E3370" s="7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 s="5">
        <f t="shared" si="266"/>
        <v>36.07</v>
      </c>
      <c r="Q3370" s="11" t="s">
        <v>8315</v>
      </c>
      <c r="R3370" t="s">
        <v>8316</v>
      </c>
      <c r="S3370" s="16">
        <f t="shared" si="267"/>
        <v>42128.627893518518</v>
      </c>
      <c r="T3370" s="16">
        <f t="shared" si="268"/>
        <v>42158.627893518518</v>
      </c>
      <c r="U3370">
        <f t="shared" si="264"/>
        <v>2015</v>
      </c>
    </row>
    <row r="3371" spans="1:21" ht="60" x14ac:dyDescent="0.25">
      <c r="A3371">
        <v>3627</v>
      </c>
      <c r="B3371" s="9" t="s">
        <v>3625</v>
      </c>
      <c r="C3371" s="3" t="s">
        <v>7737</v>
      </c>
      <c r="D3371" s="5">
        <v>2000</v>
      </c>
      <c r="E3371" s="7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 s="5">
        <f t="shared" si="266"/>
        <v>68.97</v>
      </c>
      <c r="Q3371" s="11" t="s">
        <v>8315</v>
      </c>
      <c r="R3371" t="s">
        <v>8316</v>
      </c>
      <c r="S3371" s="16">
        <f t="shared" si="267"/>
        <v>42460.741747685184</v>
      </c>
      <c r="T3371" s="16">
        <f t="shared" si="268"/>
        <v>42511.165972222225</v>
      </c>
      <c r="U3371">
        <f t="shared" si="264"/>
        <v>2016</v>
      </c>
    </row>
    <row r="3372" spans="1:21" ht="60" x14ac:dyDescent="0.25">
      <c r="A3372">
        <v>3653</v>
      </c>
      <c r="B3372" s="9" t="s">
        <v>3650</v>
      </c>
      <c r="C3372" s="3" t="s">
        <v>7763</v>
      </c>
      <c r="D3372" s="5">
        <v>2000</v>
      </c>
      <c r="E3372" s="7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 s="5">
        <f t="shared" si="266"/>
        <v>60.91</v>
      </c>
      <c r="Q3372" s="11" t="s">
        <v>8315</v>
      </c>
      <c r="R3372" t="s">
        <v>8316</v>
      </c>
      <c r="S3372" s="16">
        <f t="shared" si="267"/>
        <v>42191.363506944443</v>
      </c>
      <c r="T3372" s="16">
        <f t="shared" si="268"/>
        <v>42221.363506944443</v>
      </c>
      <c r="U3372">
        <f t="shared" si="264"/>
        <v>2015</v>
      </c>
    </row>
    <row r="3373" spans="1:21" ht="60" x14ac:dyDescent="0.25">
      <c r="A3373">
        <v>3657</v>
      </c>
      <c r="B3373" s="9" t="s">
        <v>3654</v>
      </c>
      <c r="C3373" s="3" t="s">
        <v>7767</v>
      </c>
      <c r="D3373" s="5">
        <v>2000</v>
      </c>
      <c r="E3373" s="7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 s="5">
        <f t="shared" si="266"/>
        <v>110.75</v>
      </c>
      <c r="Q3373" s="11" t="s">
        <v>8315</v>
      </c>
      <c r="R3373" t="s">
        <v>8316</v>
      </c>
      <c r="S3373" s="16">
        <f t="shared" si="267"/>
        <v>42499.629849537043</v>
      </c>
      <c r="T3373" s="16">
        <f t="shared" si="268"/>
        <v>42522.904166666667</v>
      </c>
      <c r="U3373">
        <f t="shared" si="264"/>
        <v>2016</v>
      </c>
    </row>
    <row r="3374" spans="1:21" ht="45" x14ac:dyDescent="0.25">
      <c r="A3374">
        <v>3678</v>
      </c>
      <c r="B3374" s="9" t="s">
        <v>3675</v>
      </c>
      <c r="C3374" s="3" t="s">
        <v>7788</v>
      </c>
      <c r="D3374" s="5">
        <v>2000</v>
      </c>
      <c r="E3374" s="7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 s="5">
        <f t="shared" si="266"/>
        <v>66.13</v>
      </c>
      <c r="Q3374" s="11" t="s">
        <v>8315</v>
      </c>
      <c r="R3374" t="s">
        <v>8316</v>
      </c>
      <c r="S3374" s="16">
        <f t="shared" si="267"/>
        <v>42120.531226851846</v>
      </c>
      <c r="T3374" s="16">
        <f t="shared" si="268"/>
        <v>42155.531226851846</v>
      </c>
      <c r="U3374">
        <f t="shared" si="264"/>
        <v>2015</v>
      </c>
    </row>
    <row r="3375" spans="1:21" ht="60" x14ac:dyDescent="0.25">
      <c r="A3375">
        <v>3679</v>
      </c>
      <c r="B3375" s="9" t="s">
        <v>3676</v>
      </c>
      <c r="C3375" s="3" t="s">
        <v>7789</v>
      </c>
      <c r="D3375" s="5">
        <v>2000</v>
      </c>
      <c r="E3375" s="7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 s="5">
        <f t="shared" si="266"/>
        <v>73.400000000000006</v>
      </c>
      <c r="Q3375" s="11" t="s">
        <v>8315</v>
      </c>
      <c r="R3375" t="s">
        <v>8316</v>
      </c>
      <c r="S3375" s="16">
        <f t="shared" si="267"/>
        <v>41786.761354166665</v>
      </c>
      <c r="T3375" s="16">
        <f t="shared" si="268"/>
        <v>41821.207638888889</v>
      </c>
      <c r="U3375">
        <f t="shared" si="264"/>
        <v>2014</v>
      </c>
    </row>
    <row r="3376" spans="1:21" ht="45" x14ac:dyDescent="0.25">
      <c r="A3376">
        <v>3696</v>
      </c>
      <c r="B3376" s="9" t="s">
        <v>3693</v>
      </c>
      <c r="C3376" s="3" t="s">
        <v>7806</v>
      </c>
      <c r="D3376" s="5">
        <v>2000</v>
      </c>
      <c r="E3376" s="7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 s="5">
        <f t="shared" si="266"/>
        <v>39.74</v>
      </c>
      <c r="Q3376" s="11" t="s">
        <v>8315</v>
      </c>
      <c r="R3376" t="s">
        <v>8316</v>
      </c>
      <c r="S3376" s="16">
        <f t="shared" si="267"/>
        <v>41988.617083333331</v>
      </c>
      <c r="T3376" s="16">
        <f t="shared" si="268"/>
        <v>42048.617083333331</v>
      </c>
      <c r="U3376">
        <f t="shared" si="264"/>
        <v>2014</v>
      </c>
    </row>
    <row r="3377" spans="1:21" ht="60" x14ac:dyDescent="0.25">
      <c r="A3377">
        <v>3697</v>
      </c>
      <c r="B3377" s="9" t="s">
        <v>3694</v>
      </c>
      <c r="C3377" s="3" t="s">
        <v>7807</v>
      </c>
      <c r="D3377" s="5">
        <v>2000</v>
      </c>
      <c r="E3377" s="7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 s="5">
        <f t="shared" si="266"/>
        <v>72</v>
      </c>
      <c r="Q3377" s="11" t="s">
        <v>8315</v>
      </c>
      <c r="R3377" t="s">
        <v>8316</v>
      </c>
      <c r="S3377" s="16">
        <f t="shared" si="267"/>
        <v>42479.465833333335</v>
      </c>
      <c r="T3377" s="16">
        <f t="shared" si="268"/>
        <v>42500.465833333335</v>
      </c>
      <c r="U3377">
        <f t="shared" si="264"/>
        <v>2016</v>
      </c>
    </row>
    <row r="3378" spans="1:21" ht="45" x14ac:dyDescent="0.25">
      <c r="A3378">
        <v>3713</v>
      </c>
      <c r="B3378" s="9" t="s">
        <v>3710</v>
      </c>
      <c r="C3378" s="3" t="s">
        <v>7823</v>
      </c>
      <c r="D3378" s="5">
        <v>2000</v>
      </c>
      <c r="E3378" s="7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 s="5">
        <f t="shared" si="266"/>
        <v>106.84</v>
      </c>
      <c r="Q3378" s="11" t="s">
        <v>8315</v>
      </c>
      <c r="R3378" t="s">
        <v>8316</v>
      </c>
      <c r="S3378" s="16">
        <f t="shared" si="267"/>
        <v>42505.738032407404</v>
      </c>
      <c r="T3378" s="16">
        <f t="shared" si="268"/>
        <v>42525.738032407404</v>
      </c>
      <c r="U3378">
        <f t="shared" si="264"/>
        <v>2016</v>
      </c>
    </row>
    <row r="3379" spans="1:21" ht="45" x14ac:dyDescent="0.25">
      <c r="A3379">
        <v>3727</v>
      </c>
      <c r="B3379" s="9" t="s">
        <v>3724</v>
      </c>
      <c r="C3379" s="3" t="s">
        <v>7837</v>
      </c>
      <c r="D3379" s="5">
        <v>2000</v>
      </c>
      <c r="E3379" s="7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 s="5">
        <f t="shared" si="266"/>
        <v>61.06</v>
      </c>
      <c r="Q3379" s="11" t="s">
        <v>8315</v>
      </c>
      <c r="R3379" t="s">
        <v>8316</v>
      </c>
      <c r="S3379" s="16">
        <f t="shared" si="267"/>
        <v>42632.348310185189</v>
      </c>
      <c r="T3379" s="16">
        <f t="shared" si="268"/>
        <v>42663.204861111109</v>
      </c>
      <c r="U3379">
        <f t="shared" si="264"/>
        <v>2016</v>
      </c>
    </row>
    <row r="3380" spans="1:21" ht="60" x14ac:dyDescent="0.25">
      <c r="A3380">
        <v>3809</v>
      </c>
      <c r="B3380" s="9" t="s">
        <v>3806</v>
      </c>
      <c r="C3380" s="3" t="s">
        <v>7919</v>
      </c>
      <c r="D3380" s="5">
        <v>2000</v>
      </c>
      <c r="E3380" s="7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 s="5">
        <f t="shared" si="266"/>
        <v>53.29</v>
      </c>
      <c r="Q3380" s="11" t="s">
        <v>8315</v>
      </c>
      <c r="R3380" t="s">
        <v>8316</v>
      </c>
      <c r="S3380" s="16">
        <f t="shared" si="267"/>
        <v>41800.526701388888</v>
      </c>
      <c r="T3380" s="16">
        <f t="shared" si="268"/>
        <v>41850.958333333336</v>
      </c>
      <c r="U3380">
        <f t="shared" si="264"/>
        <v>2014</v>
      </c>
    </row>
    <row r="3381" spans="1:21" ht="60" x14ac:dyDescent="0.25">
      <c r="A3381">
        <v>3812</v>
      </c>
      <c r="B3381" s="9" t="s">
        <v>3809</v>
      </c>
      <c r="C3381" s="3" t="s">
        <v>7922</v>
      </c>
      <c r="D3381" s="5">
        <v>2000</v>
      </c>
      <c r="E3381" s="7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 s="5">
        <f t="shared" si="266"/>
        <v>199.18</v>
      </c>
      <c r="Q3381" s="11" t="s">
        <v>8315</v>
      </c>
      <c r="R3381" t="s">
        <v>8316</v>
      </c>
      <c r="S3381" s="16">
        <f t="shared" si="267"/>
        <v>42109.751250000001</v>
      </c>
      <c r="T3381" s="16">
        <f t="shared" si="268"/>
        <v>42156.165972222225</v>
      </c>
      <c r="U3381">
        <f t="shared" si="264"/>
        <v>2015</v>
      </c>
    </row>
    <row r="3382" spans="1:21" ht="60" x14ac:dyDescent="0.25">
      <c r="A3382">
        <v>3817</v>
      </c>
      <c r="B3382" s="9" t="s">
        <v>3814</v>
      </c>
      <c r="C3382" s="3" t="s">
        <v>7927</v>
      </c>
      <c r="D3382" s="5">
        <v>2000</v>
      </c>
      <c r="E3382" s="7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 s="5">
        <f t="shared" si="266"/>
        <v>107.25</v>
      </c>
      <c r="Q3382" s="11" t="s">
        <v>8315</v>
      </c>
      <c r="R3382" t="s">
        <v>8316</v>
      </c>
      <c r="S3382" s="16">
        <f t="shared" si="267"/>
        <v>42284.69694444444</v>
      </c>
      <c r="T3382" s="16">
        <f t="shared" si="268"/>
        <v>42301.165972222225</v>
      </c>
      <c r="U3382">
        <f t="shared" si="264"/>
        <v>2015</v>
      </c>
    </row>
    <row r="3383" spans="1:21" ht="30" x14ac:dyDescent="0.25">
      <c r="A3383">
        <v>3837</v>
      </c>
      <c r="B3383" s="9" t="s">
        <v>3834</v>
      </c>
      <c r="C3383" s="3" t="s">
        <v>7946</v>
      </c>
      <c r="D3383" s="5">
        <v>2000</v>
      </c>
      <c r="E3383" s="7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 s="5">
        <f t="shared" si="266"/>
        <v>120.12</v>
      </c>
      <c r="Q3383" s="11" t="s">
        <v>8315</v>
      </c>
      <c r="R3383" t="s">
        <v>8316</v>
      </c>
      <c r="S3383" s="16">
        <f t="shared" si="267"/>
        <v>42152.765717592592</v>
      </c>
      <c r="T3383" s="16">
        <f t="shared" si="268"/>
        <v>42188.765717592592</v>
      </c>
      <c r="U3383">
        <f t="shared" si="264"/>
        <v>2015</v>
      </c>
    </row>
    <row r="3384" spans="1:21" ht="60" x14ac:dyDescent="0.25">
      <c r="A3384">
        <v>3839</v>
      </c>
      <c r="B3384" s="9" t="s">
        <v>3836</v>
      </c>
      <c r="C3384" s="3" t="s">
        <v>7948</v>
      </c>
      <c r="D3384" s="5">
        <v>2000</v>
      </c>
      <c r="E3384" s="7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 s="5">
        <f t="shared" si="266"/>
        <v>63.28</v>
      </c>
      <c r="Q3384" s="11" t="s">
        <v>8315</v>
      </c>
      <c r="R3384" t="s">
        <v>8316</v>
      </c>
      <c r="S3384" s="16">
        <f t="shared" si="267"/>
        <v>42155.142638888887</v>
      </c>
      <c r="T3384" s="16">
        <f t="shared" si="268"/>
        <v>42215.142638888887</v>
      </c>
      <c r="U3384">
        <f t="shared" si="264"/>
        <v>2015</v>
      </c>
    </row>
    <row r="3385" spans="1:21" ht="45" x14ac:dyDescent="0.25">
      <c r="A3385">
        <v>3448</v>
      </c>
      <c r="B3385" s="9" t="s">
        <v>3447</v>
      </c>
      <c r="C3385" s="3" t="s">
        <v>7558</v>
      </c>
      <c r="D3385" s="5">
        <v>2100</v>
      </c>
      <c r="E3385" s="7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 s="5">
        <f t="shared" si="266"/>
        <v>51.22</v>
      </c>
      <c r="Q3385" s="11" t="s">
        <v>8315</v>
      </c>
      <c r="R3385" t="s">
        <v>8316</v>
      </c>
      <c r="S3385" s="16">
        <f t="shared" si="267"/>
        <v>41960.119085648148</v>
      </c>
      <c r="T3385" s="16">
        <f t="shared" si="268"/>
        <v>41990.119085648148</v>
      </c>
      <c r="U3385">
        <f t="shared" si="264"/>
        <v>2014</v>
      </c>
    </row>
    <row r="3386" spans="1:21" ht="45" x14ac:dyDescent="0.25">
      <c r="A3386">
        <v>3548</v>
      </c>
      <c r="B3386" s="9" t="s">
        <v>3547</v>
      </c>
      <c r="C3386" s="3" t="s">
        <v>7658</v>
      </c>
      <c r="D3386" s="5">
        <v>2100</v>
      </c>
      <c r="E3386" s="7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 s="5">
        <f t="shared" si="266"/>
        <v>164.62</v>
      </c>
      <c r="Q3386" s="11" t="s">
        <v>8315</v>
      </c>
      <c r="R3386" t="s">
        <v>8316</v>
      </c>
      <c r="S3386" s="16">
        <f t="shared" si="267"/>
        <v>42411.942291666666</v>
      </c>
      <c r="T3386" s="16">
        <f t="shared" si="268"/>
        <v>42434.041666666672</v>
      </c>
      <c r="U3386">
        <f t="shared" si="264"/>
        <v>2016</v>
      </c>
    </row>
    <row r="3387" spans="1:21" ht="60" x14ac:dyDescent="0.25">
      <c r="A3387">
        <v>3813</v>
      </c>
      <c r="B3387" s="9" t="s">
        <v>3810</v>
      </c>
      <c r="C3387" s="3" t="s">
        <v>7923</v>
      </c>
      <c r="D3387" s="5">
        <v>2100</v>
      </c>
      <c r="E3387" s="7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 s="5">
        <f t="shared" si="266"/>
        <v>78.52</v>
      </c>
      <c r="Q3387" s="11" t="s">
        <v>8315</v>
      </c>
      <c r="R3387" t="s">
        <v>8316</v>
      </c>
      <c r="S3387" s="16">
        <f t="shared" si="267"/>
        <v>42497.275706018518</v>
      </c>
      <c r="T3387" s="16">
        <f t="shared" si="268"/>
        <v>42535.904861111107</v>
      </c>
      <c r="U3387">
        <f t="shared" si="264"/>
        <v>2016</v>
      </c>
    </row>
    <row r="3388" spans="1:21" ht="45" x14ac:dyDescent="0.25">
      <c r="A3388">
        <v>3152</v>
      </c>
      <c r="B3388" s="9" t="s">
        <v>3152</v>
      </c>
      <c r="C3388" s="3" t="s">
        <v>7262</v>
      </c>
      <c r="D3388" s="5">
        <v>2200</v>
      </c>
      <c r="E3388" s="7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 s="5">
        <f t="shared" si="266"/>
        <v>34.79</v>
      </c>
      <c r="Q3388" s="11" t="s">
        <v>8315</v>
      </c>
      <c r="R3388" t="s">
        <v>8316</v>
      </c>
      <c r="S3388" s="16">
        <f t="shared" si="267"/>
        <v>41550.867673611108</v>
      </c>
      <c r="T3388" s="16">
        <f t="shared" si="268"/>
        <v>41580.867673611108</v>
      </c>
      <c r="U3388">
        <f t="shared" si="264"/>
        <v>2013</v>
      </c>
    </row>
    <row r="3389" spans="1:21" ht="60" x14ac:dyDescent="0.25">
      <c r="A3389">
        <v>3556</v>
      </c>
      <c r="B3389" s="9" t="s">
        <v>3555</v>
      </c>
      <c r="C3389" s="3" t="s">
        <v>7666</v>
      </c>
      <c r="D3389" s="5">
        <v>2200</v>
      </c>
      <c r="E3389" s="7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 s="5">
        <f t="shared" si="266"/>
        <v>110.5</v>
      </c>
      <c r="Q3389" s="11" t="s">
        <v>8315</v>
      </c>
      <c r="R3389" t="s">
        <v>8316</v>
      </c>
      <c r="S3389" s="16">
        <f t="shared" si="267"/>
        <v>41808.649583333332</v>
      </c>
      <c r="T3389" s="16">
        <f t="shared" si="268"/>
        <v>41868.649583333332</v>
      </c>
      <c r="U3389">
        <f t="shared" si="264"/>
        <v>2014</v>
      </c>
    </row>
    <row r="3390" spans="1:21" ht="45" x14ac:dyDescent="0.25">
      <c r="A3390">
        <v>3252</v>
      </c>
      <c r="B3390" s="9" t="s">
        <v>3252</v>
      </c>
      <c r="C3390" s="3" t="s">
        <v>7362</v>
      </c>
      <c r="D3390" s="5">
        <v>2250</v>
      </c>
      <c r="E3390" s="7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 s="5">
        <f t="shared" si="266"/>
        <v>57.52</v>
      </c>
      <c r="Q3390" s="11" t="s">
        <v>8315</v>
      </c>
      <c r="R3390" t="s">
        <v>8316</v>
      </c>
      <c r="S3390" s="16">
        <f t="shared" si="267"/>
        <v>42590.472685185188</v>
      </c>
      <c r="T3390" s="16">
        <f t="shared" si="268"/>
        <v>42620.472685185188</v>
      </c>
      <c r="U3390">
        <f t="shared" si="264"/>
        <v>2016</v>
      </c>
    </row>
    <row r="3391" spans="1:21" ht="60" x14ac:dyDescent="0.25">
      <c r="A3391">
        <v>3555</v>
      </c>
      <c r="B3391" s="9" t="s">
        <v>3554</v>
      </c>
      <c r="C3391" s="3" t="s">
        <v>7665</v>
      </c>
      <c r="D3391" s="5">
        <v>2400</v>
      </c>
      <c r="E3391" s="7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 s="5">
        <f t="shared" si="266"/>
        <v>171.43</v>
      </c>
      <c r="Q3391" s="11" t="s">
        <v>8315</v>
      </c>
      <c r="R3391" t="s">
        <v>8316</v>
      </c>
      <c r="S3391" s="16">
        <f t="shared" si="267"/>
        <v>42661.442060185189</v>
      </c>
      <c r="T3391" s="16">
        <f t="shared" si="268"/>
        <v>42691.483726851846</v>
      </c>
      <c r="U3391">
        <f t="shared" si="264"/>
        <v>2016</v>
      </c>
    </row>
    <row r="3392" spans="1:21" ht="60" x14ac:dyDescent="0.25">
      <c r="A3392">
        <v>1295</v>
      </c>
      <c r="B3392" s="9" t="s">
        <v>1296</v>
      </c>
      <c r="C3392" s="3" t="s">
        <v>5405</v>
      </c>
      <c r="D3392" s="5">
        <v>2500</v>
      </c>
      <c r="E3392" s="7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 s="5">
        <f t="shared" si="266"/>
        <v>39.83</v>
      </c>
      <c r="Q3392" s="11" t="s">
        <v>8315</v>
      </c>
      <c r="R3392" t="s">
        <v>8316</v>
      </c>
      <c r="S3392" s="16">
        <f t="shared" si="267"/>
        <v>42184.572881944448</v>
      </c>
      <c r="T3392" s="16">
        <f t="shared" si="268"/>
        <v>42214.708333333328</v>
      </c>
      <c r="U3392">
        <f t="shared" si="264"/>
        <v>2015</v>
      </c>
    </row>
    <row r="3393" spans="1:21" ht="45" x14ac:dyDescent="0.25">
      <c r="A3393">
        <v>1302</v>
      </c>
      <c r="B3393" s="9" t="s">
        <v>1303</v>
      </c>
      <c r="C3393" s="3" t="s">
        <v>5412</v>
      </c>
      <c r="D3393" s="5">
        <v>2500</v>
      </c>
      <c r="E3393" s="7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 s="5">
        <f t="shared" si="266"/>
        <v>50</v>
      </c>
      <c r="Q3393" s="11" t="s">
        <v>8315</v>
      </c>
      <c r="R3393" t="s">
        <v>8316</v>
      </c>
      <c r="S3393" s="16">
        <f t="shared" si="267"/>
        <v>42675.057997685188</v>
      </c>
      <c r="T3393" s="16">
        <f t="shared" si="268"/>
        <v>42705.099664351852</v>
      </c>
      <c r="U3393">
        <f t="shared" si="264"/>
        <v>2016</v>
      </c>
    </row>
    <row r="3394" spans="1:21" ht="30" x14ac:dyDescent="0.25">
      <c r="A3394">
        <v>2786</v>
      </c>
      <c r="B3394" s="9" t="s">
        <v>2786</v>
      </c>
      <c r="C3394" s="3" t="s">
        <v>6896</v>
      </c>
      <c r="D3394" s="5">
        <v>2500</v>
      </c>
      <c r="E3394" s="7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 s="5">
        <f t="shared" si="266"/>
        <v>39.81</v>
      </c>
      <c r="Q3394" s="11" t="s">
        <v>8315</v>
      </c>
      <c r="R3394" t="s">
        <v>8316</v>
      </c>
      <c r="S3394" s="16">
        <f t="shared" si="267"/>
        <v>41815.569212962961</v>
      </c>
      <c r="T3394" s="16">
        <f t="shared" si="268"/>
        <v>41829.569212962961</v>
      </c>
      <c r="U3394">
        <f t="shared" si="264"/>
        <v>2014</v>
      </c>
    </row>
    <row r="3395" spans="1:21" ht="60" x14ac:dyDescent="0.25">
      <c r="A3395">
        <v>2809</v>
      </c>
      <c r="B3395" s="9" t="s">
        <v>2809</v>
      </c>
      <c r="C3395" s="3" t="s">
        <v>6919</v>
      </c>
      <c r="D3395" s="5">
        <v>2500</v>
      </c>
      <c r="E3395" s="7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 s="5">
        <f t="shared" si="266"/>
        <v>121.9</v>
      </c>
      <c r="Q3395" s="11" t="s">
        <v>8315</v>
      </c>
      <c r="R3395" t="s">
        <v>8316</v>
      </c>
      <c r="S3395" s="16">
        <f t="shared" si="267"/>
        <v>42451.496817129635</v>
      </c>
      <c r="T3395" s="16">
        <f t="shared" si="268"/>
        <v>42459.610416666663</v>
      </c>
      <c r="U3395">
        <f t="shared" ref="U3395:U3458" si="269">YEAR(S3395)</f>
        <v>2016</v>
      </c>
    </row>
    <row r="3396" spans="1:21" ht="45" x14ac:dyDescent="0.25">
      <c r="A3396">
        <v>2810</v>
      </c>
      <c r="B3396" s="9" t="s">
        <v>2810</v>
      </c>
      <c r="C3396" s="3" t="s">
        <v>6920</v>
      </c>
      <c r="D3396" s="5">
        <v>2500</v>
      </c>
      <c r="E3396" s="7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 s="5">
        <f t="shared" si="266"/>
        <v>47.46</v>
      </c>
      <c r="Q3396" s="11" t="s">
        <v>8315</v>
      </c>
      <c r="R3396" t="s">
        <v>8316</v>
      </c>
      <c r="S3396" s="16">
        <f t="shared" si="267"/>
        <v>41759.13962962963</v>
      </c>
      <c r="T3396" s="16">
        <f t="shared" si="268"/>
        <v>41791.165972222225</v>
      </c>
      <c r="U3396">
        <f t="shared" si="269"/>
        <v>2014</v>
      </c>
    </row>
    <row r="3397" spans="1:21" ht="60" x14ac:dyDescent="0.25">
      <c r="A3397">
        <v>2829</v>
      </c>
      <c r="B3397" s="9" t="s">
        <v>2829</v>
      </c>
      <c r="C3397" s="3" t="s">
        <v>6939</v>
      </c>
      <c r="D3397" s="5">
        <v>2500</v>
      </c>
      <c r="E3397" s="7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 s="5">
        <f t="shared" si="266"/>
        <v>35.04</v>
      </c>
      <c r="Q3397" s="11" t="s">
        <v>8315</v>
      </c>
      <c r="R3397" t="s">
        <v>8316</v>
      </c>
      <c r="S3397" s="16">
        <f t="shared" si="267"/>
        <v>42495.434236111112</v>
      </c>
      <c r="T3397" s="16">
        <f t="shared" si="268"/>
        <v>42523.434236111112</v>
      </c>
      <c r="U3397">
        <f t="shared" si="269"/>
        <v>2016</v>
      </c>
    </row>
    <row r="3398" spans="1:21" ht="60" x14ac:dyDescent="0.25">
      <c r="A3398">
        <v>2832</v>
      </c>
      <c r="B3398" s="9" t="s">
        <v>2832</v>
      </c>
      <c r="C3398" s="3" t="s">
        <v>6942</v>
      </c>
      <c r="D3398" s="5">
        <v>2500</v>
      </c>
      <c r="E3398" s="7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 s="5">
        <f t="shared" si="266"/>
        <v>30.19</v>
      </c>
      <c r="Q3398" s="11" t="s">
        <v>8315</v>
      </c>
      <c r="R3398" t="s">
        <v>8316</v>
      </c>
      <c r="S3398" s="16">
        <f t="shared" si="267"/>
        <v>41938.709421296298</v>
      </c>
      <c r="T3398" s="16">
        <f t="shared" si="268"/>
        <v>41966.916666666672</v>
      </c>
      <c r="U3398">
        <f t="shared" si="269"/>
        <v>2014</v>
      </c>
    </row>
    <row r="3399" spans="1:21" ht="60" x14ac:dyDescent="0.25">
      <c r="A3399">
        <v>2840</v>
      </c>
      <c r="B3399" s="9" t="s">
        <v>2840</v>
      </c>
      <c r="C3399" s="3" t="s">
        <v>6950</v>
      </c>
      <c r="D3399" s="5">
        <v>2500</v>
      </c>
      <c r="E3399" s="7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 s="5">
        <f t="shared" si="266"/>
        <v>19.7</v>
      </c>
      <c r="Q3399" s="11" t="s">
        <v>8315</v>
      </c>
      <c r="R3399" t="s">
        <v>8316</v>
      </c>
      <c r="S3399" s="16">
        <f t="shared" si="267"/>
        <v>42060.035636574074</v>
      </c>
      <c r="T3399" s="16">
        <f t="shared" si="268"/>
        <v>42081.708333333328</v>
      </c>
      <c r="U3399">
        <f t="shared" si="269"/>
        <v>2015</v>
      </c>
    </row>
    <row r="3400" spans="1:21" ht="60" x14ac:dyDescent="0.25">
      <c r="A3400">
        <v>3164</v>
      </c>
      <c r="B3400" s="9" t="s">
        <v>3164</v>
      </c>
      <c r="C3400" s="3" t="s">
        <v>7274</v>
      </c>
      <c r="D3400" s="5">
        <v>2500</v>
      </c>
      <c r="E3400" s="7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 s="5">
        <f t="shared" si="266"/>
        <v>37.590000000000003</v>
      </c>
      <c r="Q3400" s="11" t="s">
        <v>8315</v>
      </c>
      <c r="R3400" t="s">
        <v>8316</v>
      </c>
      <c r="S3400" s="16">
        <f t="shared" si="267"/>
        <v>41766.80572916667</v>
      </c>
      <c r="T3400" s="16">
        <f t="shared" si="268"/>
        <v>41799.80572916667</v>
      </c>
      <c r="U3400">
        <f t="shared" si="269"/>
        <v>2014</v>
      </c>
    </row>
    <row r="3401" spans="1:21" ht="45" x14ac:dyDescent="0.25">
      <c r="A3401">
        <v>3168</v>
      </c>
      <c r="B3401" s="9" t="s">
        <v>3168</v>
      </c>
      <c r="C3401" s="3" t="s">
        <v>7278</v>
      </c>
      <c r="D3401" s="5">
        <v>2500</v>
      </c>
      <c r="E3401" s="7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 s="5">
        <f t="shared" si="266"/>
        <v>50.9</v>
      </c>
      <c r="Q3401" s="11" t="s">
        <v>8315</v>
      </c>
      <c r="R3401" t="s">
        <v>8316</v>
      </c>
      <c r="S3401" s="16">
        <f t="shared" si="267"/>
        <v>41772.105937500004</v>
      </c>
      <c r="T3401" s="16">
        <f t="shared" si="268"/>
        <v>41803.916666666664</v>
      </c>
      <c r="U3401">
        <f t="shared" si="269"/>
        <v>2014</v>
      </c>
    </row>
    <row r="3402" spans="1:21" ht="45" x14ac:dyDescent="0.25">
      <c r="A3402">
        <v>3177</v>
      </c>
      <c r="B3402" s="9" t="s">
        <v>3177</v>
      </c>
      <c r="C3402" s="3" t="s">
        <v>7287</v>
      </c>
      <c r="D3402" s="5">
        <v>2500</v>
      </c>
      <c r="E3402" s="7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 s="5">
        <f t="shared" ref="P3402:P3465" si="271">IFERROR(ROUND(E3402/L3402,2),0)</f>
        <v>57.55</v>
      </c>
      <c r="Q3402" s="11" t="s">
        <v>8315</v>
      </c>
      <c r="R3402" t="s">
        <v>8316</v>
      </c>
      <c r="S3402" s="16">
        <f t="shared" ref="S3402:S3465" si="272">(((J3402/60)/60)/24)+DATE(1970,1,1)</f>
        <v>41781.666770833333</v>
      </c>
      <c r="T3402" s="16">
        <f t="shared" ref="T3402:T3465" si="273">(((I3402/60)/60)/24)+DATE(1970,1,1)</f>
        <v>41811.666770833333</v>
      </c>
      <c r="U3402">
        <f t="shared" si="269"/>
        <v>2014</v>
      </c>
    </row>
    <row r="3403" spans="1:21" ht="45" x14ac:dyDescent="0.25">
      <c r="A3403">
        <v>3183</v>
      </c>
      <c r="B3403" s="9" t="s">
        <v>3183</v>
      </c>
      <c r="C3403" s="3" t="s">
        <v>7293</v>
      </c>
      <c r="D3403" s="5">
        <v>2500</v>
      </c>
      <c r="E3403" s="7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 s="5">
        <f t="shared" si="271"/>
        <v>40.07</v>
      </c>
      <c r="Q3403" s="11" t="s">
        <v>8315</v>
      </c>
      <c r="R3403" t="s">
        <v>8316</v>
      </c>
      <c r="S3403" s="16">
        <f t="shared" si="272"/>
        <v>41491.79478009259</v>
      </c>
      <c r="T3403" s="16">
        <f t="shared" si="273"/>
        <v>41509.79478009259</v>
      </c>
      <c r="U3403">
        <f t="shared" si="269"/>
        <v>2013</v>
      </c>
    </row>
    <row r="3404" spans="1:21" ht="45" x14ac:dyDescent="0.25">
      <c r="A3404">
        <v>3222</v>
      </c>
      <c r="B3404" s="9" t="s">
        <v>3222</v>
      </c>
      <c r="C3404" s="3" t="s">
        <v>7332</v>
      </c>
      <c r="D3404" s="5">
        <v>2500</v>
      </c>
      <c r="E3404" s="7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 s="5">
        <f t="shared" si="271"/>
        <v>37.14</v>
      </c>
      <c r="Q3404" s="11" t="s">
        <v>8315</v>
      </c>
      <c r="R3404" t="s">
        <v>8316</v>
      </c>
      <c r="S3404" s="16">
        <f t="shared" si="272"/>
        <v>42270.582141203704</v>
      </c>
      <c r="T3404" s="16">
        <f t="shared" si="273"/>
        <v>42301.895138888889</v>
      </c>
      <c r="U3404">
        <f t="shared" si="269"/>
        <v>2015</v>
      </c>
    </row>
    <row r="3405" spans="1:21" ht="60" x14ac:dyDescent="0.25">
      <c r="A3405">
        <v>3247</v>
      </c>
      <c r="B3405" s="9" t="s">
        <v>3247</v>
      </c>
      <c r="C3405" s="3" t="s">
        <v>7357</v>
      </c>
      <c r="D3405" s="5">
        <v>2500</v>
      </c>
      <c r="E3405" s="7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 s="5">
        <f t="shared" si="271"/>
        <v>46.43</v>
      </c>
      <c r="Q3405" s="11" t="s">
        <v>8315</v>
      </c>
      <c r="R3405" t="s">
        <v>8316</v>
      </c>
      <c r="S3405" s="16">
        <f t="shared" si="272"/>
        <v>42167.434166666666</v>
      </c>
      <c r="T3405" s="16">
        <f t="shared" si="273"/>
        <v>42197.434166666666</v>
      </c>
      <c r="U3405">
        <f t="shared" si="269"/>
        <v>2015</v>
      </c>
    </row>
    <row r="3406" spans="1:21" ht="45" x14ac:dyDescent="0.25">
      <c r="A3406">
        <v>3263</v>
      </c>
      <c r="B3406" s="9" t="s">
        <v>3263</v>
      </c>
      <c r="C3406" s="3" t="s">
        <v>7373</v>
      </c>
      <c r="D3406" s="5">
        <v>2500</v>
      </c>
      <c r="E3406" s="7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 s="5">
        <f t="shared" si="271"/>
        <v>41.24</v>
      </c>
      <c r="Q3406" s="11" t="s">
        <v>8315</v>
      </c>
      <c r="R3406" t="s">
        <v>8316</v>
      </c>
      <c r="S3406" s="16">
        <f t="shared" si="272"/>
        <v>42284.516064814816</v>
      </c>
      <c r="T3406" s="16">
        <f t="shared" si="273"/>
        <v>42307.875</v>
      </c>
      <c r="U3406">
        <f t="shared" si="269"/>
        <v>2015</v>
      </c>
    </row>
    <row r="3407" spans="1:21" ht="45" x14ac:dyDescent="0.25">
      <c r="A3407">
        <v>3264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 s="5">
        <f t="shared" si="271"/>
        <v>52.55</v>
      </c>
      <c r="Q3407" s="11" t="s">
        <v>8315</v>
      </c>
      <c r="R3407" t="s">
        <v>8316</v>
      </c>
      <c r="S3407" s="16">
        <f t="shared" si="272"/>
        <v>42016.800208333334</v>
      </c>
      <c r="T3407" s="16">
        <f t="shared" si="273"/>
        <v>42032.916666666672</v>
      </c>
      <c r="U3407">
        <f t="shared" si="269"/>
        <v>2015</v>
      </c>
    </row>
    <row r="3408" spans="1:21" ht="60" x14ac:dyDescent="0.25">
      <c r="A3408">
        <v>3278</v>
      </c>
      <c r="B3408" s="9" t="s">
        <v>3278</v>
      </c>
      <c r="C3408" s="3" t="s">
        <v>7388</v>
      </c>
      <c r="D3408" s="5">
        <v>2500</v>
      </c>
      <c r="E3408" s="7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 s="5">
        <f t="shared" si="271"/>
        <v>76.03</v>
      </c>
      <c r="Q3408" s="11" t="s">
        <v>8315</v>
      </c>
      <c r="R3408" t="s">
        <v>8316</v>
      </c>
      <c r="S3408" s="16">
        <f t="shared" si="272"/>
        <v>42124.848414351851</v>
      </c>
      <c r="T3408" s="16">
        <f t="shared" si="273"/>
        <v>42154.848414351851</v>
      </c>
      <c r="U3408">
        <f t="shared" si="269"/>
        <v>2015</v>
      </c>
    </row>
    <row r="3409" spans="1:21" ht="30" x14ac:dyDescent="0.25">
      <c r="A3409">
        <v>3287</v>
      </c>
      <c r="B3409" s="9" t="s">
        <v>3287</v>
      </c>
      <c r="C3409" s="3" t="s">
        <v>7397</v>
      </c>
      <c r="D3409" s="5">
        <v>2500</v>
      </c>
      <c r="E3409" s="7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 s="5">
        <f t="shared" si="271"/>
        <v>73.53</v>
      </c>
      <c r="Q3409" s="11" t="s">
        <v>8315</v>
      </c>
      <c r="R3409" t="s">
        <v>8316</v>
      </c>
      <c r="S3409" s="16">
        <f t="shared" si="272"/>
        <v>42311.750324074077</v>
      </c>
      <c r="T3409" s="16">
        <f t="shared" si="273"/>
        <v>42336.750324074077</v>
      </c>
      <c r="U3409">
        <f t="shared" si="269"/>
        <v>2015</v>
      </c>
    </row>
    <row r="3410" spans="1:21" ht="45" x14ac:dyDescent="0.25">
      <c r="A3410">
        <v>3311</v>
      </c>
      <c r="B3410" s="9" t="s">
        <v>3311</v>
      </c>
      <c r="C3410" s="3" t="s">
        <v>7421</v>
      </c>
      <c r="D3410" s="5">
        <v>2500</v>
      </c>
      <c r="E3410" s="7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 s="5">
        <f t="shared" si="271"/>
        <v>61.02</v>
      </c>
      <c r="Q3410" s="11" t="s">
        <v>8315</v>
      </c>
      <c r="R3410" t="s">
        <v>8316</v>
      </c>
      <c r="S3410" s="16">
        <f t="shared" si="272"/>
        <v>42264.29178240741</v>
      </c>
      <c r="T3410" s="16">
        <f t="shared" si="273"/>
        <v>42294.29178240741</v>
      </c>
      <c r="U3410">
        <f t="shared" si="269"/>
        <v>2015</v>
      </c>
    </row>
    <row r="3411" spans="1:21" ht="60" x14ac:dyDescent="0.25">
      <c r="A3411">
        <v>3312</v>
      </c>
      <c r="B3411" s="9" t="s">
        <v>3312</v>
      </c>
      <c r="C3411" s="3" t="s">
        <v>7422</v>
      </c>
      <c r="D3411" s="5">
        <v>2500</v>
      </c>
      <c r="E3411" s="7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 s="5">
        <f t="shared" si="271"/>
        <v>61</v>
      </c>
      <c r="Q3411" s="11" t="s">
        <v>8315</v>
      </c>
      <c r="R3411" t="s">
        <v>8316</v>
      </c>
      <c r="S3411" s="16">
        <f t="shared" si="272"/>
        <v>42664.809560185182</v>
      </c>
      <c r="T3411" s="16">
        <f t="shared" si="273"/>
        <v>42685.916666666672</v>
      </c>
      <c r="U3411">
        <f t="shared" si="269"/>
        <v>2016</v>
      </c>
    </row>
    <row r="3412" spans="1:21" ht="45" x14ac:dyDescent="0.25">
      <c r="A3412">
        <v>3320</v>
      </c>
      <c r="B3412" s="9" t="s">
        <v>3320</v>
      </c>
      <c r="C3412" s="3" t="s">
        <v>7430</v>
      </c>
      <c r="D3412" s="5">
        <v>2500</v>
      </c>
      <c r="E3412" s="7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 s="5">
        <f t="shared" si="271"/>
        <v>66.45</v>
      </c>
      <c r="Q3412" s="11" t="s">
        <v>8315</v>
      </c>
      <c r="R3412" t="s">
        <v>8316</v>
      </c>
      <c r="S3412" s="16">
        <f t="shared" si="272"/>
        <v>42513.045798611114</v>
      </c>
      <c r="T3412" s="16">
        <f t="shared" si="273"/>
        <v>42543.045798611114</v>
      </c>
      <c r="U3412">
        <f t="shared" si="269"/>
        <v>2016</v>
      </c>
    </row>
    <row r="3413" spans="1:21" ht="45" x14ac:dyDescent="0.25">
      <c r="A3413">
        <v>3337</v>
      </c>
      <c r="B3413" s="9" t="s">
        <v>3337</v>
      </c>
      <c r="C3413" s="3" t="s">
        <v>7447</v>
      </c>
      <c r="D3413" s="5">
        <v>2500</v>
      </c>
      <c r="E3413" s="7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 s="5">
        <f t="shared" si="271"/>
        <v>81.03</v>
      </c>
      <c r="Q3413" s="11" t="s">
        <v>8315</v>
      </c>
      <c r="R3413" t="s">
        <v>8316</v>
      </c>
      <c r="S3413" s="16">
        <f t="shared" si="272"/>
        <v>41901.282025462962</v>
      </c>
      <c r="T3413" s="16">
        <f t="shared" si="273"/>
        <v>41922.875</v>
      </c>
      <c r="U3413">
        <f t="shared" si="269"/>
        <v>2014</v>
      </c>
    </row>
    <row r="3414" spans="1:21" ht="60" x14ac:dyDescent="0.25">
      <c r="A3414">
        <v>3365</v>
      </c>
      <c r="B3414" s="9" t="s">
        <v>3364</v>
      </c>
      <c r="C3414" s="3" t="s">
        <v>7475</v>
      </c>
      <c r="D3414" s="5">
        <v>2500</v>
      </c>
      <c r="E3414" s="7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 s="5">
        <f t="shared" si="271"/>
        <v>866.67</v>
      </c>
      <c r="Q3414" s="11" t="s">
        <v>8315</v>
      </c>
      <c r="R3414" t="s">
        <v>8316</v>
      </c>
      <c r="S3414" s="16">
        <f t="shared" si="272"/>
        <v>42321.101759259262</v>
      </c>
      <c r="T3414" s="16">
        <f t="shared" si="273"/>
        <v>42351.101759259262</v>
      </c>
      <c r="U3414">
        <f t="shared" si="269"/>
        <v>2015</v>
      </c>
    </row>
    <row r="3415" spans="1:21" ht="60" x14ac:dyDescent="0.25">
      <c r="A3415">
        <v>3438</v>
      </c>
      <c r="B3415" s="9" t="s">
        <v>3437</v>
      </c>
      <c r="C3415" s="3" t="s">
        <v>7548</v>
      </c>
      <c r="D3415" s="5">
        <v>2500</v>
      </c>
      <c r="E3415" s="7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 s="5">
        <f t="shared" si="271"/>
        <v>186.07</v>
      </c>
      <c r="Q3415" s="11" t="s">
        <v>8315</v>
      </c>
      <c r="R3415" t="s">
        <v>8316</v>
      </c>
      <c r="S3415" s="16">
        <f t="shared" si="272"/>
        <v>42100.927858796291</v>
      </c>
      <c r="T3415" s="16">
        <f t="shared" si="273"/>
        <v>42126.875</v>
      </c>
      <c r="U3415">
        <f t="shared" si="269"/>
        <v>2015</v>
      </c>
    </row>
    <row r="3416" spans="1:21" ht="60" x14ac:dyDescent="0.25">
      <c r="A3416">
        <v>3441</v>
      </c>
      <c r="B3416" s="9" t="s">
        <v>3440</v>
      </c>
      <c r="C3416" s="3" t="s">
        <v>7551</v>
      </c>
      <c r="D3416" s="5">
        <v>2500</v>
      </c>
      <c r="E3416" s="7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 s="5">
        <f t="shared" si="271"/>
        <v>59.65</v>
      </c>
      <c r="Q3416" s="11" t="s">
        <v>8315</v>
      </c>
      <c r="R3416" t="s">
        <v>8316</v>
      </c>
      <c r="S3416" s="16">
        <f t="shared" si="272"/>
        <v>42294.429641203707</v>
      </c>
      <c r="T3416" s="16">
        <f t="shared" si="273"/>
        <v>42321.845138888893</v>
      </c>
      <c r="U3416">
        <f t="shared" si="269"/>
        <v>2015</v>
      </c>
    </row>
    <row r="3417" spans="1:21" ht="60" x14ac:dyDescent="0.25">
      <c r="A3417">
        <v>3484</v>
      </c>
      <c r="B3417" s="9" t="s">
        <v>3483</v>
      </c>
      <c r="C3417" s="3" t="s">
        <v>7594</v>
      </c>
      <c r="D3417" s="5">
        <v>2500</v>
      </c>
      <c r="E3417" s="7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 s="5">
        <f t="shared" si="271"/>
        <v>64.91</v>
      </c>
      <c r="Q3417" s="11" t="s">
        <v>8315</v>
      </c>
      <c r="R3417" t="s">
        <v>8316</v>
      </c>
      <c r="S3417" s="16">
        <f t="shared" si="272"/>
        <v>42506.760405092587</v>
      </c>
      <c r="T3417" s="16">
        <f t="shared" si="273"/>
        <v>42536.760405092587</v>
      </c>
      <c r="U3417">
        <f t="shared" si="269"/>
        <v>2016</v>
      </c>
    </row>
    <row r="3418" spans="1:21" ht="45" x14ac:dyDescent="0.25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 s="5">
        <f t="shared" si="271"/>
        <v>70.760000000000005</v>
      </c>
      <c r="Q3418" s="11" t="s">
        <v>8315</v>
      </c>
      <c r="R3418" t="s">
        <v>8316</v>
      </c>
      <c r="S3418" s="16">
        <f t="shared" si="272"/>
        <v>42545.478333333333</v>
      </c>
      <c r="T3418" s="16">
        <f t="shared" si="273"/>
        <v>42575.478333333333</v>
      </c>
      <c r="U3418">
        <f t="shared" si="269"/>
        <v>2016</v>
      </c>
    </row>
    <row r="3419" spans="1:21" ht="90" x14ac:dyDescent="0.25">
      <c r="A3419">
        <v>3505</v>
      </c>
      <c r="B3419" s="9" t="s">
        <v>3504</v>
      </c>
      <c r="C3419" s="3" t="s">
        <v>7615</v>
      </c>
      <c r="D3419" s="5">
        <v>2500</v>
      </c>
      <c r="E3419" s="7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 s="5">
        <f t="shared" si="271"/>
        <v>66.510000000000005</v>
      </c>
      <c r="Q3419" s="11" t="s">
        <v>8315</v>
      </c>
      <c r="R3419" t="s">
        <v>8316</v>
      </c>
      <c r="S3419" s="16">
        <f t="shared" si="272"/>
        <v>41760.935706018521</v>
      </c>
      <c r="T3419" s="16">
        <f t="shared" si="273"/>
        <v>41772.166666666664</v>
      </c>
      <c r="U3419">
        <f t="shared" si="269"/>
        <v>2014</v>
      </c>
    </row>
    <row r="3420" spans="1:21" ht="60" x14ac:dyDescent="0.25">
      <c r="A3420">
        <v>3516</v>
      </c>
      <c r="B3420" s="9" t="s">
        <v>3515</v>
      </c>
      <c r="C3420" s="3" t="s">
        <v>7626</v>
      </c>
      <c r="D3420" s="5">
        <v>2500</v>
      </c>
      <c r="E3420" s="7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 s="5">
        <f t="shared" si="271"/>
        <v>227.27</v>
      </c>
      <c r="Q3420" s="11" t="s">
        <v>8315</v>
      </c>
      <c r="R3420" t="s">
        <v>8316</v>
      </c>
      <c r="S3420" s="16">
        <f t="shared" si="272"/>
        <v>41856.010069444441</v>
      </c>
      <c r="T3420" s="16">
        <f t="shared" si="273"/>
        <v>41890.125</v>
      </c>
      <c r="U3420">
        <f t="shared" si="269"/>
        <v>2014</v>
      </c>
    </row>
    <row r="3421" spans="1:21" ht="45" x14ac:dyDescent="0.25">
      <c r="A3421">
        <v>3544</v>
      </c>
      <c r="B3421" s="9" t="s">
        <v>3543</v>
      </c>
      <c r="C3421" s="3" t="s">
        <v>7654</v>
      </c>
      <c r="D3421" s="5">
        <v>2500</v>
      </c>
      <c r="E3421" s="7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 s="5">
        <f t="shared" si="271"/>
        <v>104.17</v>
      </c>
      <c r="Q3421" s="11" t="s">
        <v>8315</v>
      </c>
      <c r="R3421" t="s">
        <v>8316</v>
      </c>
      <c r="S3421" s="16">
        <f t="shared" si="272"/>
        <v>42040.831678240742</v>
      </c>
      <c r="T3421" s="16">
        <f t="shared" si="273"/>
        <v>42070.831678240742</v>
      </c>
      <c r="U3421">
        <f t="shared" si="269"/>
        <v>2015</v>
      </c>
    </row>
    <row r="3422" spans="1:21" ht="60" x14ac:dyDescent="0.25">
      <c r="A3422">
        <v>3550</v>
      </c>
      <c r="B3422" s="9" t="s">
        <v>3549</v>
      </c>
      <c r="C3422" s="3" t="s">
        <v>7660</v>
      </c>
      <c r="D3422" s="5">
        <v>2500</v>
      </c>
      <c r="E3422" s="7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 s="5">
        <f t="shared" si="271"/>
        <v>40.94</v>
      </c>
      <c r="Q3422" s="11" t="s">
        <v>8315</v>
      </c>
      <c r="R3422" t="s">
        <v>8316</v>
      </c>
      <c r="S3422" s="16">
        <f t="shared" si="272"/>
        <v>42462.893495370372</v>
      </c>
      <c r="T3422" s="16">
        <f t="shared" si="273"/>
        <v>42492.893495370372</v>
      </c>
      <c r="U3422">
        <f t="shared" si="269"/>
        <v>2016</v>
      </c>
    </row>
    <row r="3423" spans="1:21" ht="120" x14ac:dyDescent="0.25">
      <c r="A3423">
        <v>3561</v>
      </c>
      <c r="B3423" s="9" t="s">
        <v>3560</v>
      </c>
      <c r="C3423" s="3" t="s">
        <v>7671</v>
      </c>
      <c r="D3423" s="5">
        <v>2500</v>
      </c>
      <c r="E3423" s="7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 s="5">
        <f t="shared" si="271"/>
        <v>47.41</v>
      </c>
      <c r="Q3423" s="11" t="s">
        <v>8315</v>
      </c>
      <c r="R3423" t="s">
        <v>8316</v>
      </c>
      <c r="S3423" s="16">
        <f t="shared" si="272"/>
        <v>42203.680300925931</v>
      </c>
      <c r="T3423" s="16">
        <f t="shared" si="273"/>
        <v>42221.774999999994</v>
      </c>
      <c r="U3423">
        <f t="shared" si="269"/>
        <v>2015</v>
      </c>
    </row>
    <row r="3424" spans="1:21" ht="30" x14ac:dyDescent="0.25">
      <c r="A3424">
        <v>3597</v>
      </c>
      <c r="B3424" s="9" t="s">
        <v>3596</v>
      </c>
      <c r="C3424" s="3" t="s">
        <v>7707</v>
      </c>
      <c r="D3424" s="5">
        <v>2500</v>
      </c>
      <c r="E3424" s="7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 s="5">
        <f t="shared" si="271"/>
        <v>77.73</v>
      </c>
      <c r="Q3424" s="11" t="s">
        <v>8315</v>
      </c>
      <c r="R3424" t="s">
        <v>8316</v>
      </c>
      <c r="S3424" s="16">
        <f t="shared" si="272"/>
        <v>42417.585532407407</v>
      </c>
      <c r="T3424" s="16">
        <f t="shared" si="273"/>
        <v>42432.249305555553</v>
      </c>
      <c r="U3424">
        <f t="shared" si="269"/>
        <v>2016</v>
      </c>
    </row>
    <row r="3425" spans="1:21" ht="60" x14ac:dyDescent="0.25">
      <c r="A3425">
        <v>3611</v>
      </c>
      <c r="B3425" s="9" t="s">
        <v>3610</v>
      </c>
      <c r="C3425" s="3" t="s">
        <v>7721</v>
      </c>
      <c r="D3425" s="5">
        <v>2500</v>
      </c>
      <c r="E3425" s="7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 s="5">
        <f t="shared" si="271"/>
        <v>66.67</v>
      </c>
      <c r="Q3425" s="11" t="s">
        <v>8315</v>
      </c>
      <c r="R3425" t="s">
        <v>8316</v>
      </c>
      <c r="S3425" s="16">
        <f t="shared" si="272"/>
        <v>42072.370381944449</v>
      </c>
      <c r="T3425" s="16">
        <f t="shared" si="273"/>
        <v>42102.370381944449</v>
      </c>
      <c r="U3425">
        <f t="shared" si="269"/>
        <v>2015</v>
      </c>
    </row>
    <row r="3426" spans="1:21" ht="45" x14ac:dyDescent="0.25">
      <c r="A3426">
        <v>3614</v>
      </c>
      <c r="B3426" s="9" t="s">
        <v>3439</v>
      </c>
      <c r="C3426" s="3" t="s">
        <v>7724</v>
      </c>
      <c r="D3426" s="5">
        <v>2500</v>
      </c>
      <c r="E3426" s="7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 s="5">
        <f t="shared" si="271"/>
        <v>35.49</v>
      </c>
      <c r="Q3426" s="11" t="s">
        <v>8315</v>
      </c>
      <c r="R3426" t="s">
        <v>8316</v>
      </c>
      <c r="S3426" s="16">
        <f t="shared" si="272"/>
        <v>42144.041851851856</v>
      </c>
      <c r="T3426" s="16">
        <f t="shared" si="273"/>
        <v>42174.041851851856</v>
      </c>
      <c r="U3426">
        <f t="shared" si="269"/>
        <v>2015</v>
      </c>
    </row>
    <row r="3427" spans="1:21" ht="60" x14ac:dyDescent="0.25">
      <c r="A3427">
        <v>3615</v>
      </c>
      <c r="B3427" s="9" t="s">
        <v>3613</v>
      </c>
      <c r="C3427" s="3" t="s">
        <v>7725</v>
      </c>
      <c r="D3427" s="5">
        <v>2500</v>
      </c>
      <c r="E3427" s="7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 s="5">
        <f t="shared" si="271"/>
        <v>37.08</v>
      </c>
      <c r="Q3427" s="11" t="s">
        <v>8315</v>
      </c>
      <c r="R3427" t="s">
        <v>8316</v>
      </c>
      <c r="S3427" s="16">
        <f t="shared" si="272"/>
        <v>42318.593703703707</v>
      </c>
      <c r="T3427" s="16">
        <f t="shared" si="273"/>
        <v>42348.593703703707</v>
      </c>
      <c r="U3427">
        <f t="shared" si="269"/>
        <v>2015</v>
      </c>
    </row>
    <row r="3428" spans="1:21" ht="60" x14ac:dyDescent="0.25">
      <c r="A3428">
        <v>3616</v>
      </c>
      <c r="B3428" s="9" t="s">
        <v>3614</v>
      </c>
      <c r="C3428" s="3" t="s">
        <v>7726</v>
      </c>
      <c r="D3428" s="5">
        <v>2500</v>
      </c>
      <c r="E3428" s="7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 s="5">
        <f t="shared" si="271"/>
        <v>69.33</v>
      </c>
      <c r="Q3428" s="11" t="s">
        <v>8315</v>
      </c>
      <c r="R3428" t="s">
        <v>8316</v>
      </c>
      <c r="S3428" s="16">
        <f t="shared" si="272"/>
        <v>42052.949814814812</v>
      </c>
      <c r="T3428" s="16">
        <f t="shared" si="273"/>
        <v>42082.908148148148</v>
      </c>
      <c r="U3428">
        <f t="shared" si="269"/>
        <v>2015</v>
      </c>
    </row>
    <row r="3429" spans="1:21" ht="45" x14ac:dyDescent="0.25">
      <c r="A3429">
        <v>3623</v>
      </c>
      <c r="B3429" s="9" t="s">
        <v>3621</v>
      </c>
      <c r="C3429" s="3" t="s">
        <v>7733</v>
      </c>
      <c r="D3429" s="5">
        <v>2500</v>
      </c>
      <c r="E3429" s="7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 s="5">
        <f t="shared" si="271"/>
        <v>88.24</v>
      </c>
      <c r="Q3429" s="11" t="s">
        <v>8315</v>
      </c>
      <c r="R3429" t="s">
        <v>8316</v>
      </c>
      <c r="S3429" s="16">
        <f t="shared" si="272"/>
        <v>41828.736921296295</v>
      </c>
      <c r="T3429" s="16">
        <f t="shared" si="273"/>
        <v>41846.291666666664</v>
      </c>
      <c r="U3429">
        <f t="shared" si="269"/>
        <v>2014</v>
      </c>
    </row>
    <row r="3430" spans="1:21" ht="60" x14ac:dyDescent="0.25">
      <c r="A3430">
        <v>3699</v>
      </c>
      <c r="B3430" s="9" t="s">
        <v>3696</v>
      </c>
      <c r="C3430" s="3" t="s">
        <v>7809</v>
      </c>
      <c r="D3430" s="5">
        <v>2500</v>
      </c>
      <c r="E3430" s="7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 s="5">
        <f t="shared" si="271"/>
        <v>63</v>
      </c>
      <c r="Q3430" s="11" t="s">
        <v>8315</v>
      </c>
      <c r="R3430" t="s">
        <v>8316</v>
      </c>
      <c r="S3430" s="16">
        <f t="shared" si="272"/>
        <v>41897.602037037039</v>
      </c>
      <c r="T3430" s="16">
        <f t="shared" si="273"/>
        <v>41927.602037037039</v>
      </c>
      <c r="U3430">
        <f t="shared" si="269"/>
        <v>2014</v>
      </c>
    </row>
    <row r="3431" spans="1:21" ht="60" x14ac:dyDescent="0.25">
      <c r="A3431">
        <v>3823</v>
      </c>
      <c r="B3431" s="9" t="s">
        <v>3820</v>
      </c>
      <c r="C3431" s="3" t="s">
        <v>7932</v>
      </c>
      <c r="D3431" s="5">
        <v>2500</v>
      </c>
      <c r="E3431" s="7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 s="5">
        <f t="shared" si="271"/>
        <v>64.63</v>
      </c>
      <c r="Q3431" s="11" t="s">
        <v>8315</v>
      </c>
      <c r="R3431" t="s">
        <v>8316</v>
      </c>
      <c r="S3431" s="16">
        <f t="shared" si="272"/>
        <v>42170.910231481481</v>
      </c>
      <c r="T3431" s="16">
        <f t="shared" si="273"/>
        <v>42205.165972222225</v>
      </c>
      <c r="U3431">
        <f t="shared" si="269"/>
        <v>2015</v>
      </c>
    </row>
    <row r="3432" spans="1:21" ht="60" x14ac:dyDescent="0.25">
      <c r="A3432">
        <v>3230</v>
      </c>
      <c r="B3432" s="9" t="s">
        <v>3230</v>
      </c>
      <c r="C3432" s="3" t="s">
        <v>7340</v>
      </c>
      <c r="D3432" s="5">
        <v>2600</v>
      </c>
      <c r="E3432" s="7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 s="5">
        <f t="shared" si="271"/>
        <v>77.22</v>
      </c>
      <c r="Q3432" s="11" t="s">
        <v>8315</v>
      </c>
      <c r="R3432" t="s">
        <v>8316</v>
      </c>
      <c r="S3432" s="16">
        <f t="shared" si="272"/>
        <v>41898.168125000004</v>
      </c>
      <c r="T3432" s="16">
        <f t="shared" si="273"/>
        <v>41913.165972222225</v>
      </c>
      <c r="U3432">
        <f t="shared" si="269"/>
        <v>2014</v>
      </c>
    </row>
    <row r="3433" spans="1:21" ht="30" x14ac:dyDescent="0.25">
      <c r="A3433">
        <v>3595</v>
      </c>
      <c r="B3433" s="9" t="s">
        <v>3594</v>
      </c>
      <c r="C3433" s="3" t="s">
        <v>7705</v>
      </c>
      <c r="D3433" s="5">
        <v>2600</v>
      </c>
      <c r="E3433" s="7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 s="5">
        <f t="shared" si="271"/>
        <v>49.69</v>
      </c>
      <c r="Q3433" s="11" t="s">
        <v>8315</v>
      </c>
      <c r="R3433" t="s">
        <v>8316</v>
      </c>
      <c r="S3433" s="16">
        <f t="shared" si="272"/>
        <v>42050.008368055554</v>
      </c>
      <c r="T3433" s="16">
        <f t="shared" si="273"/>
        <v>42076.290972222225</v>
      </c>
      <c r="U3433">
        <f t="shared" si="269"/>
        <v>2015</v>
      </c>
    </row>
    <row r="3434" spans="1:21" ht="15.75" x14ac:dyDescent="0.25">
      <c r="A3434">
        <v>2833</v>
      </c>
      <c r="B3434" s="9" t="s">
        <v>2833</v>
      </c>
      <c r="C3434" s="3" t="s">
        <v>6943</v>
      </c>
      <c r="D3434" s="5">
        <v>2700</v>
      </c>
      <c r="E3434" s="7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 s="5">
        <f t="shared" si="271"/>
        <v>83.51</v>
      </c>
      <c r="Q3434" s="11" t="s">
        <v>8315</v>
      </c>
      <c r="R3434" t="s">
        <v>8316</v>
      </c>
      <c r="S3434" s="16">
        <f t="shared" si="272"/>
        <v>42268.127696759257</v>
      </c>
      <c r="T3434" s="16">
        <f t="shared" si="273"/>
        <v>42288.083333333328</v>
      </c>
      <c r="U3434">
        <f t="shared" si="269"/>
        <v>2015</v>
      </c>
    </row>
    <row r="3435" spans="1:21" ht="45" x14ac:dyDescent="0.25">
      <c r="A3435">
        <v>3265</v>
      </c>
      <c r="B3435" s="9" t="s">
        <v>3265</v>
      </c>
      <c r="C3435" s="3" t="s">
        <v>7375</v>
      </c>
      <c r="D3435" s="5">
        <v>2700</v>
      </c>
      <c r="E3435" s="7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 s="5">
        <f t="shared" si="271"/>
        <v>70.290000000000006</v>
      </c>
      <c r="Q3435" s="11" t="s">
        <v>8315</v>
      </c>
      <c r="R3435" t="s">
        <v>8316</v>
      </c>
      <c r="S3435" s="16">
        <f t="shared" si="272"/>
        <v>42311.711979166663</v>
      </c>
      <c r="T3435" s="16">
        <f t="shared" si="273"/>
        <v>42341.708333333328</v>
      </c>
      <c r="U3435">
        <f t="shared" si="269"/>
        <v>2015</v>
      </c>
    </row>
    <row r="3436" spans="1:21" ht="60" x14ac:dyDescent="0.25">
      <c r="A3436">
        <v>3419</v>
      </c>
      <c r="B3436" s="9" t="s">
        <v>3418</v>
      </c>
      <c r="C3436" s="3" t="s">
        <v>7529</v>
      </c>
      <c r="D3436" s="5">
        <v>2750</v>
      </c>
      <c r="E3436" s="7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 s="5">
        <f t="shared" si="271"/>
        <v>63.7</v>
      </c>
      <c r="Q3436" s="11" t="s">
        <v>8315</v>
      </c>
      <c r="R3436" t="s">
        <v>8316</v>
      </c>
      <c r="S3436" s="16">
        <f t="shared" si="272"/>
        <v>42448.821585648147</v>
      </c>
      <c r="T3436" s="16">
        <f t="shared" si="273"/>
        <v>42466.895833333328</v>
      </c>
      <c r="U3436">
        <f t="shared" si="269"/>
        <v>2016</v>
      </c>
    </row>
    <row r="3437" spans="1:21" ht="60" x14ac:dyDescent="0.25">
      <c r="A3437">
        <v>3530</v>
      </c>
      <c r="B3437" s="9" t="s">
        <v>3529</v>
      </c>
      <c r="C3437" s="3" t="s">
        <v>7640</v>
      </c>
      <c r="D3437" s="5">
        <v>2750</v>
      </c>
      <c r="E3437" s="7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 s="5">
        <f t="shared" si="271"/>
        <v>125</v>
      </c>
      <c r="Q3437" s="11" t="s">
        <v>8315</v>
      </c>
      <c r="R3437" t="s">
        <v>8316</v>
      </c>
      <c r="S3437" s="16">
        <f t="shared" si="272"/>
        <v>42442.623344907406</v>
      </c>
      <c r="T3437" s="16">
        <f t="shared" si="273"/>
        <v>42470.833333333328</v>
      </c>
      <c r="U3437">
        <f t="shared" si="269"/>
        <v>2016</v>
      </c>
    </row>
    <row r="3438" spans="1:21" ht="45" x14ac:dyDescent="0.25">
      <c r="A3438">
        <v>2813</v>
      </c>
      <c r="B3438" s="9" t="s">
        <v>2813</v>
      </c>
      <c r="C3438" s="3" t="s">
        <v>6923</v>
      </c>
      <c r="D3438" s="5">
        <v>2800</v>
      </c>
      <c r="E3438" s="7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 s="5">
        <f t="shared" si="271"/>
        <v>37.21</v>
      </c>
      <c r="Q3438" s="11" t="s">
        <v>8315</v>
      </c>
      <c r="R3438" t="s">
        <v>8316</v>
      </c>
      <c r="S3438" s="16">
        <f t="shared" si="272"/>
        <v>42693.742604166662</v>
      </c>
      <c r="T3438" s="16">
        <f t="shared" si="273"/>
        <v>42718.742604166662</v>
      </c>
      <c r="U3438">
        <f t="shared" si="269"/>
        <v>2016</v>
      </c>
    </row>
    <row r="3439" spans="1:21" ht="60" x14ac:dyDescent="0.25">
      <c r="A3439">
        <v>3238</v>
      </c>
      <c r="B3439" s="9" t="s">
        <v>3238</v>
      </c>
      <c r="C3439" s="3" t="s">
        <v>7348</v>
      </c>
      <c r="D3439" s="5">
        <v>2800</v>
      </c>
      <c r="E3439" s="7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 s="5">
        <f t="shared" si="271"/>
        <v>39.81</v>
      </c>
      <c r="Q3439" s="11" t="s">
        <v>8315</v>
      </c>
      <c r="R3439" t="s">
        <v>8316</v>
      </c>
      <c r="S3439" s="16">
        <f t="shared" si="272"/>
        <v>42156.510393518518</v>
      </c>
      <c r="T3439" s="16">
        <f t="shared" si="273"/>
        <v>42186.510393518518</v>
      </c>
      <c r="U3439">
        <f t="shared" si="269"/>
        <v>2015</v>
      </c>
    </row>
    <row r="3440" spans="1:21" ht="60" x14ac:dyDescent="0.25">
      <c r="A3440">
        <v>3469</v>
      </c>
      <c r="B3440" s="9" t="s">
        <v>3468</v>
      </c>
      <c r="C3440" s="3" t="s">
        <v>7579</v>
      </c>
      <c r="D3440" s="5">
        <v>2800</v>
      </c>
      <c r="E3440" s="7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 s="5">
        <f t="shared" si="271"/>
        <v>50.4</v>
      </c>
      <c r="Q3440" s="11" t="s">
        <v>8315</v>
      </c>
      <c r="R3440" t="s">
        <v>8316</v>
      </c>
      <c r="S3440" s="16">
        <f t="shared" si="272"/>
        <v>42458.641724537039</v>
      </c>
      <c r="T3440" s="16">
        <f t="shared" si="273"/>
        <v>42488.641724537039</v>
      </c>
      <c r="U3440">
        <f t="shared" si="269"/>
        <v>2016</v>
      </c>
    </row>
    <row r="3441" spans="1:21" ht="60" x14ac:dyDescent="0.25">
      <c r="A3441">
        <v>3513</v>
      </c>
      <c r="B3441" s="9" t="s">
        <v>3512</v>
      </c>
      <c r="C3441" s="3" t="s">
        <v>7623</v>
      </c>
      <c r="D3441" s="5">
        <v>2800</v>
      </c>
      <c r="E3441" s="7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 s="5">
        <f t="shared" si="271"/>
        <v>75.34</v>
      </c>
      <c r="Q3441" s="11" t="s">
        <v>8315</v>
      </c>
      <c r="R3441" t="s">
        <v>8316</v>
      </c>
      <c r="S3441" s="16">
        <f t="shared" si="272"/>
        <v>41781.096203703702</v>
      </c>
      <c r="T3441" s="16">
        <f t="shared" si="273"/>
        <v>41794.207638888889</v>
      </c>
      <c r="U3441">
        <f t="shared" si="269"/>
        <v>2014</v>
      </c>
    </row>
    <row r="3442" spans="1:21" ht="60" x14ac:dyDescent="0.25">
      <c r="A3442">
        <v>3705</v>
      </c>
      <c r="B3442" s="9" t="s">
        <v>3702</v>
      </c>
      <c r="C3442" s="3" t="s">
        <v>7815</v>
      </c>
      <c r="D3442" s="5">
        <v>2827</v>
      </c>
      <c r="E3442" s="7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 s="5">
        <f t="shared" si="271"/>
        <v>83.57</v>
      </c>
      <c r="Q3442" s="11" t="s">
        <v>8315</v>
      </c>
      <c r="R3442" t="s">
        <v>8316</v>
      </c>
      <c r="S3442" s="16">
        <f t="shared" si="272"/>
        <v>41792.542986111112</v>
      </c>
      <c r="T3442" s="16">
        <f t="shared" si="273"/>
        <v>41813.75</v>
      </c>
      <c r="U3442">
        <f t="shared" si="269"/>
        <v>2014</v>
      </c>
    </row>
    <row r="3443" spans="1:21" ht="60" x14ac:dyDescent="0.25">
      <c r="A3443">
        <v>3401</v>
      </c>
      <c r="B3443" s="9" t="s">
        <v>3400</v>
      </c>
      <c r="C3443" s="3" t="s">
        <v>7511</v>
      </c>
      <c r="D3443" s="5">
        <v>2900</v>
      </c>
      <c r="E3443" s="7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 s="5">
        <f t="shared" si="271"/>
        <v>44.76</v>
      </c>
      <c r="Q3443" s="11" t="s">
        <v>8315</v>
      </c>
      <c r="R3443" t="s">
        <v>8316</v>
      </c>
      <c r="S3443" s="16">
        <f t="shared" si="272"/>
        <v>42193.723912037036</v>
      </c>
      <c r="T3443" s="16">
        <f t="shared" si="273"/>
        <v>42223.723912037036</v>
      </c>
      <c r="U3443">
        <f t="shared" si="269"/>
        <v>2015</v>
      </c>
    </row>
    <row r="3444" spans="1:21" ht="45" x14ac:dyDescent="0.25">
      <c r="A3444">
        <v>522</v>
      </c>
      <c r="B3444" s="9" t="s">
        <v>523</v>
      </c>
      <c r="C3444" s="3" t="s">
        <v>4632</v>
      </c>
      <c r="D3444" s="5">
        <v>3000</v>
      </c>
      <c r="E3444" s="7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 s="5">
        <f t="shared" si="271"/>
        <v>110.97</v>
      </c>
      <c r="Q3444" s="11" t="s">
        <v>8315</v>
      </c>
      <c r="R3444" t="s">
        <v>8316</v>
      </c>
      <c r="S3444" s="16">
        <f t="shared" si="272"/>
        <v>42430.040798611109</v>
      </c>
      <c r="T3444" s="16">
        <f t="shared" si="273"/>
        <v>42449.999131944445</v>
      </c>
      <c r="U3444">
        <f t="shared" si="269"/>
        <v>2016</v>
      </c>
    </row>
    <row r="3445" spans="1:21" ht="60" x14ac:dyDescent="0.25">
      <c r="A3445">
        <v>1291</v>
      </c>
      <c r="B3445" s="9" t="s">
        <v>1292</v>
      </c>
      <c r="C3445" s="3" t="s">
        <v>5401</v>
      </c>
      <c r="D3445" s="5">
        <v>3000</v>
      </c>
      <c r="E3445" s="7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 s="5">
        <f t="shared" si="271"/>
        <v>104.07</v>
      </c>
      <c r="Q3445" s="11" t="s">
        <v>8315</v>
      </c>
      <c r="R3445" t="s">
        <v>8316</v>
      </c>
      <c r="S3445" s="16">
        <f t="shared" si="272"/>
        <v>42064.652673611112</v>
      </c>
      <c r="T3445" s="16">
        <f t="shared" si="273"/>
        <v>42101.291666666672</v>
      </c>
      <c r="U3445">
        <f t="shared" si="269"/>
        <v>2015</v>
      </c>
    </row>
    <row r="3446" spans="1:21" ht="60" x14ac:dyDescent="0.25">
      <c r="A3446">
        <v>1300</v>
      </c>
      <c r="B3446" s="9" t="s">
        <v>1301</v>
      </c>
      <c r="C3446" s="3" t="s">
        <v>5410</v>
      </c>
      <c r="D3446" s="5">
        <v>3000</v>
      </c>
      <c r="E3446" s="7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 s="5">
        <f t="shared" si="271"/>
        <v>168.75</v>
      </c>
      <c r="Q3446" s="11" t="s">
        <v>8315</v>
      </c>
      <c r="R3446" t="s">
        <v>8316</v>
      </c>
      <c r="S3446" s="16">
        <f t="shared" si="272"/>
        <v>42483.675208333334</v>
      </c>
      <c r="T3446" s="16">
        <f t="shared" si="273"/>
        <v>42522.789583333331</v>
      </c>
      <c r="U3446">
        <f t="shared" si="269"/>
        <v>2016</v>
      </c>
    </row>
    <row r="3447" spans="1:21" ht="30" x14ac:dyDescent="0.25">
      <c r="A3447">
        <v>2789</v>
      </c>
      <c r="B3447" s="9" t="s">
        <v>2789</v>
      </c>
      <c r="C3447" s="3" t="s">
        <v>6899</v>
      </c>
      <c r="D3447" s="5">
        <v>3000</v>
      </c>
      <c r="E3447" s="7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 s="5">
        <f t="shared" si="271"/>
        <v>126.46</v>
      </c>
      <c r="Q3447" s="11" t="s">
        <v>8315</v>
      </c>
      <c r="R3447" t="s">
        <v>8316</v>
      </c>
      <c r="S3447" s="16">
        <f t="shared" si="272"/>
        <v>42056.013124999998</v>
      </c>
      <c r="T3447" s="16">
        <f t="shared" si="273"/>
        <v>42075.166666666672</v>
      </c>
      <c r="U3447">
        <f t="shared" si="269"/>
        <v>2015</v>
      </c>
    </row>
    <row r="3448" spans="1:21" ht="60" x14ac:dyDescent="0.25">
      <c r="A3448">
        <v>2790</v>
      </c>
      <c r="B3448" s="9" t="s">
        <v>2790</v>
      </c>
      <c r="C3448" s="3" t="s">
        <v>6900</v>
      </c>
      <c r="D3448" s="5">
        <v>3000</v>
      </c>
      <c r="E3448" s="7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 s="5">
        <f t="shared" si="271"/>
        <v>47.88</v>
      </c>
      <c r="Q3448" s="11" t="s">
        <v>8315</v>
      </c>
      <c r="R3448" t="s">
        <v>8316</v>
      </c>
      <c r="S3448" s="16">
        <f t="shared" si="272"/>
        <v>42016.938692129625</v>
      </c>
      <c r="T3448" s="16">
        <f t="shared" si="273"/>
        <v>42046.938692129625</v>
      </c>
      <c r="U3448">
        <f t="shared" si="269"/>
        <v>2015</v>
      </c>
    </row>
    <row r="3449" spans="1:21" ht="60" x14ac:dyDescent="0.25">
      <c r="A3449">
        <v>2802</v>
      </c>
      <c r="B3449" s="9" t="s">
        <v>2802</v>
      </c>
      <c r="C3449" s="3" t="s">
        <v>6912</v>
      </c>
      <c r="D3449" s="5">
        <v>3000</v>
      </c>
      <c r="E3449" s="7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 s="5">
        <f t="shared" si="271"/>
        <v>33.94</v>
      </c>
      <c r="Q3449" s="11" t="s">
        <v>8315</v>
      </c>
      <c r="R3449" t="s">
        <v>8316</v>
      </c>
      <c r="S3449" s="16">
        <f t="shared" si="272"/>
        <v>42192.64707175926</v>
      </c>
      <c r="T3449" s="16">
        <f t="shared" si="273"/>
        <v>42222.64707175926</v>
      </c>
      <c r="U3449">
        <f t="shared" si="269"/>
        <v>2015</v>
      </c>
    </row>
    <row r="3450" spans="1:21" ht="45" x14ac:dyDescent="0.25">
      <c r="A3450">
        <v>2806</v>
      </c>
      <c r="B3450" s="9" t="s">
        <v>2806</v>
      </c>
      <c r="C3450" s="3" t="s">
        <v>6916</v>
      </c>
      <c r="D3450" s="5">
        <v>3000</v>
      </c>
      <c r="E3450" s="7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 s="5">
        <f t="shared" si="271"/>
        <v>44.25</v>
      </c>
      <c r="Q3450" s="11" t="s">
        <v>8315</v>
      </c>
      <c r="R3450" t="s">
        <v>8316</v>
      </c>
      <c r="S3450" s="16">
        <f t="shared" si="272"/>
        <v>42185.267245370371</v>
      </c>
      <c r="T3450" s="16">
        <f t="shared" si="273"/>
        <v>42221.458333333328</v>
      </c>
      <c r="U3450">
        <f t="shared" si="269"/>
        <v>2015</v>
      </c>
    </row>
    <row r="3451" spans="1:21" ht="45" x14ac:dyDescent="0.25">
      <c r="A3451">
        <v>2816</v>
      </c>
      <c r="B3451" s="9" t="s">
        <v>2816</v>
      </c>
      <c r="C3451" s="3" t="s">
        <v>6926</v>
      </c>
      <c r="D3451" s="5">
        <v>3000</v>
      </c>
      <c r="E3451" s="7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 s="5">
        <f t="shared" si="271"/>
        <v>25.13</v>
      </c>
      <c r="Q3451" s="11" t="s">
        <v>8315</v>
      </c>
      <c r="R3451" t="s">
        <v>8316</v>
      </c>
      <c r="S3451" s="16">
        <f t="shared" si="272"/>
        <v>42188.467499999999</v>
      </c>
      <c r="T3451" s="16">
        <f t="shared" si="273"/>
        <v>42218.666666666672</v>
      </c>
      <c r="U3451">
        <f t="shared" si="269"/>
        <v>2015</v>
      </c>
    </row>
    <row r="3452" spans="1:21" ht="60" x14ac:dyDescent="0.25">
      <c r="A3452">
        <v>2825</v>
      </c>
      <c r="B3452" s="9" t="s">
        <v>2825</v>
      </c>
      <c r="C3452" s="3" t="s">
        <v>6935</v>
      </c>
      <c r="D3452" s="5">
        <v>3000</v>
      </c>
      <c r="E3452" s="7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 s="5">
        <f t="shared" si="271"/>
        <v>60.78</v>
      </c>
      <c r="Q3452" s="11" t="s">
        <v>8315</v>
      </c>
      <c r="R3452" t="s">
        <v>8316</v>
      </c>
      <c r="S3452" s="16">
        <f t="shared" si="272"/>
        <v>42312.792662037042</v>
      </c>
      <c r="T3452" s="16">
        <f t="shared" si="273"/>
        <v>42342.792662037042</v>
      </c>
      <c r="U3452">
        <f t="shared" si="269"/>
        <v>2015</v>
      </c>
    </row>
    <row r="3453" spans="1:21" ht="45" x14ac:dyDescent="0.25">
      <c r="A3453">
        <v>2830</v>
      </c>
      <c r="B3453" s="9" t="s">
        <v>2830</v>
      </c>
      <c r="C3453" s="3" t="s">
        <v>6940</v>
      </c>
      <c r="D3453" s="5">
        <v>3000</v>
      </c>
      <c r="E3453" s="7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 s="5">
        <f t="shared" si="271"/>
        <v>272.73</v>
      </c>
      <c r="Q3453" s="11" t="s">
        <v>8315</v>
      </c>
      <c r="R3453" t="s">
        <v>8316</v>
      </c>
      <c r="S3453" s="16">
        <f t="shared" si="272"/>
        <v>41758.839675925927</v>
      </c>
      <c r="T3453" s="16">
        <f t="shared" si="273"/>
        <v>41771.165972222225</v>
      </c>
      <c r="U3453">
        <f t="shared" si="269"/>
        <v>2014</v>
      </c>
    </row>
    <row r="3454" spans="1:21" ht="45" x14ac:dyDescent="0.25">
      <c r="A3454">
        <v>2831</v>
      </c>
      <c r="B3454" s="9" t="s">
        <v>2831</v>
      </c>
      <c r="C3454" s="3" t="s">
        <v>6941</v>
      </c>
      <c r="D3454" s="5">
        <v>3000</v>
      </c>
      <c r="E3454" s="7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 s="5">
        <f t="shared" si="271"/>
        <v>63.85</v>
      </c>
      <c r="Q3454" s="11" t="s">
        <v>8315</v>
      </c>
      <c r="R3454" t="s">
        <v>8316</v>
      </c>
      <c r="S3454" s="16">
        <f t="shared" si="272"/>
        <v>42171.824884259258</v>
      </c>
      <c r="T3454" s="16">
        <f t="shared" si="273"/>
        <v>42201.824884259258</v>
      </c>
      <c r="U3454">
        <f t="shared" si="269"/>
        <v>2015</v>
      </c>
    </row>
    <row r="3455" spans="1:21" ht="60" x14ac:dyDescent="0.25">
      <c r="A3455">
        <v>2977</v>
      </c>
      <c r="B3455" s="9" t="s">
        <v>2977</v>
      </c>
      <c r="C3455" s="3" t="s">
        <v>7087</v>
      </c>
      <c r="D3455" s="5">
        <v>3000</v>
      </c>
      <c r="E3455" s="7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 s="5">
        <f t="shared" si="271"/>
        <v>113.57</v>
      </c>
      <c r="Q3455" s="11" t="s">
        <v>8315</v>
      </c>
      <c r="R3455" t="s">
        <v>8316</v>
      </c>
      <c r="S3455" s="16">
        <f t="shared" si="272"/>
        <v>42026.88118055556</v>
      </c>
      <c r="T3455" s="16">
        <f t="shared" si="273"/>
        <v>42086.093055555553</v>
      </c>
      <c r="U3455">
        <f t="shared" si="269"/>
        <v>2015</v>
      </c>
    </row>
    <row r="3456" spans="1:21" ht="45" x14ac:dyDescent="0.25">
      <c r="A3456">
        <v>2980</v>
      </c>
      <c r="B3456" s="9" t="s">
        <v>2980</v>
      </c>
      <c r="C3456" s="3" t="s">
        <v>7090</v>
      </c>
      <c r="D3456" s="5">
        <v>3000</v>
      </c>
      <c r="E3456" s="7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 s="5">
        <f t="shared" si="271"/>
        <v>136.46</v>
      </c>
      <c r="Q3456" s="11" t="s">
        <v>8315</v>
      </c>
      <c r="R3456" t="s">
        <v>8316</v>
      </c>
      <c r="S3456" s="16">
        <f t="shared" si="272"/>
        <v>42219.915856481486</v>
      </c>
      <c r="T3456" s="16">
        <f t="shared" si="273"/>
        <v>42240.083333333328</v>
      </c>
      <c r="U3456">
        <f t="shared" si="269"/>
        <v>2015</v>
      </c>
    </row>
    <row r="3457" spans="1:21" ht="45" x14ac:dyDescent="0.25">
      <c r="A3457">
        <v>3153</v>
      </c>
      <c r="B3457" s="9" t="s">
        <v>3153</v>
      </c>
      <c r="C3457" s="3" t="s">
        <v>7263</v>
      </c>
      <c r="D3457" s="5">
        <v>3000</v>
      </c>
      <c r="E3457" s="7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 s="5">
        <f t="shared" si="271"/>
        <v>41.77</v>
      </c>
      <c r="Q3457" s="11" t="s">
        <v>8315</v>
      </c>
      <c r="R3457" t="s">
        <v>8316</v>
      </c>
      <c r="S3457" s="16">
        <f t="shared" si="272"/>
        <v>40633.154363425929</v>
      </c>
      <c r="T3457" s="16">
        <f t="shared" si="273"/>
        <v>40664.207638888889</v>
      </c>
      <c r="U3457">
        <f t="shared" si="269"/>
        <v>2011</v>
      </c>
    </row>
    <row r="3458" spans="1:21" ht="30" x14ac:dyDescent="0.25">
      <c r="A3458">
        <v>3167</v>
      </c>
      <c r="B3458" s="9" t="s">
        <v>3167</v>
      </c>
      <c r="C3458" s="3" t="s">
        <v>7277</v>
      </c>
      <c r="D3458" s="5">
        <v>3000</v>
      </c>
      <c r="E3458" s="7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 s="5">
        <f t="shared" si="271"/>
        <v>63.36</v>
      </c>
      <c r="Q3458" s="11" t="s">
        <v>8315</v>
      </c>
      <c r="R3458" t="s">
        <v>8316</v>
      </c>
      <c r="S3458" s="16">
        <f t="shared" si="272"/>
        <v>41839.175706018519</v>
      </c>
      <c r="T3458" s="16">
        <f t="shared" si="273"/>
        <v>41853.175706018519</v>
      </c>
      <c r="U3458">
        <f t="shared" si="269"/>
        <v>2014</v>
      </c>
    </row>
    <row r="3459" spans="1:21" ht="60" x14ac:dyDescent="0.25">
      <c r="A3459">
        <v>3174</v>
      </c>
      <c r="B3459" s="9" t="s">
        <v>3174</v>
      </c>
      <c r="C3459" s="3" t="s">
        <v>7284</v>
      </c>
      <c r="D3459" s="5">
        <v>3000</v>
      </c>
      <c r="E3459" s="7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 s="5">
        <f t="shared" si="271"/>
        <v>131.91</v>
      </c>
      <c r="Q3459" s="11" t="s">
        <v>8315</v>
      </c>
      <c r="R3459" t="s">
        <v>8316</v>
      </c>
      <c r="S3459" s="16">
        <f t="shared" si="272"/>
        <v>41862.864675925928</v>
      </c>
      <c r="T3459" s="16">
        <f t="shared" si="273"/>
        <v>41876.864675925928</v>
      </c>
      <c r="U3459">
        <f t="shared" ref="U3459:U3522" si="274">YEAR(S3459)</f>
        <v>2014</v>
      </c>
    </row>
    <row r="3460" spans="1:21" ht="60" x14ac:dyDescent="0.25">
      <c r="A3460">
        <v>3210</v>
      </c>
      <c r="B3460" s="9" t="s">
        <v>3210</v>
      </c>
      <c r="C3460" s="3" t="s">
        <v>7320</v>
      </c>
      <c r="D3460" s="5">
        <v>3000</v>
      </c>
      <c r="E3460" s="7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 s="5">
        <f t="shared" si="271"/>
        <v>62.88</v>
      </c>
      <c r="Q3460" s="11" t="s">
        <v>8315</v>
      </c>
      <c r="R3460" t="s">
        <v>8316</v>
      </c>
      <c r="S3460" s="16">
        <f t="shared" si="272"/>
        <v>41013.936562499999</v>
      </c>
      <c r="T3460" s="16">
        <f t="shared" si="273"/>
        <v>41061.165972222225</v>
      </c>
      <c r="U3460">
        <f t="shared" si="274"/>
        <v>2012</v>
      </c>
    </row>
    <row r="3461" spans="1:21" ht="60" x14ac:dyDescent="0.25">
      <c r="A3461">
        <v>3240</v>
      </c>
      <c r="B3461" s="9" t="s">
        <v>3240</v>
      </c>
      <c r="C3461" s="3" t="s">
        <v>7350</v>
      </c>
      <c r="D3461" s="5">
        <v>3000</v>
      </c>
      <c r="E3461" s="7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 s="5">
        <f t="shared" si="271"/>
        <v>88.74</v>
      </c>
      <c r="Q3461" s="11" t="s">
        <v>8315</v>
      </c>
      <c r="R3461" t="s">
        <v>8316</v>
      </c>
      <c r="S3461" s="16">
        <f t="shared" si="272"/>
        <v>42754.693842592591</v>
      </c>
      <c r="T3461" s="16">
        <f t="shared" si="273"/>
        <v>42782.958333333328</v>
      </c>
      <c r="U3461">
        <f t="shared" si="274"/>
        <v>2017</v>
      </c>
    </row>
    <row r="3462" spans="1:21" ht="45" x14ac:dyDescent="0.25">
      <c r="A3462">
        <v>3284</v>
      </c>
      <c r="B3462" s="9" t="s">
        <v>3284</v>
      </c>
      <c r="C3462" s="3" t="s">
        <v>7394</v>
      </c>
      <c r="D3462" s="5">
        <v>3000</v>
      </c>
      <c r="E3462" s="7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 s="5">
        <f t="shared" si="271"/>
        <v>203.2</v>
      </c>
      <c r="Q3462" s="11" t="s">
        <v>8315</v>
      </c>
      <c r="R3462" t="s">
        <v>8316</v>
      </c>
      <c r="S3462" s="16">
        <f t="shared" si="272"/>
        <v>42380.884872685187</v>
      </c>
      <c r="T3462" s="16">
        <f t="shared" si="273"/>
        <v>42398.249305555553</v>
      </c>
      <c r="U3462">
        <f t="shared" si="274"/>
        <v>2016</v>
      </c>
    </row>
    <row r="3463" spans="1:21" ht="60" x14ac:dyDescent="0.25">
      <c r="A3463">
        <v>3299</v>
      </c>
      <c r="B3463" s="9" t="s">
        <v>3299</v>
      </c>
      <c r="C3463" s="3" t="s">
        <v>7409</v>
      </c>
      <c r="D3463" s="5">
        <v>3000</v>
      </c>
      <c r="E3463" s="7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 s="5">
        <f t="shared" si="271"/>
        <v>55.33</v>
      </c>
      <c r="Q3463" s="11" t="s">
        <v>8315</v>
      </c>
      <c r="R3463" t="s">
        <v>8316</v>
      </c>
      <c r="S3463" s="16">
        <f t="shared" si="272"/>
        <v>42261.917395833334</v>
      </c>
      <c r="T3463" s="16">
        <f t="shared" si="273"/>
        <v>42291.917395833334</v>
      </c>
      <c r="U3463">
        <f t="shared" si="274"/>
        <v>2015</v>
      </c>
    </row>
    <row r="3464" spans="1:21" ht="45" x14ac:dyDescent="0.25">
      <c r="A3464">
        <v>3300</v>
      </c>
      <c r="B3464" s="9" t="s">
        <v>3300</v>
      </c>
      <c r="C3464" s="3" t="s">
        <v>7410</v>
      </c>
      <c r="D3464" s="5">
        <v>3000</v>
      </c>
      <c r="E3464" s="7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 s="5">
        <f t="shared" si="271"/>
        <v>46.42</v>
      </c>
      <c r="Q3464" s="11" t="s">
        <v>8315</v>
      </c>
      <c r="R3464" t="s">
        <v>8316</v>
      </c>
      <c r="S3464" s="16">
        <f t="shared" si="272"/>
        <v>42102.743773148148</v>
      </c>
      <c r="T3464" s="16">
        <f t="shared" si="273"/>
        <v>42123.743773148148</v>
      </c>
      <c r="U3464">
        <f t="shared" si="274"/>
        <v>2015</v>
      </c>
    </row>
    <row r="3465" spans="1:21" ht="60" x14ac:dyDescent="0.25">
      <c r="A3465">
        <v>3301</v>
      </c>
      <c r="B3465" s="9" t="s">
        <v>3301</v>
      </c>
      <c r="C3465" s="3" t="s">
        <v>7411</v>
      </c>
      <c r="D3465" s="5">
        <v>3000</v>
      </c>
      <c r="E3465" s="7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 s="5">
        <f t="shared" si="271"/>
        <v>57.2</v>
      </c>
      <c r="Q3465" s="11" t="s">
        <v>8315</v>
      </c>
      <c r="R3465" t="s">
        <v>8316</v>
      </c>
      <c r="S3465" s="16">
        <f t="shared" si="272"/>
        <v>42538.73583333334</v>
      </c>
      <c r="T3465" s="16">
        <f t="shared" si="273"/>
        <v>42583.290972222225</v>
      </c>
      <c r="U3465">
        <f t="shared" si="274"/>
        <v>2016</v>
      </c>
    </row>
    <row r="3466" spans="1:21" ht="60" x14ac:dyDescent="0.25">
      <c r="A3466">
        <v>3340</v>
      </c>
      <c r="B3466" s="9" t="s">
        <v>3340</v>
      </c>
      <c r="C3466" s="3" t="s">
        <v>7450</v>
      </c>
      <c r="D3466" s="5">
        <v>3000</v>
      </c>
      <c r="E3466" s="7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 s="5">
        <f t="shared" ref="P3466:P3529" si="276">IFERROR(ROUND(E3466/L3466,2),0)</f>
        <v>109.08</v>
      </c>
      <c r="Q3466" s="11" t="s">
        <v>8315</v>
      </c>
      <c r="R3466" t="s">
        <v>8316</v>
      </c>
      <c r="S3466" s="16">
        <f t="shared" ref="S3466:S3529" si="277">(((J3466/60)/60)/24)+DATE(1970,1,1)</f>
        <v>42685.974004629628</v>
      </c>
      <c r="T3466" s="16">
        <f t="shared" ref="T3466:T3529" si="278">(((I3466/60)/60)/24)+DATE(1970,1,1)</f>
        <v>42710.974004629628</v>
      </c>
      <c r="U3466">
        <f t="shared" si="274"/>
        <v>2016</v>
      </c>
    </row>
    <row r="3467" spans="1:21" ht="45" x14ac:dyDescent="0.25">
      <c r="A3467">
        <v>3354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 s="5">
        <f t="shared" si="276"/>
        <v>55.6</v>
      </c>
      <c r="Q3467" s="11" t="s">
        <v>8315</v>
      </c>
      <c r="R3467" t="s">
        <v>8316</v>
      </c>
      <c r="S3467" s="16">
        <f t="shared" si="277"/>
        <v>42270.7269212963</v>
      </c>
      <c r="T3467" s="16">
        <f t="shared" si="278"/>
        <v>42306.167361111111</v>
      </c>
      <c r="U3467">
        <f t="shared" si="274"/>
        <v>2015</v>
      </c>
    </row>
    <row r="3468" spans="1:21" ht="60" x14ac:dyDescent="0.25">
      <c r="A3468">
        <v>3364</v>
      </c>
      <c r="B3468" s="9" t="s">
        <v>3363</v>
      </c>
      <c r="C3468" s="3" t="s">
        <v>7474</v>
      </c>
      <c r="D3468" s="5">
        <v>3000</v>
      </c>
      <c r="E3468" s="7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 s="5">
        <f t="shared" si="276"/>
        <v>44.14</v>
      </c>
      <c r="Q3468" s="11" t="s">
        <v>8315</v>
      </c>
      <c r="R3468" t="s">
        <v>8316</v>
      </c>
      <c r="S3468" s="16">
        <f t="shared" si="277"/>
        <v>42422.977418981478</v>
      </c>
      <c r="T3468" s="16">
        <f t="shared" si="278"/>
        <v>42444.875</v>
      </c>
      <c r="U3468">
        <f t="shared" si="274"/>
        <v>2016</v>
      </c>
    </row>
    <row r="3469" spans="1:21" ht="45" x14ac:dyDescent="0.25">
      <c r="A3469">
        <v>3375</v>
      </c>
      <c r="B3469" s="9" t="s">
        <v>3374</v>
      </c>
      <c r="C3469" s="3" t="s">
        <v>7485</v>
      </c>
      <c r="D3469" s="5">
        <v>3000</v>
      </c>
      <c r="E3469" s="7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 s="5">
        <f t="shared" si="276"/>
        <v>176.47</v>
      </c>
      <c r="Q3469" s="11" t="s">
        <v>8315</v>
      </c>
      <c r="R3469" t="s">
        <v>8316</v>
      </c>
      <c r="S3469" s="16">
        <f t="shared" si="277"/>
        <v>41765.610798611109</v>
      </c>
      <c r="T3469" s="16">
        <f t="shared" si="278"/>
        <v>41777.610798611109</v>
      </c>
      <c r="U3469">
        <f t="shared" si="274"/>
        <v>2014</v>
      </c>
    </row>
    <row r="3470" spans="1:21" ht="60" x14ac:dyDescent="0.25">
      <c r="A3470">
        <v>3380</v>
      </c>
      <c r="B3470" s="9" t="s">
        <v>3379</v>
      </c>
      <c r="C3470" s="3" t="s">
        <v>7490</v>
      </c>
      <c r="D3470" s="5">
        <v>3000</v>
      </c>
      <c r="E3470" s="7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 s="5">
        <f t="shared" si="276"/>
        <v>111.89</v>
      </c>
      <c r="Q3470" s="11" t="s">
        <v>8315</v>
      </c>
      <c r="R3470" t="s">
        <v>8316</v>
      </c>
      <c r="S3470" s="16">
        <f t="shared" si="277"/>
        <v>41937.95344907407</v>
      </c>
      <c r="T3470" s="16">
        <f t="shared" si="278"/>
        <v>41972.995115740734</v>
      </c>
      <c r="U3470">
        <f t="shared" si="274"/>
        <v>2014</v>
      </c>
    </row>
    <row r="3471" spans="1:21" ht="60" x14ac:dyDescent="0.25">
      <c r="A3471">
        <v>3387</v>
      </c>
      <c r="B3471" s="9" t="s">
        <v>3386</v>
      </c>
      <c r="C3471" s="3" t="s">
        <v>7497</v>
      </c>
      <c r="D3471" s="5">
        <v>3000</v>
      </c>
      <c r="E3471" s="7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 s="5">
        <f t="shared" si="276"/>
        <v>100.17</v>
      </c>
      <c r="Q3471" s="11" t="s">
        <v>8315</v>
      </c>
      <c r="R3471" t="s">
        <v>8316</v>
      </c>
      <c r="S3471" s="16">
        <f t="shared" si="277"/>
        <v>41947.762592592589</v>
      </c>
      <c r="T3471" s="16">
        <f t="shared" si="278"/>
        <v>41987.762592592597</v>
      </c>
      <c r="U3471">
        <f t="shared" si="274"/>
        <v>2014</v>
      </c>
    </row>
    <row r="3472" spans="1:21" ht="60" x14ac:dyDescent="0.25">
      <c r="A3472">
        <v>3410</v>
      </c>
      <c r="B3472" s="9" t="s">
        <v>3409</v>
      </c>
      <c r="C3472" s="3" t="s">
        <v>7520</v>
      </c>
      <c r="D3472" s="5">
        <v>3000</v>
      </c>
      <c r="E3472" s="7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 s="5">
        <f t="shared" si="276"/>
        <v>81.38</v>
      </c>
      <c r="Q3472" s="11" t="s">
        <v>8315</v>
      </c>
      <c r="R3472" t="s">
        <v>8316</v>
      </c>
      <c r="S3472" s="16">
        <f t="shared" si="277"/>
        <v>42500.041550925926</v>
      </c>
      <c r="T3472" s="16">
        <f t="shared" si="278"/>
        <v>42527.291666666672</v>
      </c>
      <c r="U3472">
        <f t="shared" si="274"/>
        <v>2016</v>
      </c>
    </row>
    <row r="3473" spans="1:21" ht="45" x14ac:dyDescent="0.25">
      <c r="A3473">
        <v>3412</v>
      </c>
      <c r="B3473" s="9" t="s">
        <v>3411</v>
      </c>
      <c r="C3473" s="3" t="s">
        <v>7522</v>
      </c>
      <c r="D3473" s="5">
        <v>3000</v>
      </c>
      <c r="E3473" s="7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 s="5">
        <f t="shared" si="276"/>
        <v>115.38</v>
      </c>
      <c r="Q3473" s="11" t="s">
        <v>8315</v>
      </c>
      <c r="R3473" t="s">
        <v>8316</v>
      </c>
      <c r="S3473" s="16">
        <f t="shared" si="277"/>
        <v>41879.959050925929</v>
      </c>
      <c r="T3473" s="16">
        <f t="shared" si="278"/>
        <v>41909.959050925929</v>
      </c>
      <c r="U3473">
        <f t="shared" si="274"/>
        <v>2014</v>
      </c>
    </row>
    <row r="3474" spans="1:21" ht="45" x14ac:dyDescent="0.25">
      <c r="A3474">
        <v>3414</v>
      </c>
      <c r="B3474" s="9" t="s">
        <v>3413</v>
      </c>
      <c r="C3474" s="3" t="s">
        <v>7524</v>
      </c>
      <c r="D3474" s="5">
        <v>3000</v>
      </c>
      <c r="E3474" s="7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 s="5">
        <f t="shared" si="276"/>
        <v>70.569999999999993</v>
      </c>
      <c r="Q3474" s="11" t="s">
        <v>8315</v>
      </c>
      <c r="R3474" t="s">
        <v>8316</v>
      </c>
      <c r="S3474" s="16">
        <f t="shared" si="277"/>
        <v>42675.832465277781</v>
      </c>
      <c r="T3474" s="16">
        <f t="shared" si="278"/>
        <v>42705.332638888889</v>
      </c>
      <c r="U3474">
        <f t="shared" si="274"/>
        <v>2016</v>
      </c>
    </row>
    <row r="3475" spans="1:21" ht="60" x14ac:dyDescent="0.25">
      <c r="A3475">
        <v>3422</v>
      </c>
      <c r="B3475" s="9" t="s">
        <v>3421</v>
      </c>
      <c r="C3475" s="3" t="s">
        <v>7532</v>
      </c>
      <c r="D3475" s="5">
        <v>3000</v>
      </c>
      <c r="E3475" s="7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 s="5">
        <f t="shared" si="276"/>
        <v>71.150000000000006</v>
      </c>
      <c r="Q3475" s="11" t="s">
        <v>8315</v>
      </c>
      <c r="R3475" t="s">
        <v>8316</v>
      </c>
      <c r="S3475" s="16">
        <f t="shared" si="277"/>
        <v>42323.562222222223</v>
      </c>
      <c r="T3475" s="16">
        <f t="shared" si="278"/>
        <v>42352</v>
      </c>
      <c r="U3475">
        <f t="shared" si="274"/>
        <v>2015</v>
      </c>
    </row>
    <row r="3476" spans="1:21" ht="60" x14ac:dyDescent="0.25">
      <c r="A3476">
        <v>3437</v>
      </c>
      <c r="B3476" s="9" t="s">
        <v>3436</v>
      </c>
      <c r="C3476" s="3" t="s">
        <v>7547</v>
      </c>
      <c r="D3476" s="5">
        <v>3000</v>
      </c>
      <c r="E3476" s="7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 s="5">
        <f t="shared" si="276"/>
        <v>84.17</v>
      </c>
      <c r="Q3476" s="11" t="s">
        <v>8315</v>
      </c>
      <c r="R3476" t="s">
        <v>8316</v>
      </c>
      <c r="S3476" s="16">
        <f t="shared" si="277"/>
        <v>42205.710879629631</v>
      </c>
      <c r="T3476" s="16">
        <f t="shared" si="278"/>
        <v>42235.710879629631</v>
      </c>
      <c r="U3476">
        <f t="shared" si="274"/>
        <v>2015</v>
      </c>
    </row>
    <row r="3477" spans="1:21" ht="60" x14ac:dyDescent="0.25">
      <c r="A3477">
        <v>3456</v>
      </c>
      <c r="B3477" s="9" t="s">
        <v>3455</v>
      </c>
      <c r="C3477" s="3" t="s">
        <v>7566</v>
      </c>
      <c r="D3477" s="5">
        <v>3000</v>
      </c>
      <c r="E3477" s="7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 s="5">
        <f t="shared" si="276"/>
        <v>358.69</v>
      </c>
      <c r="Q3477" s="11" t="s">
        <v>8315</v>
      </c>
      <c r="R3477" t="s">
        <v>8316</v>
      </c>
      <c r="S3477" s="16">
        <f t="shared" si="277"/>
        <v>41821.205636574072</v>
      </c>
      <c r="T3477" s="16">
        <f t="shared" si="278"/>
        <v>41852.290972222225</v>
      </c>
      <c r="U3477">
        <f t="shared" si="274"/>
        <v>2014</v>
      </c>
    </row>
    <row r="3478" spans="1:21" ht="15.75" x14ac:dyDescent="0.25">
      <c r="A3478">
        <v>3467</v>
      </c>
      <c r="B3478" s="9" t="s">
        <v>3466</v>
      </c>
      <c r="C3478" s="3" t="s">
        <v>7577</v>
      </c>
      <c r="D3478" s="5">
        <v>3000</v>
      </c>
      <c r="E3478" s="7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 s="5">
        <f t="shared" si="276"/>
        <v>64.47</v>
      </c>
      <c r="Q3478" s="11" t="s">
        <v>8315</v>
      </c>
      <c r="R3478" t="s">
        <v>8316</v>
      </c>
      <c r="S3478" s="16">
        <f t="shared" si="277"/>
        <v>42053.671666666662</v>
      </c>
      <c r="T3478" s="16">
        <f t="shared" si="278"/>
        <v>42083.630000000005</v>
      </c>
      <c r="U3478">
        <f t="shared" si="274"/>
        <v>2015</v>
      </c>
    </row>
    <row r="3479" spans="1:21" ht="45" x14ac:dyDescent="0.25">
      <c r="A3479">
        <v>3482</v>
      </c>
      <c r="B3479" s="9" t="s">
        <v>3481</v>
      </c>
      <c r="C3479" s="3" t="s">
        <v>7592</v>
      </c>
      <c r="D3479" s="5">
        <v>3000</v>
      </c>
      <c r="E3479" s="7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 s="5">
        <f t="shared" si="276"/>
        <v>51.88</v>
      </c>
      <c r="Q3479" s="11" t="s">
        <v>8315</v>
      </c>
      <c r="R3479" t="s">
        <v>8316</v>
      </c>
      <c r="S3479" s="16">
        <f t="shared" si="277"/>
        <v>41796.771597222221</v>
      </c>
      <c r="T3479" s="16">
        <f t="shared" si="278"/>
        <v>41826.771597222221</v>
      </c>
      <c r="U3479">
        <f t="shared" si="274"/>
        <v>2014</v>
      </c>
    </row>
    <row r="3480" spans="1:21" ht="45" x14ac:dyDescent="0.25">
      <c r="A3480">
        <v>3486</v>
      </c>
      <c r="B3480" s="9" t="s">
        <v>3485</v>
      </c>
      <c r="C3480" s="3" t="s">
        <v>7596</v>
      </c>
      <c r="D3480" s="5">
        <v>3000</v>
      </c>
      <c r="E3480" s="7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 s="5">
        <f t="shared" si="276"/>
        <v>83.14</v>
      </c>
      <c r="Q3480" s="11" t="s">
        <v>8315</v>
      </c>
      <c r="R3480" t="s">
        <v>8316</v>
      </c>
      <c r="S3480" s="16">
        <f t="shared" si="277"/>
        <v>42126.87501157407</v>
      </c>
      <c r="T3480" s="16">
        <f t="shared" si="278"/>
        <v>42158.290972222225</v>
      </c>
      <c r="U3480">
        <f t="shared" si="274"/>
        <v>2015</v>
      </c>
    </row>
    <row r="3481" spans="1:21" ht="60" x14ac:dyDescent="0.25">
      <c r="A3481">
        <v>3488</v>
      </c>
      <c r="B3481" s="9" t="s">
        <v>3487</v>
      </c>
      <c r="C3481" s="3" t="s">
        <v>7598</v>
      </c>
      <c r="D3481" s="5">
        <v>3000</v>
      </c>
      <c r="E3481" s="7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 s="5">
        <f t="shared" si="276"/>
        <v>125.38</v>
      </c>
      <c r="Q3481" s="11" t="s">
        <v>8315</v>
      </c>
      <c r="R3481" t="s">
        <v>8316</v>
      </c>
      <c r="S3481" s="16">
        <f t="shared" si="277"/>
        <v>42087.768055555556</v>
      </c>
      <c r="T3481" s="16">
        <f t="shared" si="278"/>
        <v>42111.666666666672</v>
      </c>
      <c r="U3481">
        <f t="shared" si="274"/>
        <v>2015</v>
      </c>
    </row>
    <row r="3482" spans="1:21" ht="60" x14ac:dyDescent="0.25">
      <c r="A3482">
        <v>3496</v>
      </c>
      <c r="B3482" s="9" t="s">
        <v>3495</v>
      </c>
      <c r="C3482" s="3" t="s">
        <v>7606</v>
      </c>
      <c r="D3482" s="5">
        <v>3000</v>
      </c>
      <c r="E3482" s="7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 s="5">
        <f t="shared" si="276"/>
        <v>47.85</v>
      </c>
      <c r="Q3482" s="11" t="s">
        <v>8315</v>
      </c>
      <c r="R3482" t="s">
        <v>8316</v>
      </c>
      <c r="S3482" s="16">
        <f t="shared" si="277"/>
        <v>42584.846828703703</v>
      </c>
      <c r="T3482" s="16">
        <f t="shared" si="278"/>
        <v>42624.846828703703</v>
      </c>
      <c r="U3482">
        <f t="shared" si="274"/>
        <v>2016</v>
      </c>
    </row>
    <row r="3483" spans="1:21" ht="60" x14ac:dyDescent="0.25">
      <c r="A3483">
        <v>3506</v>
      </c>
      <c r="B3483" s="9" t="s">
        <v>3505</v>
      </c>
      <c r="C3483" s="3" t="s">
        <v>7616</v>
      </c>
      <c r="D3483" s="5">
        <v>3000</v>
      </c>
      <c r="E3483" s="7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 s="5">
        <f t="shared" si="276"/>
        <v>105</v>
      </c>
      <c r="Q3483" s="11" t="s">
        <v>8315</v>
      </c>
      <c r="R3483" t="s">
        <v>8316</v>
      </c>
      <c r="S3483" s="16">
        <f t="shared" si="277"/>
        <v>41829.734259259261</v>
      </c>
      <c r="T3483" s="16">
        <f t="shared" si="278"/>
        <v>41874.734259259261</v>
      </c>
      <c r="U3483">
        <f t="shared" si="274"/>
        <v>2014</v>
      </c>
    </row>
    <row r="3484" spans="1:21" ht="60" x14ac:dyDescent="0.25">
      <c r="A3484">
        <v>3509</v>
      </c>
      <c r="B3484" s="9" t="s">
        <v>3508</v>
      </c>
      <c r="C3484" s="3" t="s">
        <v>7619</v>
      </c>
      <c r="D3484" s="5">
        <v>3000</v>
      </c>
      <c r="E3484" s="7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 s="5">
        <f t="shared" si="276"/>
        <v>96.67</v>
      </c>
      <c r="Q3484" s="11" t="s">
        <v>8315</v>
      </c>
      <c r="R3484" t="s">
        <v>8316</v>
      </c>
      <c r="S3484" s="16">
        <f t="shared" si="277"/>
        <v>41950.859560185185</v>
      </c>
      <c r="T3484" s="16">
        <f t="shared" si="278"/>
        <v>41964.204861111109</v>
      </c>
      <c r="U3484">
        <f t="shared" si="274"/>
        <v>2014</v>
      </c>
    </row>
    <row r="3485" spans="1:21" ht="45" x14ac:dyDescent="0.25">
      <c r="A3485">
        <v>3515</v>
      </c>
      <c r="B3485" s="9" t="s">
        <v>3514</v>
      </c>
      <c r="C3485" s="3" t="s">
        <v>7625</v>
      </c>
      <c r="D3485" s="5">
        <v>3000</v>
      </c>
      <c r="E3485" s="7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 s="5">
        <f t="shared" si="276"/>
        <v>66.959999999999994</v>
      </c>
      <c r="Q3485" s="11" t="s">
        <v>8315</v>
      </c>
      <c r="R3485" t="s">
        <v>8316</v>
      </c>
      <c r="S3485" s="16">
        <f t="shared" si="277"/>
        <v>42125.772812499999</v>
      </c>
      <c r="T3485" s="16">
        <f t="shared" si="278"/>
        <v>42155.772812499999</v>
      </c>
      <c r="U3485">
        <f t="shared" si="274"/>
        <v>2015</v>
      </c>
    </row>
    <row r="3486" spans="1:21" ht="45" x14ac:dyDescent="0.25">
      <c r="A3486">
        <v>3573</v>
      </c>
      <c r="B3486" s="9" t="s">
        <v>3572</v>
      </c>
      <c r="C3486" s="3" t="s">
        <v>7683</v>
      </c>
      <c r="D3486" s="5">
        <v>3000</v>
      </c>
      <c r="E3486" s="7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 s="5">
        <f t="shared" si="276"/>
        <v>39.54</v>
      </c>
      <c r="Q3486" s="11" t="s">
        <v>8315</v>
      </c>
      <c r="R3486" t="s">
        <v>8316</v>
      </c>
      <c r="S3486" s="16">
        <f t="shared" si="277"/>
        <v>41921.375532407408</v>
      </c>
      <c r="T3486" s="16">
        <f t="shared" si="278"/>
        <v>41951.417199074072</v>
      </c>
      <c r="U3486">
        <f t="shared" si="274"/>
        <v>2014</v>
      </c>
    </row>
    <row r="3487" spans="1:21" ht="60" x14ac:dyDescent="0.25">
      <c r="A3487">
        <v>3583</v>
      </c>
      <c r="B3487" s="9" t="s">
        <v>3582</v>
      </c>
      <c r="C3487" s="3" t="s">
        <v>7693</v>
      </c>
      <c r="D3487" s="5">
        <v>3000</v>
      </c>
      <c r="E3487" s="7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 s="5">
        <f t="shared" si="276"/>
        <v>135.63</v>
      </c>
      <c r="Q3487" s="11" t="s">
        <v>8315</v>
      </c>
      <c r="R3487" t="s">
        <v>8316</v>
      </c>
      <c r="S3487" s="16">
        <f t="shared" si="277"/>
        <v>42418.425983796296</v>
      </c>
      <c r="T3487" s="16">
        <f t="shared" si="278"/>
        <v>42478.384317129632</v>
      </c>
      <c r="U3487">
        <f t="shared" si="274"/>
        <v>2016</v>
      </c>
    </row>
    <row r="3488" spans="1:21" ht="90" x14ac:dyDescent="0.25">
      <c r="A3488">
        <v>3584</v>
      </c>
      <c r="B3488" s="9" t="s">
        <v>3583</v>
      </c>
      <c r="C3488" s="3" t="s">
        <v>7694</v>
      </c>
      <c r="D3488" s="5">
        <v>3000</v>
      </c>
      <c r="E3488" s="7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 s="5">
        <f t="shared" si="276"/>
        <v>30.94</v>
      </c>
      <c r="Q3488" s="11" t="s">
        <v>8315</v>
      </c>
      <c r="R3488" t="s">
        <v>8316</v>
      </c>
      <c r="S3488" s="16">
        <f t="shared" si="277"/>
        <v>42168.316481481481</v>
      </c>
      <c r="T3488" s="16">
        <f t="shared" si="278"/>
        <v>42198.316481481481</v>
      </c>
      <c r="U3488">
        <f t="shared" si="274"/>
        <v>2015</v>
      </c>
    </row>
    <row r="3489" spans="1:21" ht="45" x14ac:dyDescent="0.25">
      <c r="A3489">
        <v>3593</v>
      </c>
      <c r="B3489" s="9" t="s">
        <v>3592</v>
      </c>
      <c r="C3489" s="3" t="s">
        <v>7703</v>
      </c>
      <c r="D3489" s="5">
        <v>3000</v>
      </c>
      <c r="E3489" s="7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 s="5">
        <f t="shared" si="276"/>
        <v>77.19</v>
      </c>
      <c r="Q3489" s="11" t="s">
        <v>8315</v>
      </c>
      <c r="R3489" t="s">
        <v>8316</v>
      </c>
      <c r="S3489" s="16">
        <f t="shared" si="277"/>
        <v>41974.898599537039</v>
      </c>
      <c r="T3489" s="16">
        <f t="shared" si="278"/>
        <v>42009.851388888885</v>
      </c>
      <c r="U3489">
        <f t="shared" si="274"/>
        <v>2014</v>
      </c>
    </row>
    <row r="3490" spans="1:21" ht="60" x14ac:dyDescent="0.25">
      <c r="A3490">
        <v>3604</v>
      </c>
      <c r="B3490" s="9" t="s">
        <v>3603</v>
      </c>
      <c r="C3490" s="3" t="s">
        <v>7714</v>
      </c>
      <c r="D3490" s="5">
        <v>3000</v>
      </c>
      <c r="E3490" s="7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 s="5">
        <f t="shared" si="276"/>
        <v>49.06</v>
      </c>
      <c r="Q3490" s="11" t="s">
        <v>8315</v>
      </c>
      <c r="R3490" t="s">
        <v>8316</v>
      </c>
      <c r="S3490" s="16">
        <f t="shared" si="277"/>
        <v>42483.015694444446</v>
      </c>
      <c r="T3490" s="16">
        <f t="shared" si="278"/>
        <v>42489.290972222225</v>
      </c>
      <c r="U3490">
        <f t="shared" si="274"/>
        <v>2016</v>
      </c>
    </row>
    <row r="3491" spans="1:21" ht="60" x14ac:dyDescent="0.25">
      <c r="A3491">
        <v>3606</v>
      </c>
      <c r="B3491" s="9" t="s">
        <v>3605</v>
      </c>
      <c r="C3491" s="3" t="s">
        <v>7716</v>
      </c>
      <c r="D3491" s="5">
        <v>3000</v>
      </c>
      <c r="E3491" s="7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 s="5">
        <f t="shared" si="276"/>
        <v>61.06</v>
      </c>
      <c r="Q3491" s="11" t="s">
        <v>8315</v>
      </c>
      <c r="R3491" t="s">
        <v>8316</v>
      </c>
      <c r="S3491" s="16">
        <f t="shared" si="277"/>
        <v>42566.604826388888</v>
      </c>
      <c r="T3491" s="16">
        <f t="shared" si="278"/>
        <v>42596.604826388888</v>
      </c>
      <c r="U3491">
        <f t="shared" si="274"/>
        <v>2016</v>
      </c>
    </row>
    <row r="3492" spans="1:21" ht="60" x14ac:dyDescent="0.25">
      <c r="A3492">
        <v>3621</v>
      </c>
      <c r="B3492" s="9" t="s">
        <v>3619</v>
      </c>
      <c r="C3492" s="3" t="s">
        <v>7731</v>
      </c>
      <c r="D3492" s="5">
        <v>3000</v>
      </c>
      <c r="E3492" s="7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 s="5">
        <f t="shared" si="276"/>
        <v>47.03</v>
      </c>
      <c r="Q3492" s="11" t="s">
        <v>8315</v>
      </c>
      <c r="R3492" t="s">
        <v>8316</v>
      </c>
      <c r="S3492" s="16">
        <f t="shared" si="277"/>
        <v>42619.935694444444</v>
      </c>
      <c r="T3492" s="16">
        <f t="shared" si="278"/>
        <v>42643.875</v>
      </c>
      <c r="U3492">
        <f t="shared" si="274"/>
        <v>2016</v>
      </c>
    </row>
    <row r="3493" spans="1:21" ht="75" x14ac:dyDescent="0.25">
      <c r="A3493">
        <v>3624</v>
      </c>
      <c r="B3493" s="9" t="s">
        <v>3622</v>
      </c>
      <c r="C3493" s="3" t="s">
        <v>7734</v>
      </c>
      <c r="D3493" s="5">
        <v>3000</v>
      </c>
      <c r="E3493" s="7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 s="5">
        <f t="shared" si="276"/>
        <v>80.72</v>
      </c>
      <c r="Q3493" s="11" t="s">
        <v>8315</v>
      </c>
      <c r="R3493" t="s">
        <v>8316</v>
      </c>
      <c r="S3493" s="16">
        <f t="shared" si="277"/>
        <v>42545.774189814809</v>
      </c>
      <c r="T3493" s="16">
        <f t="shared" si="278"/>
        <v>42605.774189814809</v>
      </c>
      <c r="U3493">
        <f t="shared" si="274"/>
        <v>2016</v>
      </c>
    </row>
    <row r="3494" spans="1:21" ht="60" x14ac:dyDescent="0.25">
      <c r="A3494">
        <v>3625</v>
      </c>
      <c r="B3494" s="9" t="s">
        <v>3623</v>
      </c>
      <c r="C3494" s="3" t="s">
        <v>7735</v>
      </c>
      <c r="D3494" s="5">
        <v>3000</v>
      </c>
      <c r="E3494" s="7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 s="5">
        <f t="shared" si="276"/>
        <v>39.49</v>
      </c>
      <c r="Q3494" s="11" t="s">
        <v>8315</v>
      </c>
      <c r="R3494" t="s">
        <v>8316</v>
      </c>
      <c r="S3494" s="16">
        <f t="shared" si="277"/>
        <v>42157.652511574073</v>
      </c>
      <c r="T3494" s="16">
        <f t="shared" si="278"/>
        <v>42187.652511574073</v>
      </c>
      <c r="U3494">
        <f t="shared" si="274"/>
        <v>2015</v>
      </c>
    </row>
    <row r="3495" spans="1:21" ht="45" x14ac:dyDescent="0.25">
      <c r="A3495">
        <v>3659</v>
      </c>
      <c r="B3495" s="9" t="s">
        <v>3656</v>
      </c>
      <c r="C3495" s="3" t="s">
        <v>7769</v>
      </c>
      <c r="D3495" s="5">
        <v>3000</v>
      </c>
      <c r="E3495" s="7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 s="5">
        <f t="shared" si="276"/>
        <v>235.46</v>
      </c>
      <c r="Q3495" s="11" t="s">
        <v>8315</v>
      </c>
      <c r="R3495" t="s">
        <v>8316</v>
      </c>
      <c r="S3495" s="16">
        <f t="shared" si="277"/>
        <v>42055.277199074073</v>
      </c>
      <c r="T3495" s="16">
        <f t="shared" si="278"/>
        <v>42082.610416666663</v>
      </c>
      <c r="U3495">
        <f t="shared" si="274"/>
        <v>2015</v>
      </c>
    </row>
    <row r="3496" spans="1:21" ht="60" x14ac:dyDescent="0.25">
      <c r="A3496">
        <v>3661</v>
      </c>
      <c r="B3496" s="9" t="s">
        <v>3658</v>
      </c>
      <c r="C3496" s="3" t="s">
        <v>7771</v>
      </c>
      <c r="D3496" s="5">
        <v>3000</v>
      </c>
      <c r="E3496" s="7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 s="5">
        <f t="shared" si="276"/>
        <v>92.5</v>
      </c>
      <c r="Q3496" s="11" t="s">
        <v>8315</v>
      </c>
      <c r="R3496" t="s">
        <v>8316</v>
      </c>
      <c r="S3496" s="16">
        <f t="shared" si="277"/>
        <v>42447.896666666667</v>
      </c>
      <c r="T3496" s="16">
        <f t="shared" si="278"/>
        <v>42470.166666666672</v>
      </c>
      <c r="U3496">
        <f t="shared" si="274"/>
        <v>2016</v>
      </c>
    </row>
    <row r="3497" spans="1:21" ht="60" x14ac:dyDescent="0.25">
      <c r="A3497">
        <v>3667</v>
      </c>
      <c r="B3497" s="9" t="s">
        <v>3664</v>
      </c>
      <c r="C3497" s="3" t="s">
        <v>7777</v>
      </c>
      <c r="D3497" s="5">
        <v>3000</v>
      </c>
      <c r="E3497" s="7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 s="5">
        <f t="shared" si="276"/>
        <v>53.36</v>
      </c>
      <c r="Q3497" s="11" t="s">
        <v>8315</v>
      </c>
      <c r="R3497" t="s">
        <v>8316</v>
      </c>
      <c r="S3497" s="16">
        <f t="shared" si="277"/>
        <v>42173.970127314817</v>
      </c>
      <c r="T3497" s="16">
        <f t="shared" si="278"/>
        <v>42203.970127314817</v>
      </c>
      <c r="U3497">
        <f t="shared" si="274"/>
        <v>2015</v>
      </c>
    </row>
    <row r="3498" spans="1:21" ht="60" x14ac:dyDescent="0.25">
      <c r="A3498">
        <v>3672</v>
      </c>
      <c r="B3498" s="9" t="s">
        <v>3669</v>
      </c>
      <c r="C3498" s="3" t="s">
        <v>7782</v>
      </c>
      <c r="D3498" s="5">
        <v>3000</v>
      </c>
      <c r="E3498" s="7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 s="5">
        <f t="shared" si="276"/>
        <v>53.44</v>
      </c>
      <c r="Q3498" s="11" t="s">
        <v>8315</v>
      </c>
      <c r="R3498" t="s">
        <v>8316</v>
      </c>
      <c r="S3498" s="16">
        <f t="shared" si="277"/>
        <v>41878.946574074071</v>
      </c>
      <c r="T3498" s="16">
        <f t="shared" si="278"/>
        <v>41908.946574074071</v>
      </c>
      <c r="U3498">
        <f t="shared" si="274"/>
        <v>2014</v>
      </c>
    </row>
    <row r="3499" spans="1:21" ht="45" x14ac:dyDescent="0.25">
      <c r="A3499">
        <v>3680</v>
      </c>
      <c r="B3499" s="9" t="s">
        <v>3677</v>
      </c>
      <c r="C3499" s="3" t="s">
        <v>7790</v>
      </c>
      <c r="D3499" s="5">
        <v>3000</v>
      </c>
      <c r="E3499" s="7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 s="5">
        <f t="shared" si="276"/>
        <v>99.5</v>
      </c>
      <c r="Q3499" s="11" t="s">
        <v>8315</v>
      </c>
      <c r="R3499" t="s">
        <v>8316</v>
      </c>
      <c r="S3499" s="16">
        <f t="shared" si="277"/>
        <v>42627.454097222217</v>
      </c>
      <c r="T3499" s="16">
        <f t="shared" si="278"/>
        <v>42648.454097222217</v>
      </c>
      <c r="U3499">
        <f t="shared" si="274"/>
        <v>2016</v>
      </c>
    </row>
    <row r="3500" spans="1:21" ht="45" x14ac:dyDescent="0.25">
      <c r="A3500">
        <v>3682</v>
      </c>
      <c r="B3500" s="9" t="s">
        <v>3679</v>
      </c>
      <c r="C3500" s="3" t="s">
        <v>7792</v>
      </c>
      <c r="D3500" s="5">
        <v>3000</v>
      </c>
      <c r="E3500" s="7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 s="5">
        <f t="shared" si="276"/>
        <v>62.33</v>
      </c>
      <c r="Q3500" s="11" t="s">
        <v>8315</v>
      </c>
      <c r="R3500" t="s">
        <v>8316</v>
      </c>
      <c r="S3500" s="16">
        <f t="shared" si="277"/>
        <v>41772.685393518521</v>
      </c>
      <c r="T3500" s="16">
        <f t="shared" si="278"/>
        <v>41806.290972222225</v>
      </c>
      <c r="U3500">
        <f t="shared" si="274"/>
        <v>2014</v>
      </c>
    </row>
    <row r="3501" spans="1:21" ht="60" x14ac:dyDescent="0.25">
      <c r="A3501">
        <v>3688</v>
      </c>
      <c r="B3501" s="9" t="s">
        <v>3685</v>
      </c>
      <c r="C3501" s="3" t="s">
        <v>7798</v>
      </c>
      <c r="D3501" s="5">
        <v>3000</v>
      </c>
      <c r="E3501" s="7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 s="5">
        <f t="shared" si="276"/>
        <v>83.97</v>
      </c>
      <c r="Q3501" s="11" t="s">
        <v>8315</v>
      </c>
      <c r="R3501" t="s">
        <v>8316</v>
      </c>
      <c r="S3501" s="16">
        <f t="shared" si="277"/>
        <v>41829.787083333329</v>
      </c>
      <c r="T3501" s="16">
        <f t="shared" si="278"/>
        <v>41859.787083333329</v>
      </c>
      <c r="U3501">
        <f t="shared" si="274"/>
        <v>2014</v>
      </c>
    </row>
    <row r="3502" spans="1:21" ht="60" x14ac:dyDescent="0.25">
      <c r="A3502">
        <v>3689</v>
      </c>
      <c r="B3502" s="9" t="s">
        <v>3686</v>
      </c>
      <c r="C3502" s="3" t="s">
        <v>7799</v>
      </c>
      <c r="D3502" s="5">
        <v>3000</v>
      </c>
      <c r="E3502" s="7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 s="5">
        <f t="shared" si="276"/>
        <v>57.26</v>
      </c>
      <c r="Q3502" s="11" t="s">
        <v>8315</v>
      </c>
      <c r="R3502" t="s">
        <v>8316</v>
      </c>
      <c r="S3502" s="16">
        <f t="shared" si="277"/>
        <v>42147.826840277776</v>
      </c>
      <c r="T3502" s="16">
        <f t="shared" si="278"/>
        <v>42176.934027777781</v>
      </c>
      <c r="U3502">
        <f t="shared" si="274"/>
        <v>2015</v>
      </c>
    </row>
    <row r="3503" spans="1:21" ht="60" x14ac:dyDescent="0.25">
      <c r="A3503">
        <v>3702</v>
      </c>
      <c r="B3503" s="9" t="s">
        <v>3699</v>
      </c>
      <c r="C3503" s="3" t="s">
        <v>7812</v>
      </c>
      <c r="D3503" s="5">
        <v>3000</v>
      </c>
      <c r="E3503" s="7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 s="5">
        <f t="shared" si="276"/>
        <v>155.94999999999999</v>
      </c>
      <c r="Q3503" s="11" t="s">
        <v>8315</v>
      </c>
      <c r="R3503" t="s">
        <v>8316</v>
      </c>
      <c r="S3503" s="16">
        <f t="shared" si="277"/>
        <v>42524.53800925926</v>
      </c>
      <c r="T3503" s="16">
        <f t="shared" si="278"/>
        <v>42561.957638888889</v>
      </c>
      <c r="U3503">
        <f t="shared" si="274"/>
        <v>2016</v>
      </c>
    </row>
    <row r="3504" spans="1:21" ht="60" x14ac:dyDescent="0.25">
      <c r="A3504">
        <v>3827</v>
      </c>
      <c r="B3504" s="9" t="s">
        <v>3824</v>
      </c>
      <c r="C3504" s="3" t="s">
        <v>7936</v>
      </c>
      <c r="D3504" s="5">
        <v>3000</v>
      </c>
      <c r="E3504" s="7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 s="5">
        <f t="shared" si="276"/>
        <v>70.459999999999994</v>
      </c>
      <c r="Q3504" s="11" t="s">
        <v>8315</v>
      </c>
      <c r="R3504" t="s">
        <v>8316</v>
      </c>
      <c r="S3504" s="16">
        <f t="shared" si="277"/>
        <v>42034.928252314814</v>
      </c>
      <c r="T3504" s="16">
        <f t="shared" si="278"/>
        <v>42090</v>
      </c>
      <c r="U3504">
        <f t="shared" si="274"/>
        <v>2015</v>
      </c>
    </row>
    <row r="3505" spans="1:21" ht="60" x14ac:dyDescent="0.25">
      <c r="A3505">
        <v>3834</v>
      </c>
      <c r="B3505" s="9" t="s">
        <v>3831</v>
      </c>
      <c r="C3505" s="3" t="s">
        <v>7943</v>
      </c>
      <c r="D3505" s="5">
        <v>3000</v>
      </c>
      <c r="E3505" s="7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 s="5">
        <f t="shared" si="276"/>
        <v>57.39</v>
      </c>
      <c r="Q3505" s="11" t="s">
        <v>8315</v>
      </c>
      <c r="R3505" t="s">
        <v>8316</v>
      </c>
      <c r="S3505" s="16">
        <f t="shared" si="277"/>
        <v>42143.445219907408</v>
      </c>
      <c r="T3505" s="16">
        <f t="shared" si="278"/>
        <v>42173.445219907408</v>
      </c>
      <c r="U3505">
        <f t="shared" si="274"/>
        <v>2015</v>
      </c>
    </row>
    <row r="3506" spans="1:21" ht="30" x14ac:dyDescent="0.25">
      <c r="A3506">
        <v>3223</v>
      </c>
      <c r="B3506" s="9" t="s">
        <v>3223</v>
      </c>
      <c r="C3506" s="3" t="s">
        <v>7333</v>
      </c>
      <c r="D3506" s="5">
        <v>3100</v>
      </c>
      <c r="E3506" s="7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 s="5">
        <f t="shared" si="276"/>
        <v>45.88</v>
      </c>
      <c r="Q3506" s="11" t="s">
        <v>8315</v>
      </c>
      <c r="R3506" t="s">
        <v>8316</v>
      </c>
      <c r="S3506" s="16">
        <f t="shared" si="277"/>
        <v>42206.835370370376</v>
      </c>
      <c r="T3506" s="16">
        <f t="shared" si="278"/>
        <v>42236.835370370376</v>
      </c>
      <c r="U3506">
        <f t="shared" si="274"/>
        <v>2015</v>
      </c>
    </row>
    <row r="3507" spans="1:21" ht="60" x14ac:dyDescent="0.25">
      <c r="A3507">
        <v>2971</v>
      </c>
      <c r="B3507" s="9" t="s">
        <v>2971</v>
      </c>
      <c r="C3507" s="3" t="s">
        <v>7081</v>
      </c>
      <c r="D3507" s="5">
        <v>3200</v>
      </c>
      <c r="E3507" s="7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 s="5">
        <f t="shared" si="276"/>
        <v>74.53</v>
      </c>
      <c r="Q3507" s="11" t="s">
        <v>8315</v>
      </c>
      <c r="R3507" t="s">
        <v>8316</v>
      </c>
      <c r="S3507" s="16">
        <f t="shared" si="277"/>
        <v>41852.658310185187</v>
      </c>
      <c r="T3507" s="16">
        <f t="shared" si="278"/>
        <v>41882.658310185187</v>
      </c>
      <c r="U3507">
        <f t="shared" si="274"/>
        <v>2014</v>
      </c>
    </row>
    <row r="3508" spans="1:21" ht="60" x14ac:dyDescent="0.25">
      <c r="A3508">
        <v>3186</v>
      </c>
      <c r="B3508" s="9" t="s">
        <v>3186</v>
      </c>
      <c r="C3508" s="3" t="s">
        <v>7296</v>
      </c>
      <c r="D3508" s="5">
        <v>3200</v>
      </c>
      <c r="E3508" s="7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 s="5">
        <f t="shared" si="276"/>
        <v>46.71</v>
      </c>
      <c r="Q3508" s="11" t="s">
        <v>8315</v>
      </c>
      <c r="R3508" t="s">
        <v>8316</v>
      </c>
      <c r="S3508" s="16">
        <f t="shared" si="277"/>
        <v>41868.924050925925</v>
      </c>
      <c r="T3508" s="16">
        <f t="shared" si="278"/>
        <v>41898.875</v>
      </c>
      <c r="U3508">
        <f t="shared" si="274"/>
        <v>2014</v>
      </c>
    </row>
    <row r="3509" spans="1:21" ht="60" x14ac:dyDescent="0.25">
      <c r="A3509">
        <v>3560</v>
      </c>
      <c r="B3509" s="9" t="s">
        <v>3559</v>
      </c>
      <c r="C3509" s="3" t="s">
        <v>7670</v>
      </c>
      <c r="D3509" s="5">
        <v>3200</v>
      </c>
      <c r="E3509" s="7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 s="5">
        <f t="shared" si="276"/>
        <v>46.89</v>
      </c>
      <c r="Q3509" s="11" t="s">
        <v>8315</v>
      </c>
      <c r="R3509" t="s">
        <v>8316</v>
      </c>
      <c r="S3509" s="16">
        <f t="shared" si="277"/>
        <v>42115.889652777783</v>
      </c>
      <c r="T3509" s="16">
        <f t="shared" si="278"/>
        <v>42151.114583333328</v>
      </c>
      <c r="U3509">
        <f t="shared" si="274"/>
        <v>2015</v>
      </c>
    </row>
    <row r="3510" spans="1:21" ht="60" x14ac:dyDescent="0.25">
      <c r="A3510">
        <v>536</v>
      </c>
      <c r="B3510" s="9" t="s">
        <v>537</v>
      </c>
      <c r="C3510" s="3" t="s">
        <v>4646</v>
      </c>
      <c r="D3510" s="5">
        <v>3300</v>
      </c>
      <c r="E3510" s="7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 s="5">
        <f t="shared" si="276"/>
        <v>100.06</v>
      </c>
      <c r="Q3510" s="11" t="s">
        <v>8315</v>
      </c>
      <c r="R3510" t="s">
        <v>8316</v>
      </c>
      <c r="S3510" s="16">
        <f t="shared" si="277"/>
        <v>42179.344988425932</v>
      </c>
      <c r="T3510" s="16">
        <f t="shared" si="278"/>
        <v>42219.75</v>
      </c>
      <c r="U3510">
        <f t="shared" si="274"/>
        <v>2015</v>
      </c>
    </row>
    <row r="3511" spans="1:21" ht="45" x14ac:dyDescent="0.25">
      <c r="A3511">
        <v>3261</v>
      </c>
      <c r="B3511" s="9" t="s">
        <v>3261</v>
      </c>
      <c r="C3511" s="3" t="s">
        <v>7371</v>
      </c>
      <c r="D3511" s="5">
        <v>3300</v>
      </c>
      <c r="E3511" s="7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 s="5">
        <f t="shared" si="276"/>
        <v>67.650000000000006</v>
      </c>
      <c r="Q3511" s="11" t="s">
        <v>8315</v>
      </c>
      <c r="R3511" t="s">
        <v>8316</v>
      </c>
      <c r="S3511" s="16">
        <f t="shared" si="277"/>
        <v>42171.725416666668</v>
      </c>
      <c r="T3511" s="16">
        <f t="shared" si="278"/>
        <v>42201.725416666668</v>
      </c>
      <c r="U3511">
        <f t="shared" si="274"/>
        <v>2015</v>
      </c>
    </row>
    <row r="3512" spans="1:21" ht="60" x14ac:dyDescent="0.25">
      <c r="A3512">
        <v>3322</v>
      </c>
      <c r="B3512" s="9" t="s">
        <v>3322</v>
      </c>
      <c r="C3512" s="3" t="s">
        <v>7432</v>
      </c>
      <c r="D3512" s="5">
        <v>3300</v>
      </c>
      <c r="E3512" s="7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 s="5">
        <f t="shared" si="276"/>
        <v>145.65</v>
      </c>
      <c r="Q3512" s="11" t="s">
        <v>8315</v>
      </c>
      <c r="R3512" t="s">
        <v>8316</v>
      </c>
      <c r="S3512" s="16">
        <f t="shared" si="277"/>
        <v>42521.010370370372</v>
      </c>
      <c r="T3512" s="16">
        <f t="shared" si="278"/>
        <v>42543.163194444445</v>
      </c>
      <c r="U3512">
        <f t="shared" si="274"/>
        <v>2016</v>
      </c>
    </row>
    <row r="3513" spans="1:21" ht="60" x14ac:dyDescent="0.25">
      <c r="A3513">
        <v>3526</v>
      </c>
      <c r="B3513" s="9" t="s">
        <v>3525</v>
      </c>
      <c r="C3513" s="3" t="s">
        <v>7636</v>
      </c>
      <c r="D3513" s="5">
        <v>3300</v>
      </c>
      <c r="E3513" s="7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 s="5">
        <f t="shared" si="276"/>
        <v>99</v>
      </c>
      <c r="Q3513" s="11" t="s">
        <v>8315</v>
      </c>
      <c r="R3513" t="s">
        <v>8316</v>
      </c>
      <c r="S3513" s="16">
        <f t="shared" si="277"/>
        <v>42460.335312499999</v>
      </c>
      <c r="T3513" s="16">
        <f t="shared" si="278"/>
        <v>42488.249305555553</v>
      </c>
      <c r="U3513">
        <f t="shared" si="274"/>
        <v>2016</v>
      </c>
    </row>
    <row r="3514" spans="1:21" ht="30" x14ac:dyDescent="0.25">
      <c r="A3514">
        <v>3720</v>
      </c>
      <c r="B3514" s="9" t="s">
        <v>3717</v>
      </c>
      <c r="C3514" s="3" t="s">
        <v>7830</v>
      </c>
      <c r="D3514" s="5">
        <v>3300</v>
      </c>
      <c r="E3514" s="7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 s="5">
        <f t="shared" si="276"/>
        <v>86.23</v>
      </c>
      <c r="Q3514" s="11" t="s">
        <v>8315</v>
      </c>
      <c r="R3514" t="s">
        <v>8316</v>
      </c>
      <c r="S3514" s="16">
        <f t="shared" si="277"/>
        <v>42165.993125000001</v>
      </c>
      <c r="T3514" s="16">
        <f t="shared" si="278"/>
        <v>42187.993125000001</v>
      </c>
      <c r="U3514">
        <f t="shared" si="274"/>
        <v>2015</v>
      </c>
    </row>
    <row r="3515" spans="1:21" ht="60" x14ac:dyDescent="0.25">
      <c r="A3515">
        <v>3341</v>
      </c>
      <c r="B3515" s="9" t="s">
        <v>3341</v>
      </c>
      <c r="C3515" s="3" t="s">
        <v>7451</v>
      </c>
      <c r="D3515" s="5">
        <v>3350</v>
      </c>
      <c r="E3515" s="7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 s="5">
        <f t="shared" si="276"/>
        <v>119.64</v>
      </c>
      <c r="Q3515" s="11" t="s">
        <v>8315</v>
      </c>
      <c r="R3515" t="s">
        <v>8316</v>
      </c>
      <c r="S3515" s="16">
        <f t="shared" si="277"/>
        <v>42510.798854166671</v>
      </c>
      <c r="T3515" s="16">
        <f t="shared" si="278"/>
        <v>42533.708333333328</v>
      </c>
      <c r="U3515">
        <f t="shared" si="274"/>
        <v>2016</v>
      </c>
    </row>
    <row r="3516" spans="1:21" ht="45" x14ac:dyDescent="0.25">
      <c r="A3516">
        <v>3483</v>
      </c>
      <c r="B3516" s="9" t="s">
        <v>3482</v>
      </c>
      <c r="C3516" s="3" t="s">
        <v>7593</v>
      </c>
      <c r="D3516" s="5">
        <v>3350</v>
      </c>
      <c r="E3516" s="7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 s="5">
        <f t="shared" si="276"/>
        <v>40.29</v>
      </c>
      <c r="Q3516" s="11" t="s">
        <v>8315</v>
      </c>
      <c r="R3516" t="s">
        <v>8316</v>
      </c>
      <c r="S3516" s="16">
        <f t="shared" si="277"/>
        <v>41793.668761574074</v>
      </c>
      <c r="T3516" s="16">
        <f t="shared" si="278"/>
        <v>41823.668761574074</v>
      </c>
      <c r="U3516">
        <f t="shared" si="274"/>
        <v>2014</v>
      </c>
    </row>
    <row r="3517" spans="1:21" ht="45" x14ac:dyDescent="0.25">
      <c r="A3517">
        <v>3585</v>
      </c>
      <c r="B3517" s="9" t="s">
        <v>3584</v>
      </c>
      <c r="C3517" s="3" t="s">
        <v>7695</v>
      </c>
      <c r="D3517" s="5">
        <v>3400</v>
      </c>
      <c r="E3517" s="7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 s="5">
        <f t="shared" si="276"/>
        <v>176.09</v>
      </c>
      <c r="Q3517" s="11" t="s">
        <v>8315</v>
      </c>
      <c r="R3517" t="s">
        <v>8316</v>
      </c>
      <c r="S3517" s="16">
        <f t="shared" si="277"/>
        <v>41964.716319444444</v>
      </c>
      <c r="T3517" s="16">
        <f t="shared" si="278"/>
        <v>41994.716319444444</v>
      </c>
      <c r="U3517">
        <f t="shared" si="274"/>
        <v>2014</v>
      </c>
    </row>
    <row r="3518" spans="1:21" ht="60" x14ac:dyDescent="0.25">
      <c r="A3518">
        <v>530</v>
      </c>
      <c r="B3518" s="9" t="s">
        <v>531</v>
      </c>
      <c r="C3518" s="3" t="s">
        <v>4640</v>
      </c>
      <c r="D3518" s="5">
        <v>3405</v>
      </c>
      <c r="E3518" s="7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 s="5">
        <f t="shared" si="276"/>
        <v>126.55</v>
      </c>
      <c r="Q3518" s="11" t="s">
        <v>8315</v>
      </c>
      <c r="R3518" t="s">
        <v>8316</v>
      </c>
      <c r="S3518" s="16">
        <f t="shared" si="277"/>
        <v>42157.591064814813</v>
      </c>
      <c r="T3518" s="16">
        <f t="shared" si="278"/>
        <v>42179.083333333328</v>
      </c>
      <c r="U3518">
        <f t="shared" si="274"/>
        <v>2015</v>
      </c>
    </row>
    <row r="3519" spans="1:21" ht="60" x14ac:dyDescent="0.25">
      <c r="A3519">
        <v>524</v>
      </c>
      <c r="B3519" s="9" t="s">
        <v>525</v>
      </c>
      <c r="C3519" s="3" t="s">
        <v>4634</v>
      </c>
      <c r="D3519" s="5">
        <v>3500</v>
      </c>
      <c r="E3519" s="7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 s="5">
        <f t="shared" si="276"/>
        <v>29.26</v>
      </c>
      <c r="Q3519" s="11" t="s">
        <v>8315</v>
      </c>
      <c r="R3519" t="s">
        <v>8316</v>
      </c>
      <c r="S3519" s="16">
        <f t="shared" si="277"/>
        <v>42492.717233796298</v>
      </c>
      <c r="T3519" s="16">
        <f t="shared" si="278"/>
        <v>42522.717233796298</v>
      </c>
      <c r="U3519">
        <f t="shared" si="274"/>
        <v>2016</v>
      </c>
    </row>
    <row r="3520" spans="1:21" ht="30" x14ac:dyDescent="0.25">
      <c r="A3520">
        <v>1290</v>
      </c>
      <c r="B3520" s="9" t="s">
        <v>1291</v>
      </c>
      <c r="C3520" s="3" t="s">
        <v>5400</v>
      </c>
      <c r="D3520" s="5">
        <v>3500</v>
      </c>
      <c r="E3520" s="7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 s="5">
        <f t="shared" si="276"/>
        <v>44.19</v>
      </c>
      <c r="Q3520" s="11" t="s">
        <v>8315</v>
      </c>
      <c r="R3520" t="s">
        <v>8316</v>
      </c>
      <c r="S3520" s="16">
        <f t="shared" si="277"/>
        <v>42086.614942129629</v>
      </c>
      <c r="T3520" s="16">
        <f t="shared" si="278"/>
        <v>42117.290972222225</v>
      </c>
      <c r="U3520">
        <f t="shared" si="274"/>
        <v>2015</v>
      </c>
    </row>
    <row r="3521" spans="1:21" ht="45" x14ac:dyDescent="0.25">
      <c r="A3521">
        <v>1299</v>
      </c>
      <c r="B3521" s="9" t="s">
        <v>1300</v>
      </c>
      <c r="C3521" s="3" t="s">
        <v>5409</v>
      </c>
      <c r="D3521" s="5">
        <v>3500</v>
      </c>
      <c r="E3521" s="7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 s="5">
        <f t="shared" si="276"/>
        <v>135.63</v>
      </c>
      <c r="Q3521" s="11" t="s">
        <v>8315</v>
      </c>
      <c r="R3521" t="s">
        <v>8316</v>
      </c>
      <c r="S3521" s="16">
        <f t="shared" si="277"/>
        <v>42169.814340277779</v>
      </c>
      <c r="T3521" s="16">
        <f t="shared" si="278"/>
        <v>42199.814340277779</v>
      </c>
      <c r="U3521">
        <f t="shared" si="274"/>
        <v>2015</v>
      </c>
    </row>
    <row r="3522" spans="1:21" ht="30" x14ac:dyDescent="0.25">
      <c r="A3522">
        <v>1303</v>
      </c>
      <c r="B3522" s="9" t="s">
        <v>1304</v>
      </c>
      <c r="C3522" s="3" t="s">
        <v>5413</v>
      </c>
      <c r="D3522" s="5">
        <v>3500</v>
      </c>
      <c r="E3522" s="7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 s="5">
        <f t="shared" si="276"/>
        <v>42.21</v>
      </c>
      <c r="Q3522" s="11" t="s">
        <v>8315</v>
      </c>
      <c r="R3522" t="s">
        <v>8316</v>
      </c>
      <c r="S3522" s="16">
        <f t="shared" si="277"/>
        <v>42566.441203703704</v>
      </c>
      <c r="T3522" s="16">
        <f t="shared" si="278"/>
        <v>42582.458333333328</v>
      </c>
      <c r="U3522">
        <f t="shared" si="274"/>
        <v>2016</v>
      </c>
    </row>
    <row r="3523" spans="1:21" ht="60" x14ac:dyDescent="0.25">
      <c r="A3523">
        <v>2839</v>
      </c>
      <c r="B3523" s="9" t="s">
        <v>2839</v>
      </c>
      <c r="C3523" s="3" t="s">
        <v>6949</v>
      </c>
      <c r="D3523" s="5">
        <v>3500</v>
      </c>
      <c r="E3523" s="7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 s="5">
        <f t="shared" si="276"/>
        <v>125.81</v>
      </c>
      <c r="Q3523" s="11" t="s">
        <v>8315</v>
      </c>
      <c r="R3523" t="s">
        <v>8316</v>
      </c>
      <c r="S3523" s="16">
        <f t="shared" si="277"/>
        <v>41853.240208333329</v>
      </c>
      <c r="T3523" s="16">
        <f t="shared" si="278"/>
        <v>41876.207638888889</v>
      </c>
      <c r="U3523">
        <f t="shared" ref="U3523:U3586" si="279">YEAR(S3523)</f>
        <v>2014</v>
      </c>
    </row>
    <row r="3524" spans="1:21" ht="30" x14ac:dyDescent="0.25">
      <c r="A3524">
        <v>2968</v>
      </c>
      <c r="B3524" s="9" t="s">
        <v>2968</v>
      </c>
      <c r="C3524" s="3" t="s">
        <v>7078</v>
      </c>
      <c r="D3524" s="5">
        <v>3500</v>
      </c>
      <c r="E3524" s="7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 s="5">
        <f t="shared" si="276"/>
        <v>78.94</v>
      </c>
      <c r="Q3524" s="11" t="s">
        <v>8315</v>
      </c>
      <c r="R3524" t="s">
        <v>8316</v>
      </c>
      <c r="S3524" s="16">
        <f t="shared" si="277"/>
        <v>42585.523842592593</v>
      </c>
      <c r="T3524" s="16">
        <f t="shared" si="278"/>
        <v>42599.165972222225</v>
      </c>
      <c r="U3524">
        <f t="shared" si="279"/>
        <v>2016</v>
      </c>
    </row>
    <row r="3525" spans="1:21" ht="60" x14ac:dyDescent="0.25">
      <c r="A3525">
        <v>3150</v>
      </c>
      <c r="B3525" s="9" t="s">
        <v>3150</v>
      </c>
      <c r="C3525" s="3" t="s">
        <v>7260</v>
      </c>
      <c r="D3525" s="5">
        <v>3500</v>
      </c>
      <c r="E3525" s="7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 s="5">
        <f t="shared" si="276"/>
        <v>33.99</v>
      </c>
      <c r="Q3525" s="11" t="s">
        <v>8315</v>
      </c>
      <c r="R3525" t="s">
        <v>8316</v>
      </c>
      <c r="S3525" s="16">
        <f t="shared" si="277"/>
        <v>40478.263923611114</v>
      </c>
      <c r="T3525" s="16">
        <f t="shared" si="278"/>
        <v>40568.166666666664</v>
      </c>
      <c r="U3525">
        <f t="shared" si="279"/>
        <v>2010</v>
      </c>
    </row>
    <row r="3526" spans="1:21" ht="45" x14ac:dyDescent="0.25">
      <c r="A3526">
        <v>3151</v>
      </c>
      <c r="B3526" s="9" t="s">
        <v>3151</v>
      </c>
      <c r="C3526" s="3" t="s">
        <v>7261</v>
      </c>
      <c r="D3526" s="5">
        <v>3500</v>
      </c>
      <c r="E3526" s="7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 s="5">
        <f t="shared" si="276"/>
        <v>103.35</v>
      </c>
      <c r="Q3526" s="11" t="s">
        <v>8315</v>
      </c>
      <c r="R3526" t="s">
        <v>8316</v>
      </c>
      <c r="S3526" s="16">
        <f t="shared" si="277"/>
        <v>41862.83997685185</v>
      </c>
      <c r="T3526" s="16">
        <f t="shared" si="278"/>
        <v>41892.83997685185</v>
      </c>
      <c r="U3526">
        <f t="shared" si="279"/>
        <v>2014</v>
      </c>
    </row>
    <row r="3527" spans="1:21" ht="45" x14ac:dyDescent="0.25">
      <c r="A3527">
        <v>3308</v>
      </c>
      <c r="B3527" s="9" t="s">
        <v>3308</v>
      </c>
      <c r="C3527" s="3" t="s">
        <v>7418</v>
      </c>
      <c r="D3527" s="5">
        <v>3500</v>
      </c>
      <c r="E3527" s="7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 s="5">
        <f t="shared" si="276"/>
        <v>75.09</v>
      </c>
      <c r="Q3527" s="11" t="s">
        <v>8315</v>
      </c>
      <c r="R3527" t="s">
        <v>8316</v>
      </c>
      <c r="S3527" s="16">
        <f t="shared" si="277"/>
        <v>42452.876909722225</v>
      </c>
      <c r="T3527" s="16">
        <f t="shared" si="278"/>
        <v>42473.876909722225</v>
      </c>
      <c r="U3527">
        <f t="shared" si="279"/>
        <v>2016</v>
      </c>
    </row>
    <row r="3528" spans="1:21" ht="60" x14ac:dyDescent="0.25">
      <c r="A3528">
        <v>3333</v>
      </c>
      <c r="B3528" s="9" t="s">
        <v>3333</v>
      </c>
      <c r="C3528" s="3" t="s">
        <v>7443</v>
      </c>
      <c r="D3528" s="5">
        <v>3500</v>
      </c>
      <c r="E3528" s="7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 s="5">
        <f t="shared" si="276"/>
        <v>32.97</v>
      </c>
      <c r="Q3528" s="11" t="s">
        <v>8315</v>
      </c>
      <c r="R3528" t="s">
        <v>8316</v>
      </c>
      <c r="S3528" s="16">
        <f t="shared" si="277"/>
        <v>42148.676851851851</v>
      </c>
      <c r="T3528" s="16">
        <f t="shared" si="278"/>
        <v>42170.676851851851</v>
      </c>
      <c r="U3528">
        <f t="shared" si="279"/>
        <v>2015</v>
      </c>
    </row>
    <row r="3529" spans="1:21" ht="60" x14ac:dyDescent="0.25">
      <c r="A3529">
        <v>3350</v>
      </c>
      <c r="B3529" s="9" t="s">
        <v>3349</v>
      </c>
      <c r="C3529" s="3" t="s">
        <v>7460</v>
      </c>
      <c r="D3529" s="5">
        <v>3500</v>
      </c>
      <c r="E3529" s="7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 s="5">
        <f t="shared" si="276"/>
        <v>71.67</v>
      </c>
      <c r="Q3529" s="11" t="s">
        <v>8315</v>
      </c>
      <c r="R3529" t="s">
        <v>8316</v>
      </c>
      <c r="S3529" s="16">
        <f t="shared" si="277"/>
        <v>42302.701516203699</v>
      </c>
      <c r="T3529" s="16">
        <f t="shared" si="278"/>
        <v>42337.958333333328</v>
      </c>
      <c r="U3529">
        <f t="shared" si="279"/>
        <v>2015</v>
      </c>
    </row>
    <row r="3530" spans="1:21" ht="45" x14ac:dyDescent="0.25">
      <c r="A3530">
        <v>3374</v>
      </c>
      <c r="B3530" s="9" t="s">
        <v>3373</v>
      </c>
      <c r="C3530" s="3" t="s">
        <v>7484</v>
      </c>
      <c r="D3530" s="5">
        <v>3500</v>
      </c>
      <c r="E3530" s="7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 s="5">
        <f t="shared" ref="P3530:P3593" si="281">IFERROR(ROUND(E3530/L3530,2),0)</f>
        <v>71.73</v>
      </c>
      <c r="Q3530" s="11" t="s">
        <v>8315</v>
      </c>
      <c r="R3530" t="s">
        <v>8316</v>
      </c>
      <c r="S3530" s="16">
        <f t="shared" ref="S3530:S3593" si="282">(((J3530/60)/60)/24)+DATE(1970,1,1)</f>
        <v>42275.731666666667</v>
      </c>
      <c r="T3530" s="16">
        <f t="shared" ref="T3530:T3593" si="283">(((I3530/60)/60)/24)+DATE(1970,1,1)</f>
        <v>42305.731666666667</v>
      </c>
      <c r="U3530">
        <f t="shared" si="279"/>
        <v>2015</v>
      </c>
    </row>
    <row r="3531" spans="1:21" ht="60" x14ac:dyDescent="0.25">
      <c r="A3531">
        <v>3382</v>
      </c>
      <c r="B3531" s="9" t="s">
        <v>3381</v>
      </c>
      <c r="C3531" s="3" t="s">
        <v>7492</v>
      </c>
      <c r="D3531" s="5">
        <v>3500</v>
      </c>
      <c r="E3531" s="7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 s="5">
        <f t="shared" si="281"/>
        <v>76.650000000000006</v>
      </c>
      <c r="Q3531" s="11" t="s">
        <v>8315</v>
      </c>
      <c r="R3531" t="s">
        <v>8316</v>
      </c>
      <c r="S3531" s="16">
        <f t="shared" si="282"/>
        <v>42559.431203703702</v>
      </c>
      <c r="T3531" s="16">
        <f t="shared" si="283"/>
        <v>42583.957638888889</v>
      </c>
      <c r="U3531">
        <f t="shared" si="279"/>
        <v>2016</v>
      </c>
    </row>
    <row r="3532" spans="1:21" ht="45" x14ac:dyDescent="0.25">
      <c r="A3532">
        <v>3466</v>
      </c>
      <c r="B3532" s="9" t="s">
        <v>3465</v>
      </c>
      <c r="C3532" s="3" t="s">
        <v>7576</v>
      </c>
      <c r="D3532" s="5">
        <v>3500</v>
      </c>
      <c r="E3532" s="7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 s="5">
        <f t="shared" si="281"/>
        <v>72.95</v>
      </c>
      <c r="Q3532" s="11" t="s">
        <v>8315</v>
      </c>
      <c r="R3532" t="s">
        <v>8316</v>
      </c>
      <c r="S3532" s="16">
        <f t="shared" si="282"/>
        <v>42420.019097222219</v>
      </c>
      <c r="T3532" s="16">
        <f t="shared" si="283"/>
        <v>42479.977430555555</v>
      </c>
      <c r="U3532">
        <f t="shared" si="279"/>
        <v>2016</v>
      </c>
    </row>
    <row r="3533" spans="1:21" ht="60" x14ac:dyDescent="0.25">
      <c r="A3533">
        <v>3671</v>
      </c>
      <c r="B3533" s="9" t="s">
        <v>3668</v>
      </c>
      <c r="C3533" s="3" t="s">
        <v>7781</v>
      </c>
      <c r="D3533" s="5">
        <v>3500</v>
      </c>
      <c r="E3533" s="7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 s="5">
        <f t="shared" si="281"/>
        <v>88.25</v>
      </c>
      <c r="Q3533" s="11" t="s">
        <v>8315</v>
      </c>
      <c r="R3533" t="s">
        <v>8316</v>
      </c>
      <c r="S3533" s="16">
        <f t="shared" si="282"/>
        <v>41820.62809027778</v>
      </c>
      <c r="T3533" s="16">
        <f t="shared" si="283"/>
        <v>41841.165972222225</v>
      </c>
      <c r="U3533">
        <f t="shared" si="279"/>
        <v>2014</v>
      </c>
    </row>
    <row r="3534" spans="1:21" ht="45" x14ac:dyDescent="0.25">
      <c r="A3534">
        <v>3683</v>
      </c>
      <c r="B3534" s="9" t="s">
        <v>3680</v>
      </c>
      <c r="C3534" s="3" t="s">
        <v>7793</v>
      </c>
      <c r="D3534" s="5">
        <v>3500</v>
      </c>
      <c r="E3534" s="7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 s="5">
        <f t="shared" si="281"/>
        <v>58.79</v>
      </c>
      <c r="Q3534" s="11" t="s">
        <v>8315</v>
      </c>
      <c r="R3534" t="s">
        <v>8316</v>
      </c>
      <c r="S3534" s="16">
        <f t="shared" si="282"/>
        <v>42633.116851851853</v>
      </c>
      <c r="T3534" s="16">
        <f t="shared" si="283"/>
        <v>42663.116851851853</v>
      </c>
      <c r="U3534">
        <f t="shared" si="279"/>
        <v>2016</v>
      </c>
    </row>
    <row r="3535" spans="1:21" ht="60" x14ac:dyDescent="0.25">
      <c r="A3535">
        <v>3694</v>
      </c>
      <c r="B3535" s="9" t="s">
        <v>3691</v>
      </c>
      <c r="C3535" s="3" t="s">
        <v>7804</v>
      </c>
      <c r="D3535" s="5">
        <v>3500</v>
      </c>
      <c r="E3535" s="7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 s="5">
        <f t="shared" si="281"/>
        <v>62.67</v>
      </c>
      <c r="Q3535" s="11" t="s">
        <v>8315</v>
      </c>
      <c r="R3535" t="s">
        <v>8316</v>
      </c>
      <c r="S3535" s="16">
        <f t="shared" si="282"/>
        <v>42490.133877314816</v>
      </c>
      <c r="T3535" s="16">
        <f t="shared" si="283"/>
        <v>42527.083333333328</v>
      </c>
      <c r="U3535">
        <f t="shared" si="279"/>
        <v>2016</v>
      </c>
    </row>
    <row r="3536" spans="1:21" ht="60" x14ac:dyDescent="0.25">
      <c r="A3536">
        <v>3715</v>
      </c>
      <c r="B3536" s="9" t="s">
        <v>3712</v>
      </c>
      <c r="C3536" s="3" t="s">
        <v>7825</v>
      </c>
      <c r="D3536" s="5">
        <v>3500</v>
      </c>
      <c r="E3536" s="7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 s="5">
        <f t="shared" si="281"/>
        <v>132.96</v>
      </c>
      <c r="Q3536" s="11" t="s">
        <v>8315</v>
      </c>
      <c r="R3536" t="s">
        <v>8316</v>
      </c>
      <c r="S3536" s="16">
        <f t="shared" si="282"/>
        <v>42036.995590277773</v>
      </c>
      <c r="T3536" s="16">
        <f t="shared" si="283"/>
        <v>42094.536111111112</v>
      </c>
      <c r="U3536">
        <f t="shared" si="279"/>
        <v>2015</v>
      </c>
    </row>
    <row r="3537" spans="1:21" ht="60" x14ac:dyDescent="0.25">
      <c r="A3537">
        <v>3821</v>
      </c>
      <c r="B3537" s="9" t="s">
        <v>3818</v>
      </c>
      <c r="C3537" s="3" t="s">
        <v>7930</v>
      </c>
      <c r="D3537" s="5">
        <v>3500</v>
      </c>
      <c r="E3537" s="7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 s="5">
        <f t="shared" si="281"/>
        <v>79.540000000000006</v>
      </c>
      <c r="Q3537" s="11" t="s">
        <v>8315</v>
      </c>
      <c r="R3537" t="s">
        <v>8316</v>
      </c>
      <c r="S3537" s="16">
        <f t="shared" si="282"/>
        <v>42341.180636574078</v>
      </c>
      <c r="T3537" s="16">
        <f t="shared" si="283"/>
        <v>42373.180636574078</v>
      </c>
      <c r="U3537">
        <f t="shared" si="279"/>
        <v>2015</v>
      </c>
    </row>
    <row r="3538" spans="1:21" ht="45" x14ac:dyDescent="0.25">
      <c r="A3538">
        <v>3426</v>
      </c>
      <c r="B3538" s="9" t="s">
        <v>3425</v>
      </c>
      <c r="C3538" s="3" t="s">
        <v>7536</v>
      </c>
      <c r="D3538" s="5">
        <v>3750</v>
      </c>
      <c r="E3538" s="7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 s="5">
        <f t="shared" si="281"/>
        <v>46.61</v>
      </c>
      <c r="Q3538" s="11" t="s">
        <v>8315</v>
      </c>
      <c r="R3538" t="s">
        <v>8316</v>
      </c>
      <c r="S3538" s="16">
        <f t="shared" si="282"/>
        <v>41884.056747685187</v>
      </c>
      <c r="T3538" s="16">
        <f t="shared" si="283"/>
        <v>41903.083333333336</v>
      </c>
      <c r="U3538">
        <f t="shared" si="279"/>
        <v>2014</v>
      </c>
    </row>
    <row r="3539" spans="1:21" ht="45" x14ac:dyDescent="0.25">
      <c r="A3539">
        <v>3492</v>
      </c>
      <c r="B3539" s="9" t="s">
        <v>3491</v>
      </c>
      <c r="C3539" s="3" t="s">
        <v>7602</v>
      </c>
      <c r="D3539" s="5">
        <v>3800</v>
      </c>
      <c r="E3539" s="7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 s="5">
        <f t="shared" si="281"/>
        <v>114.29</v>
      </c>
      <c r="Q3539" s="11" t="s">
        <v>8315</v>
      </c>
      <c r="R3539" t="s">
        <v>8316</v>
      </c>
      <c r="S3539" s="16">
        <f t="shared" si="282"/>
        <v>42268.009224537032</v>
      </c>
      <c r="T3539" s="16">
        <f t="shared" si="283"/>
        <v>42303.009224537032</v>
      </c>
      <c r="U3539">
        <f t="shared" si="279"/>
        <v>2015</v>
      </c>
    </row>
    <row r="3540" spans="1:21" ht="45" x14ac:dyDescent="0.25">
      <c r="A3540">
        <v>3334</v>
      </c>
      <c r="B3540" s="9" t="s">
        <v>3334</v>
      </c>
      <c r="C3540" s="3" t="s">
        <v>7444</v>
      </c>
      <c r="D3540" s="5">
        <v>3871</v>
      </c>
      <c r="E3540" s="7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 s="5">
        <f t="shared" si="281"/>
        <v>116.65</v>
      </c>
      <c r="Q3540" s="11" t="s">
        <v>8315</v>
      </c>
      <c r="R3540" t="s">
        <v>8316</v>
      </c>
      <c r="S3540" s="16">
        <f t="shared" si="282"/>
        <v>42185.521087962959</v>
      </c>
      <c r="T3540" s="16">
        <f t="shared" si="283"/>
        <v>42215.521087962959</v>
      </c>
      <c r="U3540">
        <f t="shared" si="279"/>
        <v>2015</v>
      </c>
    </row>
    <row r="3541" spans="1:21" ht="60" x14ac:dyDescent="0.25">
      <c r="A3541">
        <v>531</v>
      </c>
      <c r="B3541" s="9" t="s">
        <v>532</v>
      </c>
      <c r="C3541" s="3" t="s">
        <v>4641</v>
      </c>
      <c r="D3541" s="5">
        <v>4000</v>
      </c>
      <c r="E3541" s="7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 s="5">
        <f t="shared" si="281"/>
        <v>129.03</v>
      </c>
      <c r="Q3541" s="11" t="s">
        <v>8315</v>
      </c>
      <c r="R3541" t="s">
        <v>8316</v>
      </c>
      <c r="S3541" s="16">
        <f t="shared" si="282"/>
        <v>42676.065150462964</v>
      </c>
      <c r="T3541" s="16">
        <f t="shared" si="283"/>
        <v>42721.290972222225</v>
      </c>
      <c r="U3541">
        <f t="shared" si="279"/>
        <v>2016</v>
      </c>
    </row>
    <row r="3542" spans="1:21" ht="60" x14ac:dyDescent="0.25">
      <c r="A3542">
        <v>1288</v>
      </c>
      <c r="B3542" s="9" t="s">
        <v>1289</v>
      </c>
      <c r="C3542" s="3" t="s">
        <v>5398</v>
      </c>
      <c r="D3542" s="5">
        <v>4000</v>
      </c>
      <c r="E3542" s="7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 s="5">
        <f t="shared" si="281"/>
        <v>65.87</v>
      </c>
      <c r="Q3542" s="11" t="s">
        <v>8315</v>
      </c>
      <c r="R3542" t="s">
        <v>8316</v>
      </c>
      <c r="S3542" s="16">
        <f t="shared" si="282"/>
        <v>42561.154664351852</v>
      </c>
      <c r="T3542" s="16">
        <f t="shared" si="283"/>
        <v>42592.166666666672</v>
      </c>
      <c r="U3542">
        <f t="shared" si="279"/>
        <v>2016</v>
      </c>
    </row>
    <row r="3543" spans="1:21" ht="30" x14ac:dyDescent="0.25">
      <c r="A3543">
        <v>3157</v>
      </c>
      <c r="B3543" s="9" t="s">
        <v>3157</v>
      </c>
      <c r="C3543" s="3" t="s">
        <v>7267</v>
      </c>
      <c r="D3543" s="5">
        <v>4000</v>
      </c>
      <c r="E3543" s="7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 s="5">
        <f t="shared" si="281"/>
        <v>98.54</v>
      </c>
      <c r="Q3543" s="11" t="s">
        <v>8315</v>
      </c>
      <c r="R3543" t="s">
        <v>8316</v>
      </c>
      <c r="S3543" s="16">
        <f t="shared" si="282"/>
        <v>41829.788252314815</v>
      </c>
      <c r="T3543" s="16">
        <f t="shared" si="283"/>
        <v>41839.208333333336</v>
      </c>
      <c r="U3543">
        <f t="shared" si="279"/>
        <v>2014</v>
      </c>
    </row>
    <row r="3544" spans="1:21" ht="60" x14ac:dyDescent="0.25">
      <c r="A3544">
        <v>3162</v>
      </c>
      <c r="B3544" s="9" t="s">
        <v>3162</v>
      </c>
      <c r="C3544" s="3" t="s">
        <v>7272</v>
      </c>
      <c r="D3544" s="5">
        <v>4000</v>
      </c>
      <c r="E3544" s="7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 s="5">
        <f t="shared" si="281"/>
        <v>80.73</v>
      </c>
      <c r="Q3544" s="11" t="s">
        <v>8315</v>
      </c>
      <c r="R3544" t="s">
        <v>8316</v>
      </c>
      <c r="S3544" s="16">
        <f t="shared" si="282"/>
        <v>41799.685902777775</v>
      </c>
      <c r="T3544" s="16">
        <f t="shared" si="283"/>
        <v>41827.083333333336</v>
      </c>
      <c r="U3544">
        <f t="shared" si="279"/>
        <v>2014</v>
      </c>
    </row>
    <row r="3545" spans="1:21" ht="30" x14ac:dyDescent="0.25">
      <c r="A3545">
        <v>3212</v>
      </c>
      <c r="B3545" s="9" t="s">
        <v>3212</v>
      </c>
      <c r="C3545" s="3" t="s">
        <v>7322</v>
      </c>
      <c r="D3545" s="5">
        <v>4000</v>
      </c>
      <c r="E3545" s="7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 s="5">
        <f t="shared" si="281"/>
        <v>53.72</v>
      </c>
      <c r="Q3545" s="11" t="s">
        <v>8315</v>
      </c>
      <c r="R3545" t="s">
        <v>8316</v>
      </c>
      <c r="S3545" s="16">
        <f t="shared" si="282"/>
        <v>41829.795729166668</v>
      </c>
      <c r="T3545" s="16">
        <f t="shared" si="283"/>
        <v>41859.795729166668</v>
      </c>
      <c r="U3545">
        <f t="shared" si="279"/>
        <v>2014</v>
      </c>
    </row>
    <row r="3546" spans="1:21" ht="60" x14ac:dyDescent="0.25">
      <c r="A3546">
        <v>3221</v>
      </c>
      <c r="B3546" s="9" t="s">
        <v>3221</v>
      </c>
      <c r="C3546" s="3" t="s">
        <v>7331</v>
      </c>
      <c r="D3546" s="5">
        <v>4000</v>
      </c>
      <c r="E3546" s="7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 s="5">
        <f t="shared" si="281"/>
        <v>36.61</v>
      </c>
      <c r="Q3546" s="11" t="s">
        <v>8315</v>
      </c>
      <c r="R3546" t="s">
        <v>8316</v>
      </c>
      <c r="S3546" s="16">
        <f t="shared" si="282"/>
        <v>42155.696793981479</v>
      </c>
      <c r="T3546" s="16">
        <f t="shared" si="283"/>
        <v>42190.696793981479</v>
      </c>
      <c r="U3546">
        <f t="shared" si="279"/>
        <v>2015</v>
      </c>
    </row>
    <row r="3547" spans="1:21" ht="60" x14ac:dyDescent="0.25">
      <c r="A3547">
        <v>3234</v>
      </c>
      <c r="B3547" s="9" t="s">
        <v>3234</v>
      </c>
      <c r="C3547" s="3" t="s">
        <v>7344</v>
      </c>
      <c r="D3547" s="5">
        <v>4000</v>
      </c>
      <c r="E3547" s="7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 s="5">
        <f t="shared" si="281"/>
        <v>34.92</v>
      </c>
      <c r="Q3547" s="11" t="s">
        <v>8315</v>
      </c>
      <c r="R3547" t="s">
        <v>8316</v>
      </c>
      <c r="S3547" s="16">
        <f t="shared" si="282"/>
        <v>42734.789444444439</v>
      </c>
      <c r="T3547" s="16">
        <f t="shared" si="283"/>
        <v>42767.979861111111</v>
      </c>
      <c r="U3547">
        <f t="shared" si="279"/>
        <v>2016</v>
      </c>
    </row>
    <row r="3548" spans="1:21" ht="60" x14ac:dyDescent="0.25">
      <c r="A3548">
        <v>3273</v>
      </c>
      <c r="B3548" s="9" t="s">
        <v>3273</v>
      </c>
      <c r="C3548" s="3" t="s">
        <v>7383</v>
      </c>
      <c r="D3548" s="5">
        <v>4000</v>
      </c>
      <c r="E3548" s="7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 s="5">
        <f t="shared" si="281"/>
        <v>204.57</v>
      </c>
      <c r="Q3548" s="11" t="s">
        <v>8315</v>
      </c>
      <c r="R3548" t="s">
        <v>8316</v>
      </c>
      <c r="S3548" s="16">
        <f t="shared" si="282"/>
        <v>42611.801412037035</v>
      </c>
      <c r="T3548" s="16">
        <f t="shared" si="283"/>
        <v>42627.791666666672</v>
      </c>
      <c r="U3548">
        <f t="shared" si="279"/>
        <v>2016</v>
      </c>
    </row>
    <row r="3549" spans="1:21" ht="60" x14ac:dyDescent="0.25">
      <c r="A3549">
        <v>3305</v>
      </c>
      <c r="B3549" s="9" t="s">
        <v>3305</v>
      </c>
      <c r="C3549" s="3" t="s">
        <v>7415</v>
      </c>
      <c r="D3549" s="5">
        <v>4000</v>
      </c>
      <c r="E3549" s="7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 s="5">
        <f t="shared" si="281"/>
        <v>204.05</v>
      </c>
      <c r="Q3549" s="11" t="s">
        <v>8315</v>
      </c>
      <c r="R3549" t="s">
        <v>8316</v>
      </c>
      <c r="S3549" s="16">
        <f t="shared" si="282"/>
        <v>42186.855879629627</v>
      </c>
      <c r="T3549" s="16">
        <f t="shared" si="283"/>
        <v>42216.855879629627</v>
      </c>
      <c r="U3549">
        <f t="shared" si="279"/>
        <v>2015</v>
      </c>
    </row>
    <row r="3550" spans="1:21" ht="45" x14ac:dyDescent="0.25">
      <c r="A3550">
        <v>3315</v>
      </c>
      <c r="B3550" s="9" t="s">
        <v>3315</v>
      </c>
      <c r="C3550" s="3" t="s">
        <v>7425</v>
      </c>
      <c r="D3550" s="5">
        <v>4000</v>
      </c>
      <c r="E3550" s="7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 s="5">
        <f t="shared" si="281"/>
        <v>49.44</v>
      </c>
      <c r="Q3550" s="11" t="s">
        <v>8315</v>
      </c>
      <c r="R3550" t="s">
        <v>8316</v>
      </c>
      <c r="S3550" s="16">
        <f t="shared" si="282"/>
        <v>42466.303715277783</v>
      </c>
      <c r="T3550" s="16">
        <f t="shared" si="283"/>
        <v>42496.303715277783</v>
      </c>
      <c r="U3550">
        <f t="shared" si="279"/>
        <v>2016</v>
      </c>
    </row>
    <row r="3551" spans="1:21" ht="45" x14ac:dyDescent="0.25">
      <c r="A3551">
        <v>3359</v>
      </c>
      <c r="B3551" s="9" t="s">
        <v>3358</v>
      </c>
      <c r="C3551" s="3" t="s">
        <v>7469</v>
      </c>
      <c r="D3551" s="5">
        <v>4000</v>
      </c>
      <c r="E3551" s="7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 s="5">
        <f t="shared" si="281"/>
        <v>184.78</v>
      </c>
      <c r="Q3551" s="11" t="s">
        <v>8315</v>
      </c>
      <c r="R3551" t="s">
        <v>8316</v>
      </c>
      <c r="S3551" s="16">
        <f t="shared" si="282"/>
        <v>42746.057106481487</v>
      </c>
      <c r="T3551" s="16">
        <f t="shared" si="283"/>
        <v>42791.057106481487</v>
      </c>
      <c r="U3551">
        <f t="shared" si="279"/>
        <v>2017</v>
      </c>
    </row>
    <row r="3552" spans="1:21" ht="60" x14ac:dyDescent="0.25">
      <c r="A3552">
        <v>3381</v>
      </c>
      <c r="B3552" s="9" t="s">
        <v>3380</v>
      </c>
      <c r="C3552" s="3" t="s">
        <v>7491</v>
      </c>
      <c r="D3552" s="5">
        <v>4000</v>
      </c>
      <c r="E3552" s="7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 s="5">
        <f t="shared" si="281"/>
        <v>85.21</v>
      </c>
      <c r="Q3552" s="11" t="s">
        <v>8315</v>
      </c>
      <c r="R3552" t="s">
        <v>8316</v>
      </c>
      <c r="S3552" s="16">
        <f t="shared" si="282"/>
        <v>42044.184988425928</v>
      </c>
      <c r="T3552" s="16">
        <f t="shared" si="283"/>
        <v>42074.143321759257</v>
      </c>
      <c r="U3552">
        <f t="shared" si="279"/>
        <v>2015</v>
      </c>
    </row>
    <row r="3553" spans="1:21" ht="60" x14ac:dyDescent="0.25">
      <c r="A3553">
        <v>3398</v>
      </c>
      <c r="B3553" s="9" t="s">
        <v>3397</v>
      </c>
      <c r="C3553" s="3" t="s">
        <v>7508</v>
      </c>
      <c r="D3553" s="5">
        <v>4000</v>
      </c>
      <c r="E3553" s="7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 s="5">
        <f t="shared" si="281"/>
        <v>68.349999999999994</v>
      </c>
      <c r="Q3553" s="11" t="s">
        <v>8315</v>
      </c>
      <c r="R3553" t="s">
        <v>8316</v>
      </c>
      <c r="S3553" s="16">
        <f t="shared" si="282"/>
        <v>41941.75203703704</v>
      </c>
      <c r="T3553" s="16">
        <f t="shared" si="283"/>
        <v>41964.708333333328</v>
      </c>
      <c r="U3553">
        <f t="shared" si="279"/>
        <v>2014</v>
      </c>
    </row>
    <row r="3554" spans="1:21" ht="60" x14ac:dyDescent="0.25">
      <c r="A3554">
        <v>3416</v>
      </c>
      <c r="B3554" s="9" t="s">
        <v>3415</v>
      </c>
      <c r="C3554" s="3" t="s">
        <v>7526</v>
      </c>
      <c r="D3554" s="5">
        <v>4000</v>
      </c>
      <c r="E3554" s="7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 s="5">
        <f t="shared" si="281"/>
        <v>159.47</v>
      </c>
      <c r="Q3554" s="11" t="s">
        <v>8315</v>
      </c>
      <c r="R3554" t="s">
        <v>8316</v>
      </c>
      <c r="S3554" s="16">
        <f t="shared" si="282"/>
        <v>42089.412557870368</v>
      </c>
      <c r="T3554" s="16">
        <f t="shared" si="283"/>
        <v>42117.770833333328</v>
      </c>
      <c r="U3554">
        <f t="shared" si="279"/>
        <v>2015</v>
      </c>
    </row>
    <row r="3555" spans="1:21" ht="60" x14ac:dyDescent="0.25">
      <c r="A3555">
        <v>3418</v>
      </c>
      <c r="B3555" s="9" t="s">
        <v>3417</v>
      </c>
      <c r="C3555" s="3" t="s">
        <v>7528</v>
      </c>
      <c r="D3555" s="5">
        <v>4000</v>
      </c>
      <c r="E3555" s="7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 s="5">
        <f t="shared" si="281"/>
        <v>72.05</v>
      </c>
      <c r="Q3555" s="11" t="s">
        <v>8315</v>
      </c>
      <c r="R3555" t="s">
        <v>8316</v>
      </c>
      <c r="S3555" s="16">
        <f t="shared" si="282"/>
        <v>41752.83457175926</v>
      </c>
      <c r="T3555" s="16">
        <f t="shared" si="283"/>
        <v>41782.83457175926</v>
      </c>
      <c r="U3555">
        <f t="shared" si="279"/>
        <v>2014</v>
      </c>
    </row>
    <row r="3556" spans="1:21" ht="60" x14ac:dyDescent="0.25">
      <c r="A3556">
        <v>3502</v>
      </c>
      <c r="B3556" s="9" t="s">
        <v>3501</v>
      </c>
      <c r="C3556" s="3" t="s">
        <v>7612</v>
      </c>
      <c r="D3556" s="5">
        <v>4000</v>
      </c>
      <c r="E3556" s="7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 s="5">
        <f t="shared" si="281"/>
        <v>136</v>
      </c>
      <c r="Q3556" s="11" t="s">
        <v>8315</v>
      </c>
      <c r="R3556" t="s">
        <v>8316</v>
      </c>
      <c r="S3556" s="16">
        <f t="shared" si="282"/>
        <v>42430.839398148149</v>
      </c>
      <c r="T3556" s="16">
        <f t="shared" si="283"/>
        <v>42445.165972222225</v>
      </c>
      <c r="U3556">
        <f t="shared" si="279"/>
        <v>2016</v>
      </c>
    </row>
    <row r="3557" spans="1:21" ht="45" x14ac:dyDescent="0.25">
      <c r="A3557">
        <v>3517</v>
      </c>
      <c r="B3557" s="9" t="s">
        <v>3516</v>
      </c>
      <c r="C3557" s="3" t="s">
        <v>7627</v>
      </c>
      <c r="D3557" s="5">
        <v>4000</v>
      </c>
      <c r="E3557" s="7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 s="5">
        <f t="shared" si="281"/>
        <v>307.69</v>
      </c>
      <c r="Q3557" s="11" t="s">
        <v>8315</v>
      </c>
      <c r="R3557" t="s">
        <v>8316</v>
      </c>
      <c r="S3557" s="16">
        <f t="shared" si="282"/>
        <v>41794.817523148151</v>
      </c>
      <c r="T3557" s="16">
        <f t="shared" si="283"/>
        <v>41824.458333333336</v>
      </c>
      <c r="U3557">
        <f t="shared" si="279"/>
        <v>2014</v>
      </c>
    </row>
    <row r="3558" spans="1:21" ht="45" x14ac:dyDescent="0.25">
      <c r="A3558">
        <v>3523</v>
      </c>
      <c r="B3558" s="9" t="s">
        <v>3522</v>
      </c>
      <c r="C3558" s="3" t="s">
        <v>7633</v>
      </c>
      <c r="D3558" s="5">
        <v>4000</v>
      </c>
      <c r="E3558" s="7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 s="5">
        <f t="shared" si="281"/>
        <v>56.83</v>
      </c>
      <c r="Q3558" s="11" t="s">
        <v>8315</v>
      </c>
      <c r="R3558" t="s">
        <v>8316</v>
      </c>
      <c r="S3558" s="16">
        <f t="shared" si="282"/>
        <v>42581.397546296299</v>
      </c>
      <c r="T3558" s="16">
        <f t="shared" si="283"/>
        <v>42638.958333333328</v>
      </c>
      <c r="U3558">
        <f t="shared" si="279"/>
        <v>2016</v>
      </c>
    </row>
    <row r="3559" spans="1:21" ht="45" x14ac:dyDescent="0.25">
      <c r="A3559">
        <v>3589</v>
      </c>
      <c r="B3559" s="9" t="s">
        <v>3588</v>
      </c>
      <c r="C3559" s="3" t="s">
        <v>7699</v>
      </c>
      <c r="D3559" s="5">
        <v>4000</v>
      </c>
      <c r="E3559" s="7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 s="5">
        <f t="shared" si="281"/>
        <v>82.26</v>
      </c>
      <c r="Q3559" s="11" t="s">
        <v>8315</v>
      </c>
      <c r="R3559" t="s">
        <v>8316</v>
      </c>
      <c r="S3559" s="16">
        <f t="shared" si="282"/>
        <v>42125.647534722222</v>
      </c>
      <c r="T3559" s="16">
        <f t="shared" si="283"/>
        <v>42150.647534722222</v>
      </c>
      <c r="U3559">
        <f t="shared" si="279"/>
        <v>2015</v>
      </c>
    </row>
    <row r="3560" spans="1:21" ht="60" x14ac:dyDescent="0.25">
      <c r="A3560">
        <v>3602</v>
      </c>
      <c r="B3560" s="9" t="s">
        <v>3601</v>
      </c>
      <c r="C3560" s="3" t="s">
        <v>7712</v>
      </c>
      <c r="D3560" s="5">
        <v>4000</v>
      </c>
      <c r="E3560" s="7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 s="5">
        <f t="shared" si="281"/>
        <v>81.67</v>
      </c>
      <c r="Q3560" s="11" t="s">
        <v>8315</v>
      </c>
      <c r="R3560" t="s">
        <v>8316</v>
      </c>
      <c r="S3560" s="16">
        <f t="shared" si="282"/>
        <v>42447.894432870366</v>
      </c>
      <c r="T3560" s="16">
        <f t="shared" si="283"/>
        <v>42507.894432870366</v>
      </c>
      <c r="U3560">
        <f t="shared" si="279"/>
        <v>2016</v>
      </c>
    </row>
    <row r="3561" spans="1:21" ht="60" x14ac:dyDescent="0.25">
      <c r="A3561">
        <v>3626</v>
      </c>
      <c r="B3561" s="9" t="s">
        <v>3624</v>
      </c>
      <c r="C3561" s="3" t="s">
        <v>7736</v>
      </c>
      <c r="D3561" s="5">
        <v>4000</v>
      </c>
      <c r="E3561" s="7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 s="5">
        <f t="shared" si="281"/>
        <v>84.85</v>
      </c>
      <c r="Q3561" s="11" t="s">
        <v>8315</v>
      </c>
      <c r="R3561" t="s">
        <v>8316</v>
      </c>
      <c r="S3561" s="16">
        <f t="shared" si="282"/>
        <v>41846.667326388888</v>
      </c>
      <c r="T3561" s="16">
        <f t="shared" si="283"/>
        <v>41867.667326388888</v>
      </c>
      <c r="U3561">
        <f t="shared" si="279"/>
        <v>2014</v>
      </c>
    </row>
    <row r="3562" spans="1:21" ht="45" x14ac:dyDescent="0.25">
      <c r="A3562">
        <v>3673</v>
      </c>
      <c r="B3562" s="9" t="s">
        <v>3670</v>
      </c>
      <c r="C3562" s="3" t="s">
        <v>7783</v>
      </c>
      <c r="D3562" s="5">
        <v>4000</v>
      </c>
      <c r="E3562" s="7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 s="5">
        <f t="shared" si="281"/>
        <v>39.869999999999997</v>
      </c>
      <c r="Q3562" s="11" t="s">
        <v>8315</v>
      </c>
      <c r="R3562" t="s">
        <v>8316</v>
      </c>
      <c r="S3562" s="16">
        <f t="shared" si="282"/>
        <v>41914.295104166667</v>
      </c>
      <c r="T3562" s="16">
        <f t="shared" si="283"/>
        <v>41948.536111111112</v>
      </c>
      <c r="U3562">
        <f t="shared" si="279"/>
        <v>2014</v>
      </c>
    </row>
    <row r="3563" spans="1:21" ht="60" x14ac:dyDescent="0.25">
      <c r="A3563">
        <v>3695</v>
      </c>
      <c r="B3563" s="9" t="s">
        <v>3692</v>
      </c>
      <c r="C3563" s="3" t="s">
        <v>7805</v>
      </c>
      <c r="D3563" s="5">
        <v>4000</v>
      </c>
      <c r="E3563" s="7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 s="5">
        <f t="shared" si="281"/>
        <v>121.36</v>
      </c>
      <c r="Q3563" s="11" t="s">
        <v>8315</v>
      </c>
      <c r="R3563" t="s">
        <v>8316</v>
      </c>
      <c r="S3563" s="16">
        <f t="shared" si="282"/>
        <v>41995.870486111111</v>
      </c>
      <c r="T3563" s="16">
        <f t="shared" si="283"/>
        <v>42015.870486111111</v>
      </c>
      <c r="U3563">
        <f t="shared" si="279"/>
        <v>2014</v>
      </c>
    </row>
    <row r="3564" spans="1:21" ht="45" x14ac:dyDescent="0.25">
      <c r="A3564">
        <v>3717</v>
      </c>
      <c r="B3564" s="9" t="s">
        <v>3714</v>
      </c>
      <c r="C3564" s="3" t="s">
        <v>7827</v>
      </c>
      <c r="D3564" s="5">
        <v>4000</v>
      </c>
      <c r="E3564" s="7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 s="5">
        <f t="shared" si="281"/>
        <v>310</v>
      </c>
      <c r="Q3564" s="11" t="s">
        <v>8315</v>
      </c>
      <c r="R3564" t="s">
        <v>8316</v>
      </c>
      <c r="S3564" s="16">
        <f t="shared" si="282"/>
        <v>42102.866307870368</v>
      </c>
      <c r="T3564" s="16">
        <f t="shared" si="283"/>
        <v>42133.866307870368</v>
      </c>
      <c r="U3564">
        <f t="shared" si="279"/>
        <v>2015</v>
      </c>
    </row>
    <row r="3565" spans="1:21" ht="45" x14ac:dyDescent="0.25">
      <c r="A3565">
        <v>3179</v>
      </c>
      <c r="B3565" s="9" t="s">
        <v>3179</v>
      </c>
      <c r="C3565" s="3" t="s">
        <v>7289</v>
      </c>
      <c r="D3565" s="5">
        <v>4200</v>
      </c>
      <c r="E3565" s="7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 s="5">
        <f t="shared" si="281"/>
        <v>77.34</v>
      </c>
      <c r="Q3565" s="11" t="s">
        <v>8315</v>
      </c>
      <c r="R3565" t="s">
        <v>8316</v>
      </c>
      <c r="S3565" s="16">
        <f t="shared" si="282"/>
        <v>41375.702210648145</v>
      </c>
      <c r="T3565" s="16">
        <f t="shared" si="283"/>
        <v>41400.702210648145</v>
      </c>
      <c r="U3565">
        <f t="shared" si="279"/>
        <v>2013</v>
      </c>
    </row>
    <row r="3566" spans="1:21" ht="45" x14ac:dyDescent="0.25">
      <c r="A3566">
        <v>3184</v>
      </c>
      <c r="B3566" s="9" t="s">
        <v>3184</v>
      </c>
      <c r="C3566" s="3" t="s">
        <v>7294</v>
      </c>
      <c r="D3566" s="5">
        <v>4300</v>
      </c>
      <c r="E3566" s="7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 s="5">
        <f t="shared" si="281"/>
        <v>100.22</v>
      </c>
      <c r="Q3566" s="11" t="s">
        <v>8315</v>
      </c>
      <c r="R3566" t="s">
        <v>8316</v>
      </c>
      <c r="S3566" s="16">
        <f t="shared" si="282"/>
        <v>41791.993414351848</v>
      </c>
      <c r="T3566" s="16">
        <f t="shared" si="283"/>
        <v>41821.993414351848</v>
      </c>
      <c r="U3566">
        <f t="shared" si="279"/>
        <v>2014</v>
      </c>
    </row>
    <row r="3567" spans="1:21" ht="60" x14ac:dyDescent="0.25">
      <c r="A3567">
        <v>3724</v>
      </c>
      <c r="B3567" s="9" t="s">
        <v>3721</v>
      </c>
      <c r="C3567" s="3" t="s">
        <v>7834</v>
      </c>
      <c r="D3567" s="5">
        <v>4300</v>
      </c>
      <c r="E3567" s="7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 s="5">
        <f t="shared" si="281"/>
        <v>49.55</v>
      </c>
      <c r="Q3567" s="11" t="s">
        <v>8315</v>
      </c>
      <c r="R3567" t="s">
        <v>8316</v>
      </c>
      <c r="S3567" s="16">
        <f t="shared" si="282"/>
        <v>42465.491435185191</v>
      </c>
      <c r="T3567" s="16">
        <f t="shared" si="283"/>
        <v>42494.958333333328</v>
      </c>
      <c r="U3567">
        <f t="shared" si="279"/>
        <v>2016</v>
      </c>
    </row>
    <row r="3568" spans="1:21" ht="60" x14ac:dyDescent="0.25">
      <c r="A3568">
        <v>2808</v>
      </c>
      <c r="B3568" s="9" t="s">
        <v>2808</v>
      </c>
      <c r="C3568" s="3" t="s">
        <v>6918</v>
      </c>
      <c r="D3568" s="5">
        <v>4500</v>
      </c>
      <c r="E3568" s="7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 s="5">
        <f t="shared" si="281"/>
        <v>65.38</v>
      </c>
      <c r="Q3568" s="11" t="s">
        <v>8315</v>
      </c>
      <c r="R3568" t="s">
        <v>8316</v>
      </c>
      <c r="S3568" s="16">
        <f t="shared" si="282"/>
        <v>42208.84646990741</v>
      </c>
      <c r="T3568" s="16">
        <f t="shared" si="283"/>
        <v>42238.84646990741</v>
      </c>
      <c r="U3568">
        <f t="shared" si="279"/>
        <v>2015</v>
      </c>
    </row>
    <row r="3569" spans="1:21" ht="45" x14ac:dyDescent="0.25">
      <c r="A3569">
        <v>3160</v>
      </c>
      <c r="B3569" s="9" t="s">
        <v>3160</v>
      </c>
      <c r="C3569" s="3" t="s">
        <v>7270</v>
      </c>
      <c r="D3569" s="5">
        <v>4500</v>
      </c>
      <c r="E3569" s="7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 s="5">
        <f t="shared" si="281"/>
        <v>80.16</v>
      </c>
      <c r="Q3569" s="11" t="s">
        <v>8315</v>
      </c>
      <c r="R3569" t="s">
        <v>8316</v>
      </c>
      <c r="S3569" s="16">
        <f t="shared" si="282"/>
        <v>41841.26489583333</v>
      </c>
      <c r="T3569" s="16">
        <f t="shared" si="283"/>
        <v>41864.207638888889</v>
      </c>
      <c r="U3569">
        <f t="shared" si="279"/>
        <v>2014</v>
      </c>
    </row>
    <row r="3570" spans="1:21" ht="45" x14ac:dyDescent="0.25">
      <c r="A3570">
        <v>3217</v>
      </c>
      <c r="B3570" s="9" t="s">
        <v>3217</v>
      </c>
      <c r="C3570" s="3" t="s">
        <v>7327</v>
      </c>
      <c r="D3570" s="5">
        <v>4500</v>
      </c>
      <c r="E3570" s="7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 s="5">
        <f t="shared" si="281"/>
        <v>50.2</v>
      </c>
      <c r="Q3570" s="11" t="s">
        <v>8315</v>
      </c>
      <c r="R3570" t="s">
        <v>8316</v>
      </c>
      <c r="S3570" s="16">
        <f t="shared" si="282"/>
        <v>42648.546111111107</v>
      </c>
      <c r="T3570" s="16">
        <f t="shared" si="283"/>
        <v>42678.546111111107</v>
      </c>
      <c r="U3570">
        <f t="shared" si="279"/>
        <v>2016</v>
      </c>
    </row>
    <row r="3571" spans="1:21" ht="60" x14ac:dyDescent="0.25">
      <c r="A3571">
        <v>3276</v>
      </c>
      <c r="B3571" s="9" t="s">
        <v>3276</v>
      </c>
      <c r="C3571" s="3" t="s">
        <v>7386</v>
      </c>
      <c r="D3571" s="5">
        <v>4500</v>
      </c>
      <c r="E3571" s="7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 s="5">
        <f t="shared" si="281"/>
        <v>52.58</v>
      </c>
      <c r="Q3571" s="11" t="s">
        <v>8315</v>
      </c>
      <c r="R3571" t="s">
        <v>8316</v>
      </c>
      <c r="S3571" s="16">
        <f t="shared" si="282"/>
        <v>42426.949988425928</v>
      </c>
      <c r="T3571" s="16">
        <f t="shared" si="283"/>
        <v>42461.165972222225</v>
      </c>
      <c r="U3571">
        <f t="shared" si="279"/>
        <v>2016</v>
      </c>
    </row>
    <row r="3572" spans="1:21" ht="60" x14ac:dyDescent="0.25">
      <c r="A3572">
        <v>3293</v>
      </c>
      <c r="B3572" s="9" t="s">
        <v>3293</v>
      </c>
      <c r="C3572" s="3" t="s">
        <v>7403</v>
      </c>
      <c r="D3572" s="5">
        <v>4500</v>
      </c>
      <c r="E3572" s="7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 s="5">
        <f t="shared" si="281"/>
        <v>84.29</v>
      </c>
      <c r="Q3572" s="11" t="s">
        <v>8315</v>
      </c>
      <c r="R3572" t="s">
        <v>8316</v>
      </c>
      <c r="S3572" s="16">
        <f t="shared" si="282"/>
        <v>42768.425370370373</v>
      </c>
      <c r="T3572" s="16">
        <f t="shared" si="283"/>
        <v>42798.425370370373</v>
      </c>
      <c r="U3572">
        <f t="shared" si="279"/>
        <v>2017</v>
      </c>
    </row>
    <row r="3573" spans="1:21" ht="60" x14ac:dyDescent="0.25">
      <c r="A3573">
        <v>3344</v>
      </c>
      <c r="B3573" s="9" t="s">
        <v>3344</v>
      </c>
      <c r="C3573" s="3" t="s">
        <v>7454</v>
      </c>
      <c r="D3573" s="5">
        <v>4500</v>
      </c>
      <c r="E3573" s="7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 s="5">
        <f t="shared" si="281"/>
        <v>114.13</v>
      </c>
      <c r="Q3573" s="11" t="s">
        <v>8315</v>
      </c>
      <c r="R3573" t="s">
        <v>8316</v>
      </c>
      <c r="S3573" s="16">
        <f t="shared" si="282"/>
        <v>41851.200150462959</v>
      </c>
      <c r="T3573" s="16">
        <f t="shared" si="283"/>
        <v>41881.200150462959</v>
      </c>
      <c r="U3573">
        <f t="shared" si="279"/>
        <v>2014</v>
      </c>
    </row>
    <row r="3574" spans="1:21" ht="60" x14ac:dyDescent="0.25">
      <c r="A3574">
        <v>3674</v>
      </c>
      <c r="B3574" s="9" t="s">
        <v>3671</v>
      </c>
      <c r="C3574" s="3" t="s">
        <v>7784</v>
      </c>
      <c r="D3574" s="5">
        <v>4500</v>
      </c>
      <c r="E3574" s="7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 s="5">
        <f t="shared" si="281"/>
        <v>145.16</v>
      </c>
      <c r="Q3574" s="11" t="s">
        <v>8315</v>
      </c>
      <c r="R3574" t="s">
        <v>8316</v>
      </c>
      <c r="S3574" s="16">
        <f t="shared" si="282"/>
        <v>42556.873020833329</v>
      </c>
      <c r="T3574" s="16">
        <f t="shared" si="283"/>
        <v>42616.873020833329</v>
      </c>
      <c r="U3574">
        <f t="shared" si="279"/>
        <v>2016</v>
      </c>
    </row>
    <row r="3575" spans="1:21" ht="30" x14ac:dyDescent="0.25">
      <c r="A3575">
        <v>3723</v>
      </c>
      <c r="B3575" s="9" t="s">
        <v>3720</v>
      </c>
      <c r="C3575" s="3" t="s">
        <v>7833</v>
      </c>
      <c r="D3575" s="5">
        <v>4500</v>
      </c>
      <c r="E3575" s="7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 s="5">
        <f t="shared" si="281"/>
        <v>72.89</v>
      </c>
      <c r="Q3575" s="11" t="s">
        <v>8315</v>
      </c>
      <c r="R3575" t="s">
        <v>8316</v>
      </c>
      <c r="S3575" s="16">
        <f t="shared" si="282"/>
        <v>41943.753032407411</v>
      </c>
      <c r="T3575" s="16">
        <f t="shared" si="283"/>
        <v>41973.794699074075</v>
      </c>
      <c r="U3575">
        <f t="shared" si="279"/>
        <v>2014</v>
      </c>
    </row>
    <row r="3576" spans="1:21" ht="60" x14ac:dyDescent="0.25">
      <c r="A3576">
        <v>3473</v>
      </c>
      <c r="B3576" s="9" t="s">
        <v>3472</v>
      </c>
      <c r="C3576" s="3" t="s">
        <v>7583</v>
      </c>
      <c r="D3576" s="5">
        <v>4900</v>
      </c>
      <c r="E3576" s="7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 s="5">
        <f t="shared" si="281"/>
        <v>148.47999999999999</v>
      </c>
      <c r="Q3576" s="11" t="s">
        <v>8315</v>
      </c>
      <c r="R3576" t="s">
        <v>8316</v>
      </c>
      <c r="S3576" s="16">
        <f t="shared" si="282"/>
        <v>42062.834444444445</v>
      </c>
      <c r="T3576" s="16">
        <f t="shared" si="283"/>
        <v>42083.852083333331</v>
      </c>
      <c r="U3576">
        <f t="shared" si="279"/>
        <v>2015</v>
      </c>
    </row>
    <row r="3577" spans="1:21" ht="15.75" x14ac:dyDescent="0.25">
      <c r="A3577">
        <v>3285</v>
      </c>
      <c r="B3577" s="9" t="s">
        <v>3285</v>
      </c>
      <c r="C3577" s="3" t="s">
        <v>7395</v>
      </c>
      <c r="D3577" s="5">
        <v>4999</v>
      </c>
      <c r="E3577" s="7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 s="5">
        <f t="shared" si="281"/>
        <v>69.19</v>
      </c>
      <c r="Q3577" s="11" t="s">
        <v>8315</v>
      </c>
      <c r="R3577" t="s">
        <v>8316</v>
      </c>
      <c r="S3577" s="16">
        <f t="shared" si="282"/>
        <v>42762.942430555559</v>
      </c>
      <c r="T3577" s="16">
        <f t="shared" si="283"/>
        <v>42794.208333333328</v>
      </c>
      <c r="U3577">
        <f t="shared" si="279"/>
        <v>2017</v>
      </c>
    </row>
    <row r="3578" spans="1:21" ht="60" x14ac:dyDescent="0.25">
      <c r="A3578">
        <v>520</v>
      </c>
      <c r="B3578" s="9" t="s">
        <v>521</v>
      </c>
      <c r="C3578" s="3" t="s">
        <v>4630</v>
      </c>
      <c r="D3578" s="5">
        <v>5000</v>
      </c>
      <c r="E3578" s="7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0"/>
        <v>102</v>
      </c>
      <c r="P3578" s="5">
        <f t="shared" si="281"/>
        <v>150.15</v>
      </c>
      <c r="Q3578" s="11" t="s">
        <v>8315</v>
      </c>
      <c r="R3578" t="s">
        <v>8316</v>
      </c>
      <c r="S3578" s="16">
        <f t="shared" si="282"/>
        <v>42318.702094907407</v>
      </c>
      <c r="T3578" s="16">
        <f t="shared" si="283"/>
        <v>42348.702094907407</v>
      </c>
      <c r="U3578">
        <f t="shared" si="279"/>
        <v>2015</v>
      </c>
    </row>
    <row r="3579" spans="1:21" ht="60" x14ac:dyDescent="0.25">
      <c r="A3579">
        <v>521</v>
      </c>
      <c r="B3579" s="9" t="s">
        <v>522</v>
      </c>
      <c r="C3579" s="3" t="s">
        <v>4631</v>
      </c>
      <c r="D3579" s="5">
        <v>5000</v>
      </c>
      <c r="E3579" s="7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0"/>
        <v>105</v>
      </c>
      <c r="P3579" s="5">
        <f t="shared" si="281"/>
        <v>93.43</v>
      </c>
      <c r="Q3579" s="11" t="s">
        <v>8315</v>
      </c>
      <c r="R3579" t="s">
        <v>8316</v>
      </c>
      <c r="S3579" s="16">
        <f t="shared" si="282"/>
        <v>42646.092812499999</v>
      </c>
      <c r="T3579" s="16">
        <f t="shared" si="283"/>
        <v>42675.207638888889</v>
      </c>
      <c r="U3579">
        <f t="shared" si="279"/>
        <v>2016</v>
      </c>
    </row>
    <row r="3580" spans="1:21" ht="60" x14ac:dyDescent="0.25">
      <c r="A3580">
        <v>523</v>
      </c>
      <c r="B3580" s="9" t="s">
        <v>524</v>
      </c>
      <c r="C3580" s="3" t="s">
        <v>4633</v>
      </c>
      <c r="D3580" s="5">
        <v>5000</v>
      </c>
      <c r="E3580" s="7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0"/>
        <v>121</v>
      </c>
      <c r="P3580" s="5">
        <f t="shared" si="281"/>
        <v>71.790000000000006</v>
      </c>
      <c r="Q3580" s="11" t="s">
        <v>8315</v>
      </c>
      <c r="R3580" t="s">
        <v>8316</v>
      </c>
      <c r="S3580" s="16">
        <f t="shared" si="282"/>
        <v>42238.13282407407</v>
      </c>
      <c r="T3580" s="16">
        <f t="shared" si="283"/>
        <v>42268.13282407407</v>
      </c>
      <c r="U3580">
        <f t="shared" si="279"/>
        <v>2015</v>
      </c>
    </row>
    <row r="3581" spans="1:21" ht="60" x14ac:dyDescent="0.25">
      <c r="A3581">
        <v>538</v>
      </c>
      <c r="B3581" s="9" t="s">
        <v>539</v>
      </c>
      <c r="C3581" s="3" t="s">
        <v>4648</v>
      </c>
      <c r="D3581" s="5">
        <v>5000</v>
      </c>
      <c r="E3581" s="7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0"/>
        <v>302</v>
      </c>
      <c r="P3581" s="5">
        <f t="shared" si="281"/>
        <v>252.02</v>
      </c>
      <c r="Q3581" s="11" t="s">
        <v>8315</v>
      </c>
      <c r="R3581" t="s">
        <v>8316</v>
      </c>
      <c r="S3581" s="16">
        <f t="shared" si="282"/>
        <v>42473.794710648144</v>
      </c>
      <c r="T3581" s="16">
        <f t="shared" si="283"/>
        <v>42503.794710648144</v>
      </c>
      <c r="U3581">
        <f t="shared" si="279"/>
        <v>2016</v>
      </c>
    </row>
    <row r="3582" spans="1:21" ht="45" x14ac:dyDescent="0.25">
      <c r="A3582">
        <v>2785</v>
      </c>
      <c r="B3582" s="9" t="s">
        <v>2785</v>
      </c>
      <c r="C3582" s="3" t="s">
        <v>6895</v>
      </c>
      <c r="D3582" s="5">
        <v>5000</v>
      </c>
      <c r="E3582" s="7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0"/>
        <v>105</v>
      </c>
      <c r="P3582" s="5">
        <f t="shared" si="281"/>
        <v>36.86</v>
      </c>
      <c r="Q3582" s="11" t="s">
        <v>8315</v>
      </c>
      <c r="R3582" t="s">
        <v>8316</v>
      </c>
      <c r="S3582" s="16">
        <f t="shared" si="282"/>
        <v>42558.189432870371</v>
      </c>
      <c r="T3582" s="16">
        <f t="shared" si="283"/>
        <v>42587.875</v>
      </c>
      <c r="U3582">
        <f t="shared" si="279"/>
        <v>2016</v>
      </c>
    </row>
    <row r="3583" spans="1:21" ht="60" x14ac:dyDescent="0.25">
      <c r="A3583">
        <v>2798</v>
      </c>
      <c r="B3583" s="9" t="s">
        <v>2798</v>
      </c>
      <c r="C3583" s="3" t="s">
        <v>6908</v>
      </c>
      <c r="D3583" s="5">
        <v>5000</v>
      </c>
      <c r="E3583" s="7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0"/>
        <v>101</v>
      </c>
      <c r="P3583" s="5">
        <f t="shared" si="281"/>
        <v>36.47</v>
      </c>
      <c r="Q3583" s="11" t="s">
        <v>8315</v>
      </c>
      <c r="R3583" t="s">
        <v>8316</v>
      </c>
      <c r="S3583" s="16">
        <f t="shared" si="282"/>
        <v>42201.675011574072</v>
      </c>
      <c r="T3583" s="16">
        <f t="shared" si="283"/>
        <v>42216.666666666672</v>
      </c>
      <c r="U3583">
        <f t="shared" si="279"/>
        <v>2015</v>
      </c>
    </row>
    <row r="3584" spans="1:21" ht="60" x14ac:dyDescent="0.25">
      <c r="A3584">
        <v>2799</v>
      </c>
      <c r="B3584" s="9" t="s">
        <v>2799</v>
      </c>
      <c r="C3584" s="3" t="s">
        <v>6909</v>
      </c>
      <c r="D3584" s="5">
        <v>5000</v>
      </c>
      <c r="E3584" s="7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0"/>
        <v>117</v>
      </c>
      <c r="P3584" s="5">
        <f t="shared" si="281"/>
        <v>44.86</v>
      </c>
      <c r="Q3584" s="11" t="s">
        <v>8315</v>
      </c>
      <c r="R3584" t="s">
        <v>8316</v>
      </c>
      <c r="S3584" s="16">
        <f t="shared" si="282"/>
        <v>42507.264699074076</v>
      </c>
      <c r="T3584" s="16">
        <f t="shared" si="283"/>
        <v>42538.666666666672</v>
      </c>
      <c r="U3584">
        <f t="shared" si="279"/>
        <v>2016</v>
      </c>
    </row>
    <row r="3585" spans="1:21" ht="30" x14ac:dyDescent="0.25">
      <c r="A3585">
        <v>2807</v>
      </c>
      <c r="B3585" s="9" t="s">
        <v>2807</v>
      </c>
      <c r="C3585" s="3" t="s">
        <v>6917</v>
      </c>
      <c r="D3585" s="5">
        <v>5000</v>
      </c>
      <c r="E3585" s="7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0"/>
        <v>126</v>
      </c>
      <c r="P3585" s="5">
        <f t="shared" si="281"/>
        <v>67.739999999999995</v>
      </c>
      <c r="Q3585" s="11" t="s">
        <v>8315</v>
      </c>
      <c r="R3585" t="s">
        <v>8316</v>
      </c>
      <c r="S3585" s="16">
        <f t="shared" si="282"/>
        <v>42154.873124999998</v>
      </c>
      <c r="T3585" s="16">
        <f t="shared" si="283"/>
        <v>42184.873124999998</v>
      </c>
      <c r="U3585">
        <f t="shared" si="279"/>
        <v>2015</v>
      </c>
    </row>
    <row r="3586" spans="1:21" ht="45" x14ac:dyDescent="0.25">
      <c r="A3586">
        <v>2812</v>
      </c>
      <c r="B3586" s="9" t="s">
        <v>2812</v>
      </c>
      <c r="C3586" s="3" t="s">
        <v>6922</v>
      </c>
      <c r="D3586" s="5">
        <v>5000</v>
      </c>
      <c r="E3586" s="7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0"/>
        <v>113</v>
      </c>
      <c r="P3586" s="5">
        <f t="shared" si="281"/>
        <v>68.25</v>
      </c>
      <c r="Q3586" s="11" t="s">
        <v>8315</v>
      </c>
      <c r="R3586" t="s">
        <v>8316</v>
      </c>
      <c r="S3586" s="16">
        <f t="shared" si="282"/>
        <v>42054.74418981481</v>
      </c>
      <c r="T3586" s="16">
        <f t="shared" si="283"/>
        <v>42100.166666666672</v>
      </c>
      <c r="U3586">
        <f t="shared" si="279"/>
        <v>2015</v>
      </c>
    </row>
    <row r="3587" spans="1:21" ht="60" x14ac:dyDescent="0.25">
      <c r="A3587">
        <v>2819</v>
      </c>
      <c r="B3587" s="9" t="s">
        <v>2819</v>
      </c>
      <c r="C3587" s="3" t="s">
        <v>6929</v>
      </c>
      <c r="D3587" s="5">
        <v>5000</v>
      </c>
      <c r="E3587" s="7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0"/>
        <v>105</v>
      </c>
      <c r="P3587" s="5">
        <f t="shared" si="281"/>
        <v>50.38</v>
      </c>
      <c r="Q3587" s="11" t="s">
        <v>8315</v>
      </c>
      <c r="R3587" t="s">
        <v>8316</v>
      </c>
      <c r="S3587" s="16">
        <f t="shared" si="282"/>
        <v>42139.525567129633</v>
      </c>
      <c r="T3587" s="16">
        <f t="shared" si="283"/>
        <v>42169.525567129633</v>
      </c>
      <c r="U3587">
        <f t="shared" ref="U3587:U3650" si="284">YEAR(S3587)</f>
        <v>2015</v>
      </c>
    </row>
    <row r="3588" spans="1:21" ht="60" x14ac:dyDescent="0.25">
      <c r="A3588">
        <v>2961</v>
      </c>
      <c r="B3588" s="9" t="s">
        <v>2961</v>
      </c>
      <c r="C3588" s="3" t="s">
        <v>7071</v>
      </c>
      <c r="D3588" s="5">
        <v>5000</v>
      </c>
      <c r="E3588" s="7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 s="5">
        <f t="shared" si="281"/>
        <v>50.75</v>
      </c>
      <c r="Q3588" s="11" t="s">
        <v>8315</v>
      </c>
      <c r="R3588" t="s">
        <v>8316</v>
      </c>
      <c r="S3588" s="16">
        <f t="shared" si="282"/>
        <v>42061.212488425925</v>
      </c>
      <c r="T3588" s="16">
        <f t="shared" si="283"/>
        <v>42089.166666666672</v>
      </c>
      <c r="U3588">
        <f t="shared" si="284"/>
        <v>2015</v>
      </c>
    </row>
    <row r="3589" spans="1:21" ht="60" x14ac:dyDescent="0.25">
      <c r="A3589">
        <v>2964</v>
      </c>
      <c r="B3589" s="9" t="s">
        <v>2964</v>
      </c>
      <c r="C3589" s="3" t="s">
        <v>7074</v>
      </c>
      <c r="D3589" s="5">
        <v>5000</v>
      </c>
      <c r="E3589" s="7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 s="5">
        <f t="shared" si="281"/>
        <v>25.69</v>
      </c>
      <c r="Q3589" s="11" t="s">
        <v>8315</v>
      </c>
      <c r="R3589" t="s">
        <v>8316</v>
      </c>
      <c r="S3589" s="16">
        <f t="shared" si="282"/>
        <v>41827.909942129627</v>
      </c>
      <c r="T3589" s="16">
        <f t="shared" si="283"/>
        <v>41857.897222222222</v>
      </c>
      <c r="U3589">
        <f t="shared" si="284"/>
        <v>2014</v>
      </c>
    </row>
    <row r="3590" spans="1:21" ht="45" x14ac:dyDescent="0.25">
      <c r="A3590">
        <v>2967</v>
      </c>
      <c r="B3590" s="9" t="s">
        <v>2967</v>
      </c>
      <c r="C3590" s="3" t="s">
        <v>7077</v>
      </c>
      <c r="D3590" s="5">
        <v>5000</v>
      </c>
      <c r="E3590" s="7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 s="5">
        <f t="shared" si="281"/>
        <v>80.23</v>
      </c>
      <c r="Q3590" s="11" t="s">
        <v>8315</v>
      </c>
      <c r="R3590" t="s">
        <v>8316</v>
      </c>
      <c r="S3590" s="16">
        <f t="shared" si="282"/>
        <v>42042.197824074072</v>
      </c>
      <c r="T3590" s="16">
        <f t="shared" si="283"/>
        <v>42072.156157407408</v>
      </c>
      <c r="U3590">
        <f t="shared" si="284"/>
        <v>2015</v>
      </c>
    </row>
    <row r="3591" spans="1:21" ht="60" x14ac:dyDescent="0.25">
      <c r="A3591">
        <v>2973</v>
      </c>
      <c r="B3591" s="9" t="s">
        <v>2973</v>
      </c>
      <c r="C3591" s="3" t="s">
        <v>7083</v>
      </c>
      <c r="D3591" s="5">
        <v>5000</v>
      </c>
      <c r="E3591" s="7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 s="5">
        <f t="shared" si="281"/>
        <v>264.85000000000002</v>
      </c>
      <c r="Q3591" s="11" t="s">
        <v>8315</v>
      </c>
      <c r="R3591" t="s">
        <v>8316</v>
      </c>
      <c r="S3591" s="16">
        <f t="shared" si="282"/>
        <v>42341.818379629629</v>
      </c>
      <c r="T3591" s="16">
        <f t="shared" si="283"/>
        <v>42370.166666666672</v>
      </c>
      <c r="U3591">
        <f t="shared" si="284"/>
        <v>2015</v>
      </c>
    </row>
    <row r="3592" spans="1:21" ht="60" x14ac:dyDescent="0.25">
      <c r="A3592">
        <v>2974</v>
      </c>
      <c r="B3592" s="9" t="s">
        <v>2974</v>
      </c>
      <c r="C3592" s="3" t="s">
        <v>7084</v>
      </c>
      <c r="D3592" s="5">
        <v>5000</v>
      </c>
      <c r="E3592" s="7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 s="5">
        <f t="shared" si="281"/>
        <v>58.62</v>
      </c>
      <c r="Q3592" s="11" t="s">
        <v>8315</v>
      </c>
      <c r="R3592" t="s">
        <v>8316</v>
      </c>
      <c r="S3592" s="16">
        <f t="shared" si="282"/>
        <v>41880.061006944445</v>
      </c>
      <c r="T3592" s="16">
        <f t="shared" si="283"/>
        <v>41908.065972222219</v>
      </c>
      <c r="U3592">
        <f t="shared" si="284"/>
        <v>2014</v>
      </c>
    </row>
    <row r="3593" spans="1:21" ht="60" x14ac:dyDescent="0.25">
      <c r="A3593">
        <v>2979</v>
      </c>
      <c r="B3593" s="9" t="s">
        <v>2979</v>
      </c>
      <c r="C3593" s="3" t="s">
        <v>7089</v>
      </c>
      <c r="D3593" s="5">
        <v>5000</v>
      </c>
      <c r="E3593" s="7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 s="5">
        <f t="shared" si="281"/>
        <v>110.22</v>
      </c>
      <c r="Q3593" s="11" t="s">
        <v>8315</v>
      </c>
      <c r="R3593" t="s">
        <v>8316</v>
      </c>
      <c r="S3593" s="16">
        <f t="shared" si="282"/>
        <v>41993.824340277773</v>
      </c>
      <c r="T3593" s="16">
        <f t="shared" si="283"/>
        <v>42010.25</v>
      </c>
      <c r="U3593">
        <f t="shared" si="284"/>
        <v>2014</v>
      </c>
    </row>
    <row r="3594" spans="1:21" ht="45" x14ac:dyDescent="0.25">
      <c r="A3594">
        <v>3155</v>
      </c>
      <c r="B3594" s="9" t="s">
        <v>3155</v>
      </c>
      <c r="C3594" s="3" t="s">
        <v>7265</v>
      </c>
      <c r="D3594" s="5">
        <v>5000</v>
      </c>
      <c r="E3594" s="7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5">ROUND(E3594/D3594*100,0)</f>
        <v>189</v>
      </c>
      <c r="P3594" s="5">
        <f t="shared" ref="P3594:P3657" si="286">IFERROR(ROUND(E3594/L3594,2),0)</f>
        <v>31.21</v>
      </c>
      <c r="Q3594" s="11" t="s">
        <v>8315</v>
      </c>
      <c r="R3594" t="s">
        <v>8316</v>
      </c>
      <c r="S3594" s="16">
        <f t="shared" ref="S3594:S3657" si="287">(((J3594/60)/60)/24)+DATE(1970,1,1)</f>
        <v>41233.499131944445</v>
      </c>
      <c r="T3594" s="16">
        <f t="shared" ref="T3594:T3657" si="288">(((I3594/60)/60)/24)+DATE(1970,1,1)</f>
        <v>41263.499131944445</v>
      </c>
      <c r="U3594">
        <f t="shared" si="284"/>
        <v>2012</v>
      </c>
    </row>
    <row r="3595" spans="1:21" ht="30" x14ac:dyDescent="0.25">
      <c r="A3595">
        <v>3158</v>
      </c>
      <c r="B3595" s="9" t="s">
        <v>3158</v>
      </c>
      <c r="C3595" s="3" t="s">
        <v>7268</v>
      </c>
      <c r="D3595" s="5">
        <v>5000</v>
      </c>
      <c r="E3595" s="7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5"/>
        <v>114</v>
      </c>
      <c r="P3595" s="5">
        <f t="shared" si="286"/>
        <v>82.61</v>
      </c>
      <c r="Q3595" s="11" t="s">
        <v>8315</v>
      </c>
      <c r="R3595" t="s">
        <v>8316</v>
      </c>
      <c r="S3595" s="16">
        <f t="shared" si="287"/>
        <v>41447.839722222219</v>
      </c>
      <c r="T3595" s="16">
        <f t="shared" si="288"/>
        <v>41477.839722222219</v>
      </c>
      <c r="U3595">
        <f t="shared" si="284"/>
        <v>2013</v>
      </c>
    </row>
    <row r="3596" spans="1:21" ht="60" x14ac:dyDescent="0.25">
      <c r="A3596">
        <v>3175</v>
      </c>
      <c r="B3596" s="9" t="s">
        <v>3175</v>
      </c>
      <c r="C3596" s="3" t="s">
        <v>7285</v>
      </c>
      <c r="D3596" s="5">
        <v>5000</v>
      </c>
      <c r="E3596" s="7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5"/>
        <v>110</v>
      </c>
      <c r="P3596" s="5">
        <f t="shared" si="286"/>
        <v>91.3</v>
      </c>
      <c r="Q3596" s="11" t="s">
        <v>8315</v>
      </c>
      <c r="R3596" t="s">
        <v>8316</v>
      </c>
      <c r="S3596" s="16">
        <f t="shared" si="287"/>
        <v>40531.886886574073</v>
      </c>
      <c r="T3596" s="16">
        <f t="shared" si="288"/>
        <v>40591.886886574073</v>
      </c>
      <c r="U3596">
        <f t="shared" si="284"/>
        <v>2010</v>
      </c>
    </row>
    <row r="3597" spans="1:21" ht="45" x14ac:dyDescent="0.25">
      <c r="A3597">
        <v>3208</v>
      </c>
      <c r="B3597" s="9" t="s">
        <v>3208</v>
      </c>
      <c r="C3597" s="3" t="s">
        <v>7318</v>
      </c>
      <c r="D3597" s="5">
        <v>5000</v>
      </c>
      <c r="E3597" s="7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5"/>
        <v>104</v>
      </c>
      <c r="P3597" s="5">
        <f t="shared" si="286"/>
        <v>63.11</v>
      </c>
      <c r="Q3597" s="11" t="s">
        <v>8315</v>
      </c>
      <c r="R3597" t="s">
        <v>8316</v>
      </c>
      <c r="S3597" s="16">
        <f t="shared" si="287"/>
        <v>41827.605057870373</v>
      </c>
      <c r="T3597" s="16">
        <f t="shared" si="288"/>
        <v>41848.605057870373</v>
      </c>
      <c r="U3597">
        <f t="shared" si="284"/>
        <v>2014</v>
      </c>
    </row>
    <row r="3598" spans="1:21" ht="45" x14ac:dyDescent="0.25">
      <c r="A3598">
        <v>3233</v>
      </c>
      <c r="B3598" s="9" t="s">
        <v>3233</v>
      </c>
      <c r="C3598" s="3" t="s">
        <v>7343</v>
      </c>
      <c r="D3598" s="5">
        <v>5000</v>
      </c>
      <c r="E3598" s="7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5"/>
        <v>119</v>
      </c>
      <c r="P3598" s="5">
        <f t="shared" si="286"/>
        <v>97.38</v>
      </c>
      <c r="Q3598" s="11" t="s">
        <v>8315</v>
      </c>
      <c r="R3598" t="s">
        <v>8316</v>
      </c>
      <c r="S3598" s="16">
        <f t="shared" si="287"/>
        <v>42766.805034722223</v>
      </c>
      <c r="T3598" s="16">
        <f t="shared" si="288"/>
        <v>42796.805034722223</v>
      </c>
      <c r="U3598">
        <f t="shared" si="284"/>
        <v>2017</v>
      </c>
    </row>
    <row r="3599" spans="1:21" ht="45" x14ac:dyDescent="0.25">
      <c r="A3599">
        <v>3260</v>
      </c>
      <c r="B3599" s="9" t="s">
        <v>3260</v>
      </c>
      <c r="C3599" s="3" t="s">
        <v>7370</v>
      </c>
      <c r="D3599" s="5">
        <v>5000</v>
      </c>
      <c r="E3599" s="7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5"/>
        <v>109</v>
      </c>
      <c r="P3599" s="5">
        <f t="shared" si="286"/>
        <v>74.819999999999993</v>
      </c>
      <c r="Q3599" s="11" t="s">
        <v>8315</v>
      </c>
      <c r="R3599" t="s">
        <v>8316</v>
      </c>
      <c r="S3599" s="16">
        <f t="shared" si="287"/>
        <v>42303.672662037032</v>
      </c>
      <c r="T3599" s="16">
        <f t="shared" si="288"/>
        <v>42338.714328703703</v>
      </c>
      <c r="U3599">
        <f t="shared" si="284"/>
        <v>2015</v>
      </c>
    </row>
    <row r="3600" spans="1:21" ht="60" x14ac:dyDescent="0.25">
      <c r="A3600">
        <v>3277</v>
      </c>
      <c r="B3600" s="9" t="s">
        <v>3277</v>
      </c>
      <c r="C3600" s="3" t="s">
        <v>7387</v>
      </c>
      <c r="D3600" s="5">
        <v>5000</v>
      </c>
      <c r="E3600" s="7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5"/>
        <v>109</v>
      </c>
      <c r="P3600" s="5">
        <f t="shared" si="286"/>
        <v>54.3</v>
      </c>
      <c r="Q3600" s="11" t="s">
        <v>8315</v>
      </c>
      <c r="R3600" t="s">
        <v>8316</v>
      </c>
      <c r="S3600" s="16">
        <f t="shared" si="287"/>
        <v>41931.682939814818</v>
      </c>
      <c r="T3600" s="16">
        <f t="shared" si="288"/>
        <v>41961.724606481483</v>
      </c>
      <c r="U3600">
        <f t="shared" si="284"/>
        <v>2014</v>
      </c>
    </row>
    <row r="3601" spans="1:21" ht="45" x14ac:dyDescent="0.25">
      <c r="A3601">
        <v>3281</v>
      </c>
      <c r="B3601" s="9" t="s">
        <v>3281</v>
      </c>
      <c r="C3601" s="3" t="s">
        <v>7391</v>
      </c>
      <c r="D3601" s="5">
        <v>5000</v>
      </c>
      <c r="E3601" s="7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5"/>
        <v>122</v>
      </c>
      <c r="P3601" s="5">
        <f t="shared" si="286"/>
        <v>129.36000000000001</v>
      </c>
      <c r="Q3601" s="11" t="s">
        <v>8315</v>
      </c>
      <c r="R3601" t="s">
        <v>8316</v>
      </c>
      <c r="S3601" s="16">
        <f t="shared" si="287"/>
        <v>42219.019733796296</v>
      </c>
      <c r="T3601" s="16">
        <f t="shared" si="288"/>
        <v>42249.019733796296</v>
      </c>
      <c r="U3601">
        <f t="shared" si="284"/>
        <v>2015</v>
      </c>
    </row>
    <row r="3602" spans="1:21" ht="60" x14ac:dyDescent="0.25">
      <c r="A3602">
        <v>3331</v>
      </c>
      <c r="B3602" s="9" t="s">
        <v>3331</v>
      </c>
      <c r="C3602" s="3" t="s">
        <v>7441</v>
      </c>
      <c r="D3602" s="5">
        <v>5000</v>
      </c>
      <c r="E3602" s="7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5"/>
        <v>105</v>
      </c>
      <c r="P3602" s="5">
        <f t="shared" si="286"/>
        <v>80.400000000000006</v>
      </c>
      <c r="Q3602" s="11" t="s">
        <v>8315</v>
      </c>
      <c r="R3602" t="s">
        <v>8316</v>
      </c>
      <c r="S3602" s="16">
        <f t="shared" si="287"/>
        <v>42248.697754629626</v>
      </c>
      <c r="T3602" s="16">
        <f t="shared" si="288"/>
        <v>42283.697754629626</v>
      </c>
      <c r="U3602">
        <f t="shared" si="284"/>
        <v>2015</v>
      </c>
    </row>
    <row r="3603" spans="1:21" ht="60" x14ac:dyDescent="0.25">
      <c r="A3603">
        <v>3335</v>
      </c>
      <c r="B3603" s="9" t="s">
        <v>3335</v>
      </c>
      <c r="C3603" s="3" t="s">
        <v>7445</v>
      </c>
      <c r="D3603" s="5">
        <v>5000</v>
      </c>
      <c r="E3603" s="7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5"/>
        <v>100</v>
      </c>
      <c r="P3603" s="5">
        <f t="shared" si="286"/>
        <v>79.62</v>
      </c>
      <c r="Q3603" s="11" t="s">
        <v>8315</v>
      </c>
      <c r="R3603" t="s">
        <v>8316</v>
      </c>
      <c r="S3603" s="16">
        <f t="shared" si="287"/>
        <v>41827.674143518518</v>
      </c>
      <c r="T3603" s="16">
        <f t="shared" si="288"/>
        <v>41854.958333333336</v>
      </c>
      <c r="U3603">
        <f t="shared" si="284"/>
        <v>2014</v>
      </c>
    </row>
    <row r="3604" spans="1:21" ht="60" x14ac:dyDescent="0.25">
      <c r="A3604">
        <v>3351</v>
      </c>
      <c r="B3604" s="9" t="s">
        <v>3350</v>
      </c>
      <c r="C3604" s="3" t="s">
        <v>7461</v>
      </c>
      <c r="D3604" s="5">
        <v>5000</v>
      </c>
      <c r="E3604" s="7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5"/>
        <v>101</v>
      </c>
      <c r="P3604" s="5">
        <f t="shared" si="286"/>
        <v>93.61</v>
      </c>
      <c r="Q3604" s="11" t="s">
        <v>8315</v>
      </c>
      <c r="R3604" t="s">
        <v>8316</v>
      </c>
      <c r="S3604" s="16">
        <f t="shared" si="287"/>
        <v>41806.395428240743</v>
      </c>
      <c r="T3604" s="16">
        <f t="shared" si="288"/>
        <v>41843.458333333336</v>
      </c>
      <c r="U3604">
        <f t="shared" si="284"/>
        <v>2014</v>
      </c>
    </row>
    <row r="3605" spans="1:21" ht="60" x14ac:dyDescent="0.25">
      <c r="A3605">
        <v>3352</v>
      </c>
      <c r="B3605" s="9" t="s">
        <v>3351</v>
      </c>
      <c r="C3605" s="3" t="s">
        <v>7462</v>
      </c>
      <c r="D3605" s="5">
        <v>5000</v>
      </c>
      <c r="E3605" s="7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5"/>
        <v>108</v>
      </c>
      <c r="P3605" s="5">
        <f t="shared" si="286"/>
        <v>76.8</v>
      </c>
      <c r="Q3605" s="11" t="s">
        <v>8315</v>
      </c>
      <c r="R3605" t="s">
        <v>8316</v>
      </c>
      <c r="S3605" s="16">
        <f t="shared" si="287"/>
        <v>42495.992800925931</v>
      </c>
      <c r="T3605" s="16">
        <f t="shared" si="288"/>
        <v>42552.958333333328</v>
      </c>
      <c r="U3605">
        <f t="shared" si="284"/>
        <v>2016</v>
      </c>
    </row>
    <row r="3606" spans="1:21" ht="60" x14ac:dyDescent="0.25">
      <c r="A3606">
        <v>3361</v>
      </c>
      <c r="B3606" s="9" t="s">
        <v>3360</v>
      </c>
      <c r="C3606" s="3" t="s">
        <v>7471</v>
      </c>
      <c r="D3606" s="5">
        <v>5000</v>
      </c>
      <c r="E3606" s="7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5"/>
        <v>113</v>
      </c>
      <c r="P3606" s="5">
        <f t="shared" si="286"/>
        <v>83.43</v>
      </c>
      <c r="Q3606" s="11" t="s">
        <v>8315</v>
      </c>
      <c r="R3606" t="s">
        <v>8316</v>
      </c>
      <c r="S3606" s="16">
        <f t="shared" si="287"/>
        <v>41866.025347222225</v>
      </c>
      <c r="T3606" s="16">
        <f t="shared" si="288"/>
        <v>41883.665972222225</v>
      </c>
      <c r="U3606">
        <f t="shared" si="284"/>
        <v>2014</v>
      </c>
    </row>
    <row r="3607" spans="1:21" ht="45" x14ac:dyDescent="0.25">
      <c r="A3607">
        <v>3369</v>
      </c>
      <c r="B3607" s="9" t="s">
        <v>3368</v>
      </c>
      <c r="C3607" s="3" t="s">
        <v>7479</v>
      </c>
      <c r="D3607" s="5">
        <v>5000</v>
      </c>
      <c r="E3607" s="7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5"/>
        <v>104</v>
      </c>
      <c r="P3607" s="5">
        <f t="shared" si="286"/>
        <v>96.2</v>
      </c>
      <c r="Q3607" s="11" t="s">
        <v>8315</v>
      </c>
      <c r="R3607" t="s">
        <v>8316</v>
      </c>
      <c r="S3607" s="16">
        <f t="shared" si="287"/>
        <v>42690.041435185187</v>
      </c>
      <c r="T3607" s="16">
        <f t="shared" si="288"/>
        <v>42750.041435185187</v>
      </c>
      <c r="U3607">
        <f t="shared" si="284"/>
        <v>2016</v>
      </c>
    </row>
    <row r="3608" spans="1:21" ht="60" x14ac:dyDescent="0.25">
      <c r="A3608">
        <v>3436</v>
      </c>
      <c r="B3608" s="9" t="s">
        <v>3435</v>
      </c>
      <c r="C3608" s="3" t="s">
        <v>7546</v>
      </c>
      <c r="D3608" s="5">
        <v>5000</v>
      </c>
      <c r="E3608" s="7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5"/>
        <v>106</v>
      </c>
      <c r="P3608" s="5">
        <f t="shared" si="286"/>
        <v>143.11000000000001</v>
      </c>
      <c r="Q3608" s="11" t="s">
        <v>8315</v>
      </c>
      <c r="R3608" t="s">
        <v>8316</v>
      </c>
      <c r="S3608" s="16">
        <f t="shared" si="287"/>
        <v>41851.541585648149</v>
      </c>
      <c r="T3608" s="16">
        <f t="shared" si="288"/>
        <v>41872.686111111114</v>
      </c>
      <c r="U3608">
        <f t="shared" si="284"/>
        <v>2014</v>
      </c>
    </row>
    <row r="3609" spans="1:21" ht="60" x14ac:dyDescent="0.25">
      <c r="A3609">
        <v>3440</v>
      </c>
      <c r="B3609" s="9" t="s">
        <v>3439</v>
      </c>
      <c r="C3609" s="3" t="s">
        <v>7550</v>
      </c>
      <c r="D3609" s="5">
        <v>5000</v>
      </c>
      <c r="E3609" s="7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5"/>
        <v>105</v>
      </c>
      <c r="P3609" s="5">
        <f t="shared" si="286"/>
        <v>64.16</v>
      </c>
      <c r="Q3609" s="11" t="s">
        <v>8315</v>
      </c>
      <c r="R3609" t="s">
        <v>8316</v>
      </c>
      <c r="S3609" s="16">
        <f t="shared" si="287"/>
        <v>41809.12300925926</v>
      </c>
      <c r="T3609" s="16">
        <f t="shared" si="288"/>
        <v>41831.677083333336</v>
      </c>
      <c r="U3609">
        <f t="shared" si="284"/>
        <v>2014</v>
      </c>
    </row>
    <row r="3610" spans="1:21" ht="60" x14ac:dyDescent="0.25">
      <c r="A3610">
        <v>3464</v>
      </c>
      <c r="B3610" s="9" t="s">
        <v>3463</v>
      </c>
      <c r="C3610" s="3" t="s">
        <v>7574</v>
      </c>
      <c r="D3610" s="5">
        <v>5000</v>
      </c>
      <c r="E3610" s="7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5"/>
        <v>102</v>
      </c>
      <c r="P3610" s="5">
        <f t="shared" si="286"/>
        <v>55.01</v>
      </c>
      <c r="Q3610" s="11" t="s">
        <v>8315</v>
      </c>
      <c r="R3610" t="s">
        <v>8316</v>
      </c>
      <c r="S3610" s="16">
        <f t="shared" si="287"/>
        <v>42575.130057870367</v>
      </c>
      <c r="T3610" s="16">
        <f t="shared" si="288"/>
        <v>42605.130057870367</v>
      </c>
      <c r="U3610">
        <f t="shared" si="284"/>
        <v>2016</v>
      </c>
    </row>
    <row r="3611" spans="1:21" ht="60" x14ac:dyDescent="0.25">
      <c r="A3611">
        <v>3489</v>
      </c>
      <c r="B3611" s="9" t="s">
        <v>3488</v>
      </c>
      <c r="C3611" s="3" t="s">
        <v>7599</v>
      </c>
      <c r="D3611" s="5">
        <v>5000</v>
      </c>
      <c r="E3611" s="7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5"/>
        <v>113</v>
      </c>
      <c r="P3611" s="5">
        <f t="shared" si="286"/>
        <v>78.260000000000005</v>
      </c>
      <c r="Q3611" s="11" t="s">
        <v>8315</v>
      </c>
      <c r="R3611" t="s">
        <v>8316</v>
      </c>
      <c r="S3611" s="16">
        <f t="shared" si="287"/>
        <v>41753.635775462964</v>
      </c>
      <c r="T3611" s="16">
        <f t="shared" si="288"/>
        <v>41783.875</v>
      </c>
      <c r="U3611">
        <f t="shared" si="284"/>
        <v>2014</v>
      </c>
    </row>
    <row r="3612" spans="1:21" ht="60" x14ac:dyDescent="0.25">
      <c r="A3612">
        <v>3495</v>
      </c>
      <c r="B3612" s="9" t="s">
        <v>3494</v>
      </c>
      <c r="C3612" s="3" t="s">
        <v>7605</v>
      </c>
      <c r="D3612" s="5">
        <v>5000</v>
      </c>
      <c r="E3612" s="7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5"/>
        <v>107</v>
      </c>
      <c r="P3612" s="5">
        <f t="shared" si="286"/>
        <v>74.209999999999994</v>
      </c>
      <c r="Q3612" s="11" t="s">
        <v>8315</v>
      </c>
      <c r="R3612" t="s">
        <v>8316</v>
      </c>
      <c r="S3612" s="16">
        <f t="shared" si="287"/>
        <v>41915.762835648151</v>
      </c>
      <c r="T3612" s="16">
        <f t="shared" si="288"/>
        <v>41944.720833333333</v>
      </c>
      <c r="U3612">
        <f t="shared" si="284"/>
        <v>2014</v>
      </c>
    </row>
    <row r="3613" spans="1:21" ht="45" x14ac:dyDescent="0.25">
      <c r="A3613">
        <v>3534</v>
      </c>
      <c r="B3613" s="9" t="s">
        <v>3533</v>
      </c>
      <c r="C3613" s="3" t="s">
        <v>7644</v>
      </c>
      <c r="D3613" s="5">
        <v>5000</v>
      </c>
      <c r="E3613" s="7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5"/>
        <v>156</v>
      </c>
      <c r="P3613" s="5">
        <f t="shared" si="286"/>
        <v>38.28</v>
      </c>
      <c r="Q3613" s="11" t="s">
        <v>8315</v>
      </c>
      <c r="R3613" t="s">
        <v>8316</v>
      </c>
      <c r="S3613" s="16">
        <f t="shared" si="287"/>
        <v>42243.6252662037</v>
      </c>
      <c r="T3613" s="16">
        <f t="shared" si="288"/>
        <v>42278.6252662037</v>
      </c>
      <c r="U3613">
        <f t="shared" si="284"/>
        <v>2015</v>
      </c>
    </row>
    <row r="3614" spans="1:21" ht="45" x14ac:dyDescent="0.25">
      <c r="A3614">
        <v>3554</v>
      </c>
      <c r="B3614" s="9" t="s">
        <v>3553</v>
      </c>
      <c r="C3614" s="3" t="s">
        <v>7664</v>
      </c>
      <c r="D3614" s="5">
        <v>5000</v>
      </c>
      <c r="E3614" s="7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5"/>
        <v>113</v>
      </c>
      <c r="P3614" s="5">
        <f t="shared" si="286"/>
        <v>107</v>
      </c>
      <c r="Q3614" s="11" t="s">
        <v>8315</v>
      </c>
      <c r="R3614" t="s">
        <v>8316</v>
      </c>
      <c r="S3614" s="16">
        <f t="shared" si="287"/>
        <v>42016.050451388888</v>
      </c>
      <c r="T3614" s="16">
        <f t="shared" si="288"/>
        <v>42046.708333333328</v>
      </c>
      <c r="U3614">
        <f t="shared" si="284"/>
        <v>2015</v>
      </c>
    </row>
    <row r="3615" spans="1:21" ht="45" x14ac:dyDescent="0.25">
      <c r="A3615">
        <v>3569</v>
      </c>
      <c r="B3615" s="9" t="s">
        <v>3568</v>
      </c>
      <c r="C3615" s="3" t="s">
        <v>7679</v>
      </c>
      <c r="D3615" s="5">
        <v>5000</v>
      </c>
      <c r="E3615" s="7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5"/>
        <v>100</v>
      </c>
      <c r="P3615" s="5">
        <f t="shared" si="286"/>
        <v>122.54</v>
      </c>
      <c r="Q3615" s="11" t="s">
        <v>8315</v>
      </c>
      <c r="R3615" t="s">
        <v>8316</v>
      </c>
      <c r="S3615" s="16">
        <f t="shared" si="287"/>
        <v>41982.688611111109</v>
      </c>
      <c r="T3615" s="16">
        <f t="shared" si="288"/>
        <v>42012.688611111109</v>
      </c>
      <c r="U3615">
        <f t="shared" si="284"/>
        <v>2014</v>
      </c>
    </row>
    <row r="3616" spans="1:21" ht="60" x14ac:dyDescent="0.25">
      <c r="A3616">
        <v>3590</v>
      </c>
      <c r="B3616" s="9" t="s">
        <v>3589</v>
      </c>
      <c r="C3616" s="3" t="s">
        <v>7700</v>
      </c>
      <c r="D3616" s="5">
        <v>5000</v>
      </c>
      <c r="E3616" s="7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5"/>
        <v>100</v>
      </c>
      <c r="P3616" s="5">
        <f t="shared" si="286"/>
        <v>68.53</v>
      </c>
      <c r="Q3616" s="11" t="s">
        <v>8315</v>
      </c>
      <c r="R3616" t="s">
        <v>8316</v>
      </c>
      <c r="S3616" s="16">
        <f t="shared" si="287"/>
        <v>41902.333726851852</v>
      </c>
      <c r="T3616" s="16">
        <f t="shared" si="288"/>
        <v>41932.333726851852</v>
      </c>
      <c r="U3616">
        <f t="shared" si="284"/>
        <v>2014</v>
      </c>
    </row>
    <row r="3617" spans="1:21" ht="45" x14ac:dyDescent="0.25">
      <c r="A3617">
        <v>3612</v>
      </c>
      <c r="B3617" s="9" t="s">
        <v>3611</v>
      </c>
      <c r="C3617" s="3" t="s">
        <v>7722</v>
      </c>
      <c r="D3617" s="5">
        <v>5000</v>
      </c>
      <c r="E3617" s="7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5"/>
        <v>144</v>
      </c>
      <c r="P3617" s="5">
        <f t="shared" si="286"/>
        <v>126.67</v>
      </c>
      <c r="Q3617" s="11" t="s">
        <v>8315</v>
      </c>
      <c r="R3617" t="s">
        <v>8316</v>
      </c>
      <c r="S3617" s="16">
        <f t="shared" si="287"/>
        <v>41789.726979166669</v>
      </c>
      <c r="T3617" s="16">
        <f t="shared" si="288"/>
        <v>41799.726979166669</v>
      </c>
      <c r="U3617">
        <f t="shared" si="284"/>
        <v>2014</v>
      </c>
    </row>
    <row r="3618" spans="1:21" ht="60" x14ac:dyDescent="0.25">
      <c r="A3618">
        <v>3655</v>
      </c>
      <c r="B3618" s="9" t="s">
        <v>3652</v>
      </c>
      <c r="C3618" s="3" t="s">
        <v>7765</v>
      </c>
      <c r="D3618" s="5">
        <v>5000</v>
      </c>
      <c r="E3618" s="7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5"/>
        <v>116</v>
      </c>
      <c r="P3618" s="5">
        <f t="shared" si="286"/>
        <v>73.58</v>
      </c>
      <c r="Q3618" s="11" t="s">
        <v>8315</v>
      </c>
      <c r="R3618" t="s">
        <v>8316</v>
      </c>
      <c r="S3618" s="16">
        <f t="shared" si="287"/>
        <v>42173.803217592591</v>
      </c>
      <c r="T3618" s="16">
        <f t="shared" si="288"/>
        <v>42203.290972222225</v>
      </c>
      <c r="U3618">
        <f t="shared" si="284"/>
        <v>2015</v>
      </c>
    </row>
    <row r="3619" spans="1:21" ht="60" x14ac:dyDescent="0.25">
      <c r="A3619">
        <v>3656</v>
      </c>
      <c r="B3619" s="9" t="s">
        <v>3653</v>
      </c>
      <c r="C3619" s="3" t="s">
        <v>7766</v>
      </c>
      <c r="D3619" s="5">
        <v>5000</v>
      </c>
      <c r="E3619" s="7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106</v>
      </c>
      <c r="P3619" s="5">
        <f t="shared" si="286"/>
        <v>115.02</v>
      </c>
      <c r="Q3619" s="11" t="s">
        <v>8315</v>
      </c>
      <c r="R3619" t="s">
        <v>8316</v>
      </c>
      <c r="S3619" s="16">
        <f t="shared" si="287"/>
        <v>42737.910138888896</v>
      </c>
      <c r="T3619" s="16">
        <f t="shared" si="288"/>
        <v>42767.957638888889</v>
      </c>
      <c r="U3619">
        <f t="shared" si="284"/>
        <v>2017</v>
      </c>
    </row>
    <row r="3620" spans="1:21" ht="45" x14ac:dyDescent="0.25">
      <c r="A3620">
        <v>3685</v>
      </c>
      <c r="B3620" s="9" t="s">
        <v>3682</v>
      </c>
      <c r="C3620" s="3" t="s">
        <v>7795</v>
      </c>
      <c r="D3620" s="5">
        <v>5000</v>
      </c>
      <c r="E3620" s="7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5"/>
        <v>106</v>
      </c>
      <c r="P3620" s="5">
        <f t="shared" si="286"/>
        <v>41.94</v>
      </c>
      <c r="Q3620" s="11" t="s">
        <v>8315</v>
      </c>
      <c r="R3620" t="s">
        <v>8316</v>
      </c>
      <c r="S3620" s="16">
        <f t="shared" si="287"/>
        <v>41753.593275462961</v>
      </c>
      <c r="T3620" s="16">
        <f t="shared" si="288"/>
        <v>41778.875</v>
      </c>
      <c r="U3620">
        <f t="shared" si="284"/>
        <v>2014</v>
      </c>
    </row>
    <row r="3621" spans="1:21" ht="60" x14ac:dyDescent="0.25">
      <c r="A3621">
        <v>3687</v>
      </c>
      <c r="B3621" s="9" t="s">
        <v>3684</v>
      </c>
      <c r="C3621" s="3" t="s">
        <v>7797</v>
      </c>
      <c r="D3621" s="5">
        <v>5000</v>
      </c>
      <c r="E3621" s="7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5"/>
        <v>100</v>
      </c>
      <c r="P3621" s="5">
        <f t="shared" si="286"/>
        <v>200.49</v>
      </c>
      <c r="Q3621" s="11" t="s">
        <v>8315</v>
      </c>
      <c r="R3621" t="s">
        <v>8316</v>
      </c>
      <c r="S3621" s="16">
        <f t="shared" si="287"/>
        <v>41787.218229166669</v>
      </c>
      <c r="T3621" s="16">
        <f t="shared" si="288"/>
        <v>41817.218229166669</v>
      </c>
      <c r="U3621">
        <f t="shared" si="284"/>
        <v>2014</v>
      </c>
    </row>
    <row r="3622" spans="1:21" ht="45" x14ac:dyDescent="0.25">
      <c r="A3622">
        <v>3698</v>
      </c>
      <c r="B3622" s="9" t="s">
        <v>3695</v>
      </c>
      <c r="C3622" s="3" t="s">
        <v>7808</v>
      </c>
      <c r="D3622" s="5">
        <v>5000</v>
      </c>
      <c r="E3622" s="7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5"/>
        <v>111</v>
      </c>
      <c r="P3622" s="5">
        <f t="shared" si="286"/>
        <v>40.630000000000003</v>
      </c>
      <c r="Q3622" s="11" t="s">
        <v>8315</v>
      </c>
      <c r="R3622" t="s">
        <v>8316</v>
      </c>
      <c r="S3622" s="16">
        <f t="shared" si="287"/>
        <v>42401.806562500002</v>
      </c>
      <c r="T3622" s="16">
        <f t="shared" si="288"/>
        <v>42431.806562500002</v>
      </c>
      <c r="U3622">
        <f t="shared" si="284"/>
        <v>2016</v>
      </c>
    </row>
    <row r="3623" spans="1:21" ht="60" x14ac:dyDescent="0.25">
      <c r="A3623">
        <v>3721</v>
      </c>
      <c r="B3623" s="9" t="s">
        <v>3718</v>
      </c>
      <c r="C3623" s="3" t="s">
        <v>7831</v>
      </c>
      <c r="D3623" s="5">
        <v>5000</v>
      </c>
      <c r="E3623" s="7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5"/>
        <v>101</v>
      </c>
      <c r="P3623" s="5">
        <f t="shared" si="286"/>
        <v>114.55</v>
      </c>
      <c r="Q3623" s="11" t="s">
        <v>8315</v>
      </c>
      <c r="R3623" t="s">
        <v>8316</v>
      </c>
      <c r="S3623" s="16">
        <f t="shared" si="287"/>
        <v>41927.936157407406</v>
      </c>
      <c r="T3623" s="16">
        <f t="shared" si="288"/>
        <v>41948.977824074071</v>
      </c>
      <c r="U3623">
        <f t="shared" si="284"/>
        <v>2014</v>
      </c>
    </row>
    <row r="3624" spans="1:21" ht="60" x14ac:dyDescent="0.25">
      <c r="A3624">
        <v>3822</v>
      </c>
      <c r="B3624" s="9" t="s">
        <v>3819</v>
      </c>
      <c r="C3624" s="3" t="s">
        <v>7931</v>
      </c>
      <c r="D3624" s="5">
        <v>5000</v>
      </c>
      <c r="E3624" s="7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5"/>
        <v>110</v>
      </c>
      <c r="P3624" s="5">
        <f t="shared" si="286"/>
        <v>72.38</v>
      </c>
      <c r="Q3624" s="11" t="s">
        <v>8315</v>
      </c>
      <c r="R3624" t="s">
        <v>8316</v>
      </c>
      <c r="S3624" s="16">
        <f t="shared" si="287"/>
        <v>42329.838159722218</v>
      </c>
      <c r="T3624" s="16">
        <f t="shared" si="288"/>
        <v>42388.957638888889</v>
      </c>
      <c r="U3624">
        <f t="shared" si="284"/>
        <v>2015</v>
      </c>
    </row>
    <row r="3625" spans="1:21" ht="60" x14ac:dyDescent="0.25">
      <c r="A3625">
        <v>3825</v>
      </c>
      <c r="B3625" s="9" t="s">
        <v>3822</v>
      </c>
      <c r="C3625" s="3" t="s">
        <v>7934</v>
      </c>
      <c r="D3625" s="5">
        <v>5000</v>
      </c>
      <c r="E3625" s="7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5"/>
        <v>105</v>
      </c>
      <c r="P3625" s="5">
        <f t="shared" si="286"/>
        <v>107.57</v>
      </c>
      <c r="Q3625" s="11" t="s">
        <v>8315</v>
      </c>
      <c r="R3625" t="s">
        <v>8316</v>
      </c>
      <c r="S3625" s="16">
        <f t="shared" si="287"/>
        <v>42151.069606481484</v>
      </c>
      <c r="T3625" s="16">
        <f t="shared" si="288"/>
        <v>42172.069606481484</v>
      </c>
      <c r="U3625">
        <f t="shared" si="284"/>
        <v>2015</v>
      </c>
    </row>
    <row r="3626" spans="1:21" ht="60" x14ac:dyDescent="0.25">
      <c r="A3626">
        <v>3828</v>
      </c>
      <c r="B3626" s="9" t="s">
        <v>3825</v>
      </c>
      <c r="C3626" s="3" t="s">
        <v>7937</v>
      </c>
      <c r="D3626" s="5">
        <v>5000</v>
      </c>
      <c r="E3626" s="7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5"/>
        <v>100</v>
      </c>
      <c r="P3626" s="5">
        <f t="shared" si="286"/>
        <v>178.57</v>
      </c>
      <c r="Q3626" s="11" t="s">
        <v>8315</v>
      </c>
      <c r="R3626" t="s">
        <v>8316</v>
      </c>
      <c r="S3626" s="16">
        <f t="shared" si="287"/>
        <v>41944.527627314819</v>
      </c>
      <c r="T3626" s="16">
        <f t="shared" si="288"/>
        <v>42004.569293981483</v>
      </c>
      <c r="U3626">
        <f t="shared" si="284"/>
        <v>2014</v>
      </c>
    </row>
    <row r="3627" spans="1:21" ht="60" x14ac:dyDescent="0.25">
      <c r="A3627">
        <v>3156</v>
      </c>
      <c r="B3627" s="9" t="s">
        <v>3156</v>
      </c>
      <c r="C3627" s="3" t="s">
        <v>7266</v>
      </c>
      <c r="D3627" s="5">
        <v>5500</v>
      </c>
      <c r="E3627" s="7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5"/>
        <v>102</v>
      </c>
      <c r="P3627" s="5">
        <f t="shared" si="286"/>
        <v>62.92</v>
      </c>
      <c r="Q3627" s="11" t="s">
        <v>8315</v>
      </c>
      <c r="R3627" t="s">
        <v>8316</v>
      </c>
      <c r="S3627" s="16">
        <f t="shared" si="287"/>
        <v>41026.953055555554</v>
      </c>
      <c r="T3627" s="16">
        <f t="shared" si="288"/>
        <v>41061.953055555554</v>
      </c>
      <c r="U3627">
        <f t="shared" si="284"/>
        <v>2012</v>
      </c>
    </row>
    <row r="3628" spans="1:21" ht="60" x14ac:dyDescent="0.25">
      <c r="A3628">
        <v>3249</v>
      </c>
      <c r="B3628" s="9" t="s">
        <v>3249</v>
      </c>
      <c r="C3628" s="3" t="s">
        <v>7359</v>
      </c>
      <c r="D3628" s="5">
        <v>5500</v>
      </c>
      <c r="E3628" s="7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5"/>
        <v>105</v>
      </c>
      <c r="P3628" s="5">
        <f t="shared" si="286"/>
        <v>65.58</v>
      </c>
      <c r="Q3628" s="11" t="s">
        <v>8315</v>
      </c>
      <c r="R3628" t="s">
        <v>8316</v>
      </c>
      <c r="S3628" s="16">
        <f t="shared" si="287"/>
        <v>42145.746689814812</v>
      </c>
      <c r="T3628" s="16">
        <f t="shared" si="288"/>
        <v>42175.746689814812</v>
      </c>
      <c r="U3628">
        <f t="shared" si="284"/>
        <v>2015</v>
      </c>
    </row>
    <row r="3629" spans="1:21" ht="45" x14ac:dyDescent="0.25">
      <c r="A3629">
        <v>3297</v>
      </c>
      <c r="B3629" s="9" t="s">
        <v>3297</v>
      </c>
      <c r="C3629" s="3" t="s">
        <v>7407</v>
      </c>
      <c r="D3629" s="5">
        <v>5500</v>
      </c>
      <c r="E3629" s="7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5"/>
        <v>100</v>
      </c>
      <c r="P3629" s="5">
        <f t="shared" si="286"/>
        <v>125.09</v>
      </c>
      <c r="Q3629" s="11" t="s">
        <v>8315</v>
      </c>
      <c r="R3629" t="s">
        <v>8316</v>
      </c>
      <c r="S3629" s="16">
        <f t="shared" si="287"/>
        <v>42193.771481481483</v>
      </c>
      <c r="T3629" s="16">
        <f t="shared" si="288"/>
        <v>42212.957638888889</v>
      </c>
      <c r="U3629">
        <f t="shared" si="284"/>
        <v>2015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5">
        <f t="shared" si="286"/>
        <v>0</v>
      </c>
      <c r="Q3630" s="11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5">
        <f t="shared" si="286"/>
        <v>1</v>
      </c>
      <c r="Q3631" s="11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5">
        <f t="shared" si="286"/>
        <v>1</v>
      </c>
      <c r="Q3632" s="11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5">
        <f t="shared" si="286"/>
        <v>147.88</v>
      </c>
      <c r="Q3633" s="11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5">
        <f t="shared" si="286"/>
        <v>100</v>
      </c>
      <c r="Q3634" s="11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5">
        <f t="shared" si="286"/>
        <v>56.84</v>
      </c>
      <c r="Q3635" s="11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5">
        <f t="shared" si="286"/>
        <v>176.94</v>
      </c>
      <c r="Q3636" s="11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5">
        <f t="shared" si="286"/>
        <v>127.6</v>
      </c>
      <c r="Q3637" s="11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5">
        <f t="shared" si="286"/>
        <v>0</v>
      </c>
      <c r="Q3638" s="11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5">
        <f t="shared" si="286"/>
        <v>66.14</v>
      </c>
      <c r="Q3639" s="11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5">
        <f t="shared" si="286"/>
        <v>108</v>
      </c>
      <c r="Q3640" s="11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5">
        <f t="shared" si="286"/>
        <v>1</v>
      </c>
      <c r="Q3641" s="11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5">
        <f t="shared" si="286"/>
        <v>18.329999999999998</v>
      </c>
      <c r="Q3642" s="11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5">
        <f t="shared" si="286"/>
        <v>0</v>
      </c>
      <c r="Q3643" s="11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5">
        <f t="shared" si="286"/>
        <v>7.5</v>
      </c>
      <c r="Q3644" s="11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5">
        <f t="shared" si="286"/>
        <v>0</v>
      </c>
      <c r="Q3645" s="11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5">
        <f t="shared" si="286"/>
        <v>68.42</v>
      </c>
      <c r="Q3646" s="11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5">
        <f t="shared" si="286"/>
        <v>1</v>
      </c>
      <c r="Q3647" s="11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5">
        <f t="shared" si="286"/>
        <v>60.13</v>
      </c>
      <c r="Q3648" s="11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5">
        <f t="shared" si="286"/>
        <v>15</v>
      </c>
      <c r="Q3649" s="11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4"/>
        <v>2016</v>
      </c>
    </row>
    <row r="3650" spans="1:21" ht="60" x14ac:dyDescent="0.25">
      <c r="A3650">
        <v>3348</v>
      </c>
      <c r="B3650" s="9" t="s">
        <v>3266</v>
      </c>
      <c r="C3650" s="3" t="s">
        <v>7458</v>
      </c>
      <c r="D3650" s="5">
        <v>5500</v>
      </c>
      <c r="E3650" s="7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5"/>
        <v>100</v>
      </c>
      <c r="P3650" s="5">
        <f t="shared" si="286"/>
        <v>69.819999999999993</v>
      </c>
      <c r="Q3650" s="11" t="s">
        <v>8315</v>
      </c>
      <c r="R3650" t="s">
        <v>8316</v>
      </c>
      <c r="S3650" s="16">
        <f t="shared" si="287"/>
        <v>42466.558796296296</v>
      </c>
      <c r="T3650" s="16">
        <f t="shared" si="288"/>
        <v>42490.165972222225</v>
      </c>
      <c r="U3650">
        <f t="shared" si="284"/>
        <v>2016</v>
      </c>
    </row>
    <row r="3651" spans="1:21" ht="60" x14ac:dyDescent="0.25">
      <c r="A3651">
        <v>3542</v>
      </c>
      <c r="B3651" s="9" t="s">
        <v>3541</v>
      </c>
      <c r="C3651" s="3" t="s">
        <v>7652</v>
      </c>
      <c r="D3651" s="5">
        <v>5500</v>
      </c>
      <c r="E3651" s="7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5"/>
        <v>102</v>
      </c>
      <c r="P3651" s="5">
        <f t="shared" si="286"/>
        <v>66.150000000000006</v>
      </c>
      <c r="Q3651" s="11" t="s">
        <v>8315</v>
      </c>
      <c r="R3651" t="s">
        <v>8316</v>
      </c>
      <c r="S3651" s="16">
        <f t="shared" si="287"/>
        <v>41829.599791666667</v>
      </c>
      <c r="T3651" s="16">
        <f t="shared" si="288"/>
        <v>41889.599791666667</v>
      </c>
      <c r="U3651">
        <f t="shared" ref="U3651:U3714" si="289">YEAR(S3651)</f>
        <v>2014</v>
      </c>
    </row>
    <row r="3652" spans="1:21" ht="60" x14ac:dyDescent="0.25">
      <c r="A3652">
        <v>3553</v>
      </c>
      <c r="B3652" s="9" t="s">
        <v>3552</v>
      </c>
      <c r="C3652" s="3" t="s">
        <v>7663</v>
      </c>
      <c r="D3652" s="5">
        <v>5500</v>
      </c>
      <c r="E3652" s="7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 s="5">
        <f t="shared" si="286"/>
        <v>56.2</v>
      </c>
      <c r="Q3652" s="11" t="s">
        <v>8315</v>
      </c>
      <c r="R3652" t="s">
        <v>8316</v>
      </c>
      <c r="S3652" s="16">
        <f t="shared" si="287"/>
        <v>42196.028703703705</v>
      </c>
      <c r="T3652" s="16">
        <f t="shared" si="288"/>
        <v>42228</v>
      </c>
      <c r="U3652">
        <f t="shared" si="289"/>
        <v>2015</v>
      </c>
    </row>
    <row r="3653" spans="1:21" ht="60" x14ac:dyDescent="0.25">
      <c r="A3653">
        <v>3279</v>
      </c>
      <c r="B3653" s="9" t="s">
        <v>3279</v>
      </c>
      <c r="C3653" s="3" t="s">
        <v>7389</v>
      </c>
      <c r="D3653" s="5">
        <v>5800</v>
      </c>
      <c r="E3653" s="7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 s="5">
        <f t="shared" si="286"/>
        <v>105.21</v>
      </c>
      <c r="Q3653" s="11" t="s">
        <v>8315</v>
      </c>
      <c r="R3653" t="s">
        <v>8316</v>
      </c>
      <c r="S3653" s="16">
        <f t="shared" si="287"/>
        <v>42431.102534722217</v>
      </c>
      <c r="T3653" s="16">
        <f t="shared" si="288"/>
        <v>42461.06086805556</v>
      </c>
      <c r="U3653">
        <f t="shared" si="289"/>
        <v>2016</v>
      </c>
    </row>
    <row r="3654" spans="1:21" ht="60" x14ac:dyDescent="0.25">
      <c r="A3654">
        <v>3574</v>
      </c>
      <c r="B3654" s="9" t="s">
        <v>3573</v>
      </c>
      <c r="C3654" s="3" t="s">
        <v>7684</v>
      </c>
      <c r="D3654" s="5">
        <v>5800</v>
      </c>
      <c r="E3654" s="7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 s="5">
        <f t="shared" si="286"/>
        <v>136.78</v>
      </c>
      <c r="Q3654" s="11" t="s">
        <v>8315</v>
      </c>
      <c r="R3654" t="s">
        <v>8316</v>
      </c>
      <c r="S3654" s="16">
        <f t="shared" si="287"/>
        <v>41926.942685185182</v>
      </c>
      <c r="T3654" s="16">
        <f t="shared" si="288"/>
        <v>41956.984351851846</v>
      </c>
      <c r="U3654">
        <f t="shared" si="289"/>
        <v>2014</v>
      </c>
    </row>
    <row r="3655" spans="1:21" ht="60" x14ac:dyDescent="0.25">
      <c r="A3655">
        <v>3239</v>
      </c>
      <c r="B3655" s="9" t="s">
        <v>3239</v>
      </c>
      <c r="C3655" s="3" t="s">
        <v>7349</v>
      </c>
      <c r="D3655" s="5">
        <v>5862</v>
      </c>
      <c r="E3655" s="7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 s="5">
        <f t="shared" si="286"/>
        <v>59.7</v>
      </c>
      <c r="Q3655" s="11" t="s">
        <v>8315</v>
      </c>
      <c r="R3655" t="s">
        <v>8316</v>
      </c>
      <c r="S3655" s="16">
        <f t="shared" si="287"/>
        <v>42278.089039351849</v>
      </c>
      <c r="T3655" s="16">
        <f t="shared" si="288"/>
        <v>42302.999305555553</v>
      </c>
      <c r="U3655">
        <f t="shared" si="289"/>
        <v>2015</v>
      </c>
    </row>
    <row r="3656" spans="1:21" ht="45" x14ac:dyDescent="0.25">
      <c r="A3656">
        <v>2784</v>
      </c>
      <c r="B3656" s="9" t="s">
        <v>2784</v>
      </c>
      <c r="C3656" s="3" t="s">
        <v>6894</v>
      </c>
      <c r="D3656" s="5">
        <v>6000</v>
      </c>
      <c r="E3656" s="7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 s="5">
        <f t="shared" si="286"/>
        <v>66.11</v>
      </c>
      <c r="Q3656" s="11" t="s">
        <v>8315</v>
      </c>
      <c r="R3656" t="s">
        <v>8316</v>
      </c>
      <c r="S3656" s="16">
        <f t="shared" si="287"/>
        <v>41920.787534722222</v>
      </c>
      <c r="T3656" s="16">
        <f t="shared" si="288"/>
        <v>41941.787534722222</v>
      </c>
      <c r="U3656">
        <f t="shared" si="289"/>
        <v>2014</v>
      </c>
    </row>
    <row r="3657" spans="1:21" ht="60" x14ac:dyDescent="0.25">
      <c r="A3657">
        <v>2822</v>
      </c>
      <c r="B3657" s="9" t="s">
        <v>2822</v>
      </c>
      <c r="C3657" s="3" t="s">
        <v>6932</v>
      </c>
      <c r="D3657" s="5">
        <v>6000</v>
      </c>
      <c r="E3657" s="7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 s="5">
        <f t="shared" si="286"/>
        <v>63.83</v>
      </c>
      <c r="Q3657" s="11" t="s">
        <v>8315</v>
      </c>
      <c r="R3657" t="s">
        <v>8316</v>
      </c>
      <c r="S3657" s="16">
        <f t="shared" si="287"/>
        <v>42060.683935185181</v>
      </c>
      <c r="T3657" s="16">
        <f t="shared" si="288"/>
        <v>42090.642268518524</v>
      </c>
      <c r="U3657">
        <f t="shared" si="289"/>
        <v>2015</v>
      </c>
    </row>
    <row r="3658" spans="1:21" ht="45" x14ac:dyDescent="0.25">
      <c r="A3658">
        <v>2970</v>
      </c>
      <c r="B3658" s="9" t="s">
        <v>2970</v>
      </c>
      <c r="C3658" s="3" t="s">
        <v>7080</v>
      </c>
      <c r="D3658" s="5">
        <v>6000</v>
      </c>
      <c r="E3658" s="7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0">ROUND(E3658/D3658*100,0)</f>
        <v>106</v>
      </c>
      <c r="P3658" s="5">
        <f t="shared" ref="P3658:P3721" si="291">IFERROR(ROUND(E3658/L3658,2),0)</f>
        <v>69.89</v>
      </c>
      <c r="Q3658" s="11" t="s">
        <v>8315</v>
      </c>
      <c r="R3658" t="s">
        <v>8316</v>
      </c>
      <c r="S3658" s="16">
        <f t="shared" ref="S3658:S3721" si="292">(((J3658/60)/60)/24)+DATE(1970,1,1)</f>
        <v>41808.669571759259</v>
      </c>
      <c r="T3658" s="16">
        <f t="shared" ref="T3658:T3721" si="293">(((I3658/60)/60)/24)+DATE(1970,1,1)</f>
        <v>41838.669571759259</v>
      </c>
      <c r="U3658">
        <f t="shared" si="289"/>
        <v>2014</v>
      </c>
    </row>
    <row r="3659" spans="1:21" ht="60" x14ac:dyDescent="0.25">
      <c r="A3659">
        <v>3213</v>
      </c>
      <c r="B3659" s="9" t="s">
        <v>3213</v>
      </c>
      <c r="C3659" s="3" t="s">
        <v>7323</v>
      </c>
      <c r="D3659" s="5">
        <v>6000</v>
      </c>
      <c r="E3659" s="7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 s="5">
        <f t="shared" si="291"/>
        <v>127.81</v>
      </c>
      <c r="Q3659" s="11" t="s">
        <v>8315</v>
      </c>
      <c r="R3659" t="s">
        <v>8316</v>
      </c>
      <c r="S3659" s="16">
        <f t="shared" si="292"/>
        <v>42171.763414351852</v>
      </c>
      <c r="T3659" s="16">
        <f t="shared" si="293"/>
        <v>42211.763414351852</v>
      </c>
      <c r="U3659">
        <f t="shared" si="289"/>
        <v>2015</v>
      </c>
    </row>
    <row r="3660" spans="1:21" ht="45" x14ac:dyDescent="0.25">
      <c r="A3660">
        <v>3266</v>
      </c>
      <c r="B3660" s="9" t="s">
        <v>3266</v>
      </c>
      <c r="C3660" s="3" t="s">
        <v>7376</v>
      </c>
      <c r="D3660" s="5">
        <v>6000</v>
      </c>
      <c r="E3660" s="7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0"/>
        <v>131</v>
      </c>
      <c r="P3660" s="5">
        <f t="shared" si="291"/>
        <v>48.33</v>
      </c>
      <c r="Q3660" s="11" t="s">
        <v>8315</v>
      </c>
      <c r="R3660" t="s">
        <v>8316</v>
      </c>
      <c r="S3660" s="16">
        <f t="shared" si="292"/>
        <v>42136.536134259266</v>
      </c>
      <c r="T3660" s="16">
        <f t="shared" si="293"/>
        <v>42167.875</v>
      </c>
      <c r="U3660">
        <f t="shared" si="289"/>
        <v>2015</v>
      </c>
    </row>
    <row r="3661" spans="1:21" ht="45" x14ac:dyDescent="0.25">
      <c r="A3661">
        <v>3332</v>
      </c>
      <c r="B3661" s="9" t="s">
        <v>3332</v>
      </c>
      <c r="C3661" s="3" t="s">
        <v>7442</v>
      </c>
      <c r="D3661" s="5">
        <v>6000</v>
      </c>
      <c r="E3661" s="7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0"/>
        <v>100</v>
      </c>
      <c r="P3661" s="5">
        <f t="shared" si="291"/>
        <v>72.290000000000006</v>
      </c>
      <c r="Q3661" s="11" t="s">
        <v>8315</v>
      </c>
      <c r="R3661" t="s">
        <v>8316</v>
      </c>
      <c r="S3661" s="16">
        <f t="shared" si="292"/>
        <v>41809.860300925924</v>
      </c>
      <c r="T3661" s="16">
        <f t="shared" si="293"/>
        <v>41839.860300925924</v>
      </c>
      <c r="U3661">
        <f t="shared" si="289"/>
        <v>2014</v>
      </c>
    </row>
    <row r="3662" spans="1:21" ht="45" x14ac:dyDescent="0.25">
      <c r="A3662">
        <v>3342</v>
      </c>
      <c r="B3662" s="9" t="s">
        <v>3342</v>
      </c>
      <c r="C3662" s="3" t="s">
        <v>7452</v>
      </c>
      <c r="D3662" s="5">
        <v>6000</v>
      </c>
      <c r="E3662" s="7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0"/>
        <v>102</v>
      </c>
      <c r="P3662" s="5">
        <f t="shared" si="291"/>
        <v>78.209999999999994</v>
      </c>
      <c r="Q3662" s="11" t="s">
        <v>8315</v>
      </c>
      <c r="R3662" t="s">
        <v>8316</v>
      </c>
      <c r="S3662" s="16">
        <f t="shared" si="292"/>
        <v>42062.296412037031</v>
      </c>
      <c r="T3662" s="16">
        <f t="shared" si="293"/>
        <v>42095.207638888889</v>
      </c>
      <c r="U3662">
        <f t="shared" si="289"/>
        <v>2015</v>
      </c>
    </row>
    <row r="3663" spans="1:21" ht="60" x14ac:dyDescent="0.25">
      <c r="A3663">
        <v>3384</v>
      </c>
      <c r="B3663" s="9" t="s">
        <v>3383</v>
      </c>
      <c r="C3663" s="3" t="s">
        <v>7494</v>
      </c>
      <c r="D3663" s="5">
        <v>6000</v>
      </c>
      <c r="E3663" s="7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0"/>
        <v>100</v>
      </c>
      <c r="P3663" s="5">
        <f t="shared" si="291"/>
        <v>93.76</v>
      </c>
      <c r="Q3663" s="11" t="s">
        <v>8315</v>
      </c>
      <c r="R3663" t="s">
        <v>8316</v>
      </c>
      <c r="S3663" s="16">
        <f t="shared" si="292"/>
        <v>42292.087592592594</v>
      </c>
      <c r="T3663" s="16">
        <f t="shared" si="293"/>
        <v>42329.125</v>
      </c>
      <c r="U3663">
        <f t="shared" si="289"/>
        <v>2015</v>
      </c>
    </row>
    <row r="3664" spans="1:21" ht="60" x14ac:dyDescent="0.25">
      <c r="A3664">
        <v>3424</v>
      </c>
      <c r="B3664" s="9" t="s">
        <v>3423</v>
      </c>
      <c r="C3664" s="3" t="s">
        <v>7534</v>
      </c>
      <c r="D3664" s="5">
        <v>6000</v>
      </c>
      <c r="E3664" s="7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0"/>
        <v>104</v>
      </c>
      <c r="P3664" s="5">
        <f t="shared" si="291"/>
        <v>81.78</v>
      </c>
      <c r="Q3664" s="11" t="s">
        <v>8315</v>
      </c>
      <c r="R3664" t="s">
        <v>8316</v>
      </c>
      <c r="S3664" s="16">
        <f t="shared" si="292"/>
        <v>42018.676898148144</v>
      </c>
      <c r="T3664" s="16">
        <f t="shared" si="293"/>
        <v>42040.290972222225</v>
      </c>
      <c r="U3664">
        <f t="shared" si="289"/>
        <v>2015</v>
      </c>
    </row>
    <row r="3665" spans="1:21" ht="60" x14ac:dyDescent="0.25">
      <c r="A3665">
        <v>3527</v>
      </c>
      <c r="B3665" s="9" t="s">
        <v>3526</v>
      </c>
      <c r="C3665" s="3" t="s">
        <v>7637</v>
      </c>
      <c r="D3665" s="5">
        <v>6000</v>
      </c>
      <c r="E3665" s="7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0"/>
        <v>117</v>
      </c>
      <c r="P3665" s="5">
        <f t="shared" si="291"/>
        <v>81.569999999999993</v>
      </c>
      <c r="Q3665" s="11" t="s">
        <v>8315</v>
      </c>
      <c r="R3665" t="s">
        <v>8316</v>
      </c>
      <c r="S3665" s="16">
        <f t="shared" si="292"/>
        <v>42167.023206018523</v>
      </c>
      <c r="T3665" s="16">
        <f t="shared" si="293"/>
        <v>42196.165972222225</v>
      </c>
      <c r="U3665">
        <f t="shared" si="289"/>
        <v>2015</v>
      </c>
    </row>
    <row r="3666" spans="1:21" ht="45" x14ac:dyDescent="0.25">
      <c r="A3666">
        <v>3310</v>
      </c>
      <c r="B3666" s="9" t="s">
        <v>3310</v>
      </c>
      <c r="C3666" s="3" t="s">
        <v>7420</v>
      </c>
      <c r="D3666" s="5">
        <v>6500</v>
      </c>
      <c r="E3666" s="7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 s="5">
        <f t="shared" si="291"/>
        <v>209.84</v>
      </c>
      <c r="Q3666" s="11" t="s">
        <v>8315</v>
      </c>
      <c r="R3666" t="s">
        <v>8316</v>
      </c>
      <c r="S3666" s="16">
        <f t="shared" si="292"/>
        <v>42253.928530092591</v>
      </c>
      <c r="T3666" s="16">
        <f t="shared" si="293"/>
        <v>42283.928530092591</v>
      </c>
      <c r="U3666">
        <f t="shared" si="289"/>
        <v>2015</v>
      </c>
    </row>
    <row r="3667" spans="1:21" ht="60" x14ac:dyDescent="0.25">
      <c r="A3667">
        <v>3154</v>
      </c>
      <c r="B3667" s="9" t="s">
        <v>3154</v>
      </c>
      <c r="C3667" s="3" t="s">
        <v>7264</v>
      </c>
      <c r="D3667" s="5">
        <v>7000</v>
      </c>
      <c r="E3667" s="7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0"/>
        <v>113</v>
      </c>
      <c r="P3667" s="5">
        <f t="shared" si="291"/>
        <v>64.27</v>
      </c>
      <c r="Q3667" s="11" t="s">
        <v>8315</v>
      </c>
      <c r="R3667" t="s">
        <v>8316</v>
      </c>
      <c r="S3667" s="16">
        <f t="shared" si="292"/>
        <v>40970.875671296293</v>
      </c>
      <c r="T3667" s="16">
        <f t="shared" si="293"/>
        <v>41000.834004629629</v>
      </c>
      <c r="U3667">
        <f t="shared" si="289"/>
        <v>2012</v>
      </c>
    </row>
    <row r="3668" spans="1:21" ht="60" x14ac:dyDescent="0.25">
      <c r="A3668">
        <v>3171</v>
      </c>
      <c r="B3668" s="9" t="s">
        <v>3171</v>
      </c>
      <c r="C3668" s="3" t="s">
        <v>7281</v>
      </c>
      <c r="D3668" s="5">
        <v>7000</v>
      </c>
      <c r="E3668" s="7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0"/>
        <v>109</v>
      </c>
      <c r="P3668" s="5">
        <f t="shared" si="291"/>
        <v>65.099999999999994</v>
      </c>
      <c r="Q3668" s="11" t="s">
        <v>8315</v>
      </c>
      <c r="R3668" t="s">
        <v>8316</v>
      </c>
      <c r="S3668" s="16">
        <f t="shared" si="292"/>
        <v>42466.608310185184</v>
      </c>
      <c r="T3668" s="16">
        <f t="shared" si="293"/>
        <v>42496.608310185184</v>
      </c>
      <c r="U3668">
        <f t="shared" si="289"/>
        <v>2016</v>
      </c>
    </row>
    <row r="3669" spans="1:21" ht="60" x14ac:dyDescent="0.25">
      <c r="A3669">
        <v>3182</v>
      </c>
      <c r="B3669" s="9" t="s">
        <v>3182</v>
      </c>
      <c r="C3669" s="3" t="s">
        <v>7292</v>
      </c>
      <c r="D3669" s="5">
        <v>7000</v>
      </c>
      <c r="E3669" s="7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0"/>
        <v>101</v>
      </c>
      <c r="P3669" s="5">
        <f t="shared" si="291"/>
        <v>46.77</v>
      </c>
      <c r="Q3669" s="11" t="s">
        <v>8315</v>
      </c>
      <c r="R3669" t="s">
        <v>8316</v>
      </c>
      <c r="S3669" s="16">
        <f t="shared" si="292"/>
        <v>40883.949317129627</v>
      </c>
      <c r="T3669" s="16">
        <f t="shared" si="293"/>
        <v>40939.708333333336</v>
      </c>
      <c r="U3669">
        <f t="shared" si="289"/>
        <v>2011</v>
      </c>
    </row>
    <row r="3670" spans="1:21" ht="30" x14ac:dyDescent="0.25">
      <c r="A3670">
        <v>3228</v>
      </c>
      <c r="B3670" s="9" t="s">
        <v>3228</v>
      </c>
      <c r="C3670" s="3" t="s">
        <v>7338</v>
      </c>
      <c r="D3670" s="5">
        <v>7000</v>
      </c>
      <c r="E3670" s="7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0"/>
        <v>102</v>
      </c>
      <c r="P3670" s="5">
        <f t="shared" si="291"/>
        <v>193.62</v>
      </c>
      <c r="Q3670" s="11" t="s">
        <v>8315</v>
      </c>
      <c r="R3670" t="s">
        <v>8316</v>
      </c>
      <c r="S3670" s="16">
        <f t="shared" si="292"/>
        <v>42323.70930555556</v>
      </c>
      <c r="T3670" s="16">
        <f t="shared" si="293"/>
        <v>42355.207638888889</v>
      </c>
      <c r="U3670">
        <f t="shared" si="289"/>
        <v>2015</v>
      </c>
    </row>
    <row r="3671" spans="1:21" ht="45" x14ac:dyDescent="0.25">
      <c r="A3671">
        <v>3258</v>
      </c>
      <c r="B3671" s="9" t="s">
        <v>3258</v>
      </c>
      <c r="C3671" s="3" t="s">
        <v>7368</v>
      </c>
      <c r="D3671" s="5">
        <v>7000</v>
      </c>
      <c r="E3671" s="7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0"/>
        <v>105</v>
      </c>
      <c r="P3671" s="5">
        <f t="shared" si="291"/>
        <v>98.2</v>
      </c>
      <c r="Q3671" s="11" t="s">
        <v>8315</v>
      </c>
      <c r="R3671" t="s">
        <v>8316</v>
      </c>
      <c r="S3671" s="16">
        <f t="shared" si="292"/>
        <v>41982.887280092589</v>
      </c>
      <c r="T3671" s="16">
        <f t="shared" si="293"/>
        <v>42012.887280092589</v>
      </c>
      <c r="U3671">
        <f t="shared" si="289"/>
        <v>2014</v>
      </c>
    </row>
    <row r="3672" spans="1:21" ht="30" x14ac:dyDescent="0.25">
      <c r="A3672">
        <v>3586</v>
      </c>
      <c r="B3672" s="9" t="s">
        <v>3585</v>
      </c>
      <c r="C3672" s="3" t="s">
        <v>7696</v>
      </c>
      <c r="D3672" s="5">
        <v>7500</v>
      </c>
      <c r="E3672" s="7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 s="5">
        <f t="shared" si="291"/>
        <v>151.97999999999999</v>
      </c>
      <c r="Q3672" s="11" t="s">
        <v>8315</v>
      </c>
      <c r="R3672" t="s">
        <v>8316</v>
      </c>
      <c r="S3672" s="16">
        <f t="shared" si="292"/>
        <v>42576.697569444441</v>
      </c>
      <c r="T3672" s="16">
        <f t="shared" si="293"/>
        <v>42636.697569444441</v>
      </c>
      <c r="U3672">
        <f t="shared" si="289"/>
        <v>2016</v>
      </c>
    </row>
    <row r="3673" spans="1:21" ht="60" x14ac:dyDescent="0.25">
      <c r="A3673">
        <v>3712</v>
      </c>
      <c r="B3673" s="9" t="s">
        <v>3709</v>
      </c>
      <c r="C3673" s="3" t="s">
        <v>7822</v>
      </c>
      <c r="D3673" s="5">
        <v>7500</v>
      </c>
      <c r="E3673" s="7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 s="5">
        <f t="shared" si="291"/>
        <v>110.87</v>
      </c>
      <c r="Q3673" s="11" t="s">
        <v>8315</v>
      </c>
      <c r="R3673" t="s">
        <v>8316</v>
      </c>
      <c r="S3673" s="16">
        <f t="shared" si="292"/>
        <v>42134.172071759262</v>
      </c>
      <c r="T3673" s="16">
        <f t="shared" si="293"/>
        <v>42155.290972222225</v>
      </c>
      <c r="U3673">
        <f t="shared" si="289"/>
        <v>2015</v>
      </c>
    </row>
    <row r="3674" spans="1:21" ht="60" x14ac:dyDescent="0.25">
      <c r="A3674">
        <v>3363</v>
      </c>
      <c r="B3674" s="9" t="s">
        <v>3362</v>
      </c>
      <c r="C3674" s="3" t="s">
        <v>7473</v>
      </c>
      <c r="D3674" s="5">
        <v>7750</v>
      </c>
      <c r="E3674" s="7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 s="5">
        <f t="shared" si="291"/>
        <v>302.31</v>
      </c>
      <c r="Q3674" s="11" t="s">
        <v>8315</v>
      </c>
      <c r="R3674" t="s">
        <v>8316</v>
      </c>
      <c r="S3674" s="16">
        <f t="shared" si="292"/>
        <v>41851.771354166667</v>
      </c>
      <c r="T3674" s="16">
        <f t="shared" si="293"/>
        <v>41870.666666666664</v>
      </c>
      <c r="U3674">
        <f t="shared" si="289"/>
        <v>2014</v>
      </c>
    </row>
    <row r="3675" spans="1:21" ht="45" x14ac:dyDescent="0.25">
      <c r="A3675">
        <v>2797</v>
      </c>
      <c r="B3675" s="9" t="s">
        <v>2797</v>
      </c>
      <c r="C3675" s="3" t="s">
        <v>6907</v>
      </c>
      <c r="D3675" s="5">
        <v>8000</v>
      </c>
      <c r="E3675" s="7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0"/>
        <v>103</v>
      </c>
      <c r="P3675" s="5">
        <f t="shared" si="291"/>
        <v>87.36</v>
      </c>
      <c r="Q3675" s="11" t="s">
        <v>8315</v>
      </c>
      <c r="R3675" t="s">
        <v>8316</v>
      </c>
      <c r="S3675" s="16">
        <f t="shared" si="292"/>
        <v>41798.94027777778</v>
      </c>
      <c r="T3675" s="16">
        <f t="shared" si="293"/>
        <v>41828.94027777778</v>
      </c>
      <c r="U3675">
        <f t="shared" si="289"/>
        <v>2014</v>
      </c>
    </row>
    <row r="3676" spans="1:21" ht="60" x14ac:dyDescent="0.25">
      <c r="A3676">
        <v>2975</v>
      </c>
      <c r="B3676" s="9" t="s">
        <v>2975</v>
      </c>
      <c r="C3676" s="3" t="s">
        <v>7085</v>
      </c>
      <c r="D3676" s="5">
        <v>8000</v>
      </c>
      <c r="E3676" s="7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 s="5">
        <f t="shared" si="291"/>
        <v>70.88</v>
      </c>
      <c r="Q3676" s="11" t="s">
        <v>8315</v>
      </c>
      <c r="R3676" t="s">
        <v>8316</v>
      </c>
      <c r="S3676" s="16">
        <f t="shared" si="292"/>
        <v>41941.683865740742</v>
      </c>
      <c r="T3676" s="16">
        <f t="shared" si="293"/>
        <v>41970.125</v>
      </c>
      <c r="U3676">
        <f t="shared" si="289"/>
        <v>2014</v>
      </c>
    </row>
    <row r="3677" spans="1:21" ht="30" x14ac:dyDescent="0.25">
      <c r="A3677">
        <v>3169</v>
      </c>
      <c r="B3677" s="9" t="s">
        <v>3169</v>
      </c>
      <c r="C3677" s="3" t="s">
        <v>7279</v>
      </c>
      <c r="D3677" s="5">
        <v>8000</v>
      </c>
      <c r="E3677" s="7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0"/>
        <v>103</v>
      </c>
      <c r="P3677" s="5">
        <f t="shared" si="291"/>
        <v>100.5</v>
      </c>
      <c r="Q3677" s="11" t="s">
        <v>8315</v>
      </c>
      <c r="R3677" t="s">
        <v>8316</v>
      </c>
      <c r="S3677" s="16">
        <f t="shared" si="292"/>
        <v>41591.737974537034</v>
      </c>
      <c r="T3677" s="16">
        <f t="shared" si="293"/>
        <v>41621.207638888889</v>
      </c>
      <c r="U3677">
        <f t="shared" si="289"/>
        <v>2013</v>
      </c>
    </row>
    <row r="3678" spans="1:21" ht="45" x14ac:dyDescent="0.25">
      <c r="A3678">
        <v>3243</v>
      </c>
      <c r="B3678" s="9" t="s">
        <v>3243</v>
      </c>
      <c r="C3678" s="3" t="s">
        <v>7353</v>
      </c>
      <c r="D3678" s="5">
        <v>8000</v>
      </c>
      <c r="E3678" s="7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0"/>
        <v>103</v>
      </c>
      <c r="P3678" s="5">
        <f t="shared" si="291"/>
        <v>115.87</v>
      </c>
      <c r="Q3678" s="11" t="s">
        <v>8315</v>
      </c>
      <c r="R3678" t="s">
        <v>8316</v>
      </c>
      <c r="S3678" s="16">
        <f t="shared" si="292"/>
        <v>42262.096782407403</v>
      </c>
      <c r="T3678" s="16">
        <f t="shared" si="293"/>
        <v>42286</v>
      </c>
      <c r="U3678">
        <f t="shared" si="289"/>
        <v>2015</v>
      </c>
    </row>
    <row r="3679" spans="1:21" ht="45" x14ac:dyDescent="0.25">
      <c r="A3679">
        <v>3269</v>
      </c>
      <c r="B3679" s="9" t="s">
        <v>3269</v>
      </c>
      <c r="C3679" s="3" t="s">
        <v>7379</v>
      </c>
      <c r="D3679" s="5">
        <v>8000</v>
      </c>
      <c r="E3679" s="7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0"/>
        <v>102</v>
      </c>
      <c r="P3679" s="5">
        <f t="shared" si="291"/>
        <v>116</v>
      </c>
      <c r="Q3679" s="11" t="s">
        <v>8315</v>
      </c>
      <c r="R3679" t="s">
        <v>8316</v>
      </c>
      <c r="S3679" s="16">
        <f t="shared" si="292"/>
        <v>42137.395798611105</v>
      </c>
      <c r="T3679" s="16">
        <f t="shared" si="293"/>
        <v>42171.458333333328</v>
      </c>
      <c r="U3679">
        <f t="shared" si="289"/>
        <v>2015</v>
      </c>
    </row>
    <row r="3680" spans="1:21" ht="60" x14ac:dyDescent="0.25">
      <c r="A3680">
        <v>3326</v>
      </c>
      <c r="B3680" s="9" t="s">
        <v>3326</v>
      </c>
      <c r="C3680" s="3" t="s">
        <v>7436</v>
      </c>
      <c r="D3680" s="5">
        <v>8000</v>
      </c>
      <c r="E3680" s="7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0"/>
        <v>101</v>
      </c>
      <c r="P3680" s="5">
        <f t="shared" si="291"/>
        <v>142.28</v>
      </c>
      <c r="Q3680" s="11" t="s">
        <v>8315</v>
      </c>
      <c r="R3680" t="s">
        <v>8316</v>
      </c>
      <c r="S3680" s="16">
        <f t="shared" si="292"/>
        <v>42041.714178240742</v>
      </c>
      <c r="T3680" s="16">
        <f t="shared" si="293"/>
        <v>42071.67251157407</v>
      </c>
      <c r="U3680">
        <f t="shared" si="289"/>
        <v>2015</v>
      </c>
    </row>
    <row r="3681" spans="1:21" ht="45" x14ac:dyDescent="0.25">
      <c r="A3681">
        <v>3339</v>
      </c>
      <c r="B3681" s="9" t="s">
        <v>3339</v>
      </c>
      <c r="C3681" s="3" t="s">
        <v>7449</v>
      </c>
      <c r="D3681" s="5">
        <v>8000</v>
      </c>
      <c r="E3681" s="7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0"/>
        <v>104</v>
      </c>
      <c r="P3681" s="5">
        <f t="shared" si="291"/>
        <v>177.62</v>
      </c>
      <c r="Q3681" s="11" t="s">
        <v>8315</v>
      </c>
      <c r="R3681" t="s">
        <v>8316</v>
      </c>
      <c r="S3681" s="16">
        <f t="shared" si="292"/>
        <v>42549.665717592594</v>
      </c>
      <c r="T3681" s="16">
        <f t="shared" si="293"/>
        <v>42579.665717592594</v>
      </c>
      <c r="U3681">
        <f t="shared" si="289"/>
        <v>2016</v>
      </c>
    </row>
    <row r="3682" spans="1:21" ht="60" x14ac:dyDescent="0.25">
      <c r="A3682">
        <v>3376</v>
      </c>
      <c r="B3682" s="9" t="s">
        <v>3375</v>
      </c>
      <c r="C3682" s="3" t="s">
        <v>7486</v>
      </c>
      <c r="D3682" s="5">
        <v>8000</v>
      </c>
      <c r="E3682" s="7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0"/>
        <v>100</v>
      </c>
      <c r="P3682" s="5">
        <f t="shared" si="291"/>
        <v>421.11</v>
      </c>
      <c r="Q3682" s="11" t="s">
        <v>8315</v>
      </c>
      <c r="R3682" t="s">
        <v>8316</v>
      </c>
      <c r="S3682" s="16">
        <f t="shared" si="292"/>
        <v>42059.701319444444</v>
      </c>
      <c r="T3682" s="16">
        <f t="shared" si="293"/>
        <v>42119.659652777773</v>
      </c>
      <c r="U3682">
        <f t="shared" si="289"/>
        <v>2015</v>
      </c>
    </row>
    <row r="3683" spans="1:21" ht="60" x14ac:dyDescent="0.25">
      <c r="A3683">
        <v>3377</v>
      </c>
      <c r="B3683" s="9" t="s">
        <v>3376</v>
      </c>
      <c r="C3683" s="3" t="s">
        <v>7487</v>
      </c>
      <c r="D3683" s="5">
        <v>8000</v>
      </c>
      <c r="E3683" s="7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0"/>
        <v>101</v>
      </c>
      <c r="P3683" s="5">
        <f t="shared" si="291"/>
        <v>104.99</v>
      </c>
      <c r="Q3683" s="11" t="s">
        <v>8315</v>
      </c>
      <c r="R3683" t="s">
        <v>8316</v>
      </c>
      <c r="S3683" s="16">
        <f t="shared" si="292"/>
        <v>42053.732627314821</v>
      </c>
      <c r="T3683" s="16">
        <f t="shared" si="293"/>
        <v>42083.705555555556</v>
      </c>
      <c r="U3683">
        <f t="shared" si="289"/>
        <v>2015</v>
      </c>
    </row>
    <row r="3684" spans="1:21" ht="60" x14ac:dyDescent="0.25">
      <c r="A3684">
        <v>3662</v>
      </c>
      <c r="B3684" s="9" t="s">
        <v>3659</v>
      </c>
      <c r="C3684" s="3" t="s">
        <v>7772</v>
      </c>
      <c r="D3684" s="5">
        <v>8000</v>
      </c>
      <c r="E3684" s="7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0"/>
        <v>101</v>
      </c>
      <c r="P3684" s="5">
        <f t="shared" si="291"/>
        <v>202.85</v>
      </c>
      <c r="Q3684" s="11" t="s">
        <v>8315</v>
      </c>
      <c r="R3684" t="s">
        <v>8316</v>
      </c>
      <c r="S3684" s="16">
        <f t="shared" si="292"/>
        <v>42064.220069444447</v>
      </c>
      <c r="T3684" s="16">
        <f t="shared" si="293"/>
        <v>42094.178402777776</v>
      </c>
      <c r="U3684">
        <f t="shared" si="289"/>
        <v>2015</v>
      </c>
    </row>
    <row r="3685" spans="1:21" ht="15.75" x14ac:dyDescent="0.25">
      <c r="A3685">
        <v>3302</v>
      </c>
      <c r="B3685" s="9" t="s">
        <v>3302</v>
      </c>
      <c r="C3685" s="3" t="s">
        <v>7412</v>
      </c>
      <c r="D3685" s="5">
        <v>8400</v>
      </c>
      <c r="E3685" s="7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 s="5">
        <f t="shared" si="291"/>
        <v>173.7</v>
      </c>
      <c r="Q3685" s="11" t="s">
        <v>8315</v>
      </c>
      <c r="R3685" t="s">
        <v>8316</v>
      </c>
      <c r="S3685" s="16">
        <f t="shared" si="292"/>
        <v>42681.35157407407</v>
      </c>
      <c r="T3685" s="16">
        <f t="shared" si="293"/>
        <v>42711.35157407407</v>
      </c>
      <c r="U3685">
        <f t="shared" si="289"/>
        <v>2016</v>
      </c>
    </row>
    <row r="3686" spans="1:21" ht="60" x14ac:dyDescent="0.25">
      <c r="A3686">
        <v>3241</v>
      </c>
      <c r="B3686" s="9" t="s">
        <v>3241</v>
      </c>
      <c r="C3686" s="3" t="s">
        <v>7351</v>
      </c>
      <c r="D3686" s="5">
        <v>8500</v>
      </c>
      <c r="E3686" s="7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 s="5">
        <f t="shared" si="291"/>
        <v>58.69</v>
      </c>
      <c r="Q3686" s="11" t="s">
        <v>8315</v>
      </c>
      <c r="R3686" t="s">
        <v>8316</v>
      </c>
      <c r="S3686" s="16">
        <f t="shared" si="292"/>
        <v>41893.324884259258</v>
      </c>
      <c r="T3686" s="16">
        <f t="shared" si="293"/>
        <v>41926.290972222225</v>
      </c>
      <c r="U3686">
        <f t="shared" si="289"/>
        <v>2014</v>
      </c>
    </row>
    <row r="3687" spans="1:21" ht="30" x14ac:dyDescent="0.25">
      <c r="A3687">
        <v>3360</v>
      </c>
      <c r="B3687" s="9" t="s">
        <v>3359</v>
      </c>
      <c r="C3687" s="3" t="s">
        <v>7470</v>
      </c>
      <c r="D3687" s="5">
        <v>9000</v>
      </c>
      <c r="E3687" s="7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 s="5">
        <f t="shared" si="291"/>
        <v>126.72</v>
      </c>
      <c r="Q3687" s="11" t="s">
        <v>8315</v>
      </c>
      <c r="R3687" t="s">
        <v>8316</v>
      </c>
      <c r="S3687" s="16">
        <f t="shared" si="292"/>
        <v>42697.082673611112</v>
      </c>
      <c r="T3687" s="16">
        <f t="shared" si="293"/>
        <v>42718.665972222225</v>
      </c>
      <c r="U3687">
        <f t="shared" si="289"/>
        <v>2016</v>
      </c>
    </row>
    <row r="3688" spans="1:21" ht="60" x14ac:dyDescent="0.25">
      <c r="A3688">
        <v>2828</v>
      </c>
      <c r="B3688" s="9" t="s">
        <v>2828</v>
      </c>
      <c r="C3688" s="3" t="s">
        <v>6938</v>
      </c>
      <c r="D3688" s="5">
        <v>9500</v>
      </c>
      <c r="E3688" s="7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0"/>
        <v>100</v>
      </c>
      <c r="P3688" s="5">
        <f t="shared" si="291"/>
        <v>98.31</v>
      </c>
      <c r="Q3688" s="11" t="s">
        <v>8315</v>
      </c>
      <c r="R3688" t="s">
        <v>8316</v>
      </c>
      <c r="S3688" s="16">
        <f t="shared" si="292"/>
        <v>42254.264687499999</v>
      </c>
      <c r="T3688" s="16">
        <f t="shared" si="293"/>
        <v>42279.958333333328</v>
      </c>
      <c r="U3688">
        <f t="shared" si="289"/>
        <v>2015</v>
      </c>
    </row>
    <row r="3689" spans="1:21" ht="45" x14ac:dyDescent="0.25">
      <c r="A3689">
        <v>3209</v>
      </c>
      <c r="B3689" s="9" t="s">
        <v>3209</v>
      </c>
      <c r="C3689" s="3" t="s">
        <v>7319</v>
      </c>
      <c r="D3689" s="5">
        <v>9500</v>
      </c>
      <c r="E3689" s="7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0"/>
        <v>119</v>
      </c>
      <c r="P3689" s="5">
        <f t="shared" si="291"/>
        <v>50.16</v>
      </c>
      <c r="Q3689" s="11" t="s">
        <v>8315</v>
      </c>
      <c r="R3689" t="s">
        <v>8316</v>
      </c>
      <c r="S3689" s="16">
        <f t="shared" si="292"/>
        <v>41778.637245370373</v>
      </c>
      <c r="T3689" s="16">
        <f t="shared" si="293"/>
        <v>41810.958333333336</v>
      </c>
      <c r="U3689">
        <f t="shared" si="289"/>
        <v>2014</v>
      </c>
    </row>
    <row r="3690" spans="1:21" ht="45" x14ac:dyDescent="0.25">
      <c r="A3690">
        <v>3433</v>
      </c>
      <c r="B3690" s="9" t="s">
        <v>3432</v>
      </c>
      <c r="C3690" s="3" t="s">
        <v>7543</v>
      </c>
      <c r="D3690" s="5">
        <v>9500</v>
      </c>
      <c r="E3690" s="7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0"/>
        <v>100</v>
      </c>
      <c r="P3690" s="5">
        <f t="shared" si="291"/>
        <v>134.15</v>
      </c>
      <c r="Q3690" s="11" t="s">
        <v>8315</v>
      </c>
      <c r="R3690" t="s">
        <v>8316</v>
      </c>
      <c r="S3690" s="16">
        <f t="shared" si="292"/>
        <v>41776.063136574077</v>
      </c>
      <c r="T3690" s="16">
        <f t="shared" si="293"/>
        <v>41807.125</v>
      </c>
      <c r="U3690">
        <f t="shared" si="289"/>
        <v>2014</v>
      </c>
    </row>
    <row r="3691" spans="1:21" ht="60" x14ac:dyDescent="0.25">
      <c r="A3691">
        <v>527</v>
      </c>
      <c r="B3691" s="9" t="s">
        <v>528</v>
      </c>
      <c r="C3691" s="3" t="s">
        <v>4637</v>
      </c>
      <c r="D3691" s="5">
        <v>10000</v>
      </c>
      <c r="E3691" s="7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 s="5">
        <f t="shared" si="291"/>
        <v>63.83</v>
      </c>
      <c r="Q3691" s="11" t="s">
        <v>8315</v>
      </c>
      <c r="R3691" t="s">
        <v>8316</v>
      </c>
      <c r="S3691" s="16">
        <f t="shared" si="292"/>
        <v>42753.205625000002</v>
      </c>
      <c r="T3691" s="16">
        <f t="shared" si="293"/>
        <v>42783.670138888891</v>
      </c>
      <c r="U3691">
        <f t="shared" si="289"/>
        <v>2017</v>
      </c>
    </row>
    <row r="3692" spans="1:21" ht="60" x14ac:dyDescent="0.25">
      <c r="A3692">
        <v>532</v>
      </c>
      <c r="B3692" s="9" t="s">
        <v>533</v>
      </c>
      <c r="C3692" s="3" t="s">
        <v>4642</v>
      </c>
      <c r="D3692" s="5">
        <v>10000</v>
      </c>
      <c r="E3692" s="7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 s="5">
        <f t="shared" si="291"/>
        <v>71.239999999999995</v>
      </c>
      <c r="Q3692" s="11" t="s">
        <v>8315</v>
      </c>
      <c r="R3692" t="s">
        <v>8316</v>
      </c>
      <c r="S3692" s="16">
        <f t="shared" si="292"/>
        <v>42473.007037037038</v>
      </c>
      <c r="T3692" s="16">
        <f t="shared" si="293"/>
        <v>42503.007037037038</v>
      </c>
      <c r="U3692">
        <f t="shared" si="289"/>
        <v>2016</v>
      </c>
    </row>
    <row r="3693" spans="1:21" ht="60" x14ac:dyDescent="0.25">
      <c r="A3693">
        <v>2793</v>
      </c>
      <c r="B3693" s="9" t="s">
        <v>2793</v>
      </c>
      <c r="C3693" s="3" t="s">
        <v>6903</v>
      </c>
      <c r="D3693" s="5">
        <v>10000</v>
      </c>
      <c r="E3693" s="7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 s="5">
        <f t="shared" si="291"/>
        <v>151.46</v>
      </c>
      <c r="Q3693" s="11" t="s">
        <v>8315</v>
      </c>
      <c r="R3693" t="s">
        <v>8316</v>
      </c>
      <c r="S3693" s="16">
        <f t="shared" si="292"/>
        <v>42176.419039351851</v>
      </c>
      <c r="T3693" s="16">
        <f t="shared" si="293"/>
        <v>42206.419039351851</v>
      </c>
      <c r="U3693">
        <f t="shared" si="289"/>
        <v>2015</v>
      </c>
    </row>
    <row r="3694" spans="1:21" ht="60" x14ac:dyDescent="0.25">
      <c r="A3694">
        <v>2803</v>
      </c>
      <c r="B3694" s="9" t="s">
        <v>2803</v>
      </c>
      <c r="C3694" s="3" t="s">
        <v>6913</v>
      </c>
      <c r="D3694" s="5">
        <v>10000</v>
      </c>
      <c r="E3694" s="7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 s="5">
        <f t="shared" si="291"/>
        <v>90.74</v>
      </c>
      <c r="Q3694" s="11" t="s">
        <v>8315</v>
      </c>
      <c r="R3694" t="s">
        <v>8316</v>
      </c>
      <c r="S3694" s="16">
        <f t="shared" si="292"/>
        <v>42158.065694444449</v>
      </c>
      <c r="T3694" s="16">
        <f t="shared" si="293"/>
        <v>42201</v>
      </c>
      <c r="U3694">
        <f t="shared" si="289"/>
        <v>2015</v>
      </c>
    </row>
    <row r="3695" spans="1:21" ht="45" x14ac:dyDescent="0.25">
      <c r="A3695">
        <v>2811</v>
      </c>
      <c r="B3695" s="9" t="s">
        <v>2811</v>
      </c>
      <c r="C3695" s="3" t="s">
        <v>6921</v>
      </c>
      <c r="D3695" s="5">
        <v>10000</v>
      </c>
      <c r="E3695" s="7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 s="5">
        <f t="shared" si="291"/>
        <v>92.84</v>
      </c>
      <c r="Q3695" s="11" t="s">
        <v>8315</v>
      </c>
      <c r="R3695" t="s">
        <v>8316</v>
      </c>
      <c r="S3695" s="16">
        <f t="shared" si="292"/>
        <v>42028.496562500004</v>
      </c>
      <c r="T3695" s="16">
        <f t="shared" si="293"/>
        <v>42058.496562500004</v>
      </c>
      <c r="U3695">
        <f t="shared" si="289"/>
        <v>2015</v>
      </c>
    </row>
    <row r="3696" spans="1:21" ht="45" x14ac:dyDescent="0.25">
      <c r="A3696">
        <v>2818</v>
      </c>
      <c r="B3696" s="9" t="s">
        <v>2818</v>
      </c>
      <c r="C3696" s="3" t="s">
        <v>6928</v>
      </c>
      <c r="D3696" s="5">
        <v>10000</v>
      </c>
      <c r="E3696" s="7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 s="5">
        <f t="shared" si="291"/>
        <v>103.95</v>
      </c>
      <c r="Q3696" s="11" t="s">
        <v>8315</v>
      </c>
      <c r="R3696" t="s">
        <v>8316</v>
      </c>
      <c r="S3696" s="16">
        <f t="shared" si="292"/>
        <v>42250.598217592589</v>
      </c>
      <c r="T3696" s="16">
        <f t="shared" si="293"/>
        <v>42270.598217592589</v>
      </c>
      <c r="U3696">
        <f t="shared" si="289"/>
        <v>2015</v>
      </c>
    </row>
    <row r="3697" spans="1:21" ht="60" x14ac:dyDescent="0.25">
      <c r="A3697">
        <v>2963</v>
      </c>
      <c r="B3697" s="9" t="s">
        <v>2963</v>
      </c>
      <c r="C3697" s="3" t="s">
        <v>7073</v>
      </c>
      <c r="D3697" s="5">
        <v>10000</v>
      </c>
      <c r="E3697" s="7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 s="5">
        <f t="shared" si="291"/>
        <v>109.03</v>
      </c>
      <c r="Q3697" s="11" t="s">
        <v>8315</v>
      </c>
      <c r="R3697" t="s">
        <v>8316</v>
      </c>
      <c r="S3697" s="16">
        <f t="shared" si="292"/>
        <v>42157.470185185186</v>
      </c>
      <c r="T3697" s="16">
        <f t="shared" si="293"/>
        <v>42187.470185185186</v>
      </c>
      <c r="U3697">
        <f t="shared" si="289"/>
        <v>2015</v>
      </c>
    </row>
    <row r="3698" spans="1:21" ht="60" x14ac:dyDescent="0.25">
      <c r="A3698">
        <v>2966</v>
      </c>
      <c r="B3698" s="9" t="s">
        <v>2966</v>
      </c>
      <c r="C3698" s="3" t="s">
        <v>7076</v>
      </c>
      <c r="D3698" s="5">
        <v>10000</v>
      </c>
      <c r="E3698" s="7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 s="5">
        <f t="shared" si="291"/>
        <v>88.77</v>
      </c>
      <c r="Q3698" s="11" t="s">
        <v>8315</v>
      </c>
      <c r="R3698" t="s">
        <v>8316</v>
      </c>
      <c r="S3698" s="16">
        <f t="shared" si="292"/>
        <v>42233.738564814819</v>
      </c>
      <c r="T3698" s="16">
        <f t="shared" si="293"/>
        <v>42263.738564814819</v>
      </c>
      <c r="U3698">
        <f t="shared" si="289"/>
        <v>2015</v>
      </c>
    </row>
    <row r="3699" spans="1:21" ht="60" x14ac:dyDescent="0.25">
      <c r="A3699">
        <v>3173</v>
      </c>
      <c r="B3699" s="9" t="s">
        <v>3173</v>
      </c>
      <c r="C3699" s="3" t="s">
        <v>7283</v>
      </c>
      <c r="D3699" s="5">
        <v>10000</v>
      </c>
      <c r="E3699" s="7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 s="5">
        <f t="shared" si="291"/>
        <v>139.19</v>
      </c>
      <c r="Q3699" s="11" t="s">
        <v>8315</v>
      </c>
      <c r="R3699" t="s">
        <v>8316</v>
      </c>
      <c r="S3699" s="16">
        <f t="shared" si="292"/>
        <v>41878.878379629627</v>
      </c>
      <c r="T3699" s="16">
        <f t="shared" si="293"/>
        <v>41908.878379629627</v>
      </c>
      <c r="U3699">
        <f t="shared" si="289"/>
        <v>2014</v>
      </c>
    </row>
    <row r="3700" spans="1:21" ht="45" x14ac:dyDescent="0.25">
      <c r="A3700">
        <v>3242</v>
      </c>
      <c r="B3700" s="9" t="s">
        <v>3242</v>
      </c>
      <c r="C3700" s="3" t="s">
        <v>7352</v>
      </c>
      <c r="D3700" s="5">
        <v>10000</v>
      </c>
      <c r="E3700" s="7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 s="5">
        <f t="shared" si="291"/>
        <v>69.569999999999993</v>
      </c>
      <c r="Q3700" s="11" t="s">
        <v>8315</v>
      </c>
      <c r="R3700" t="s">
        <v>8316</v>
      </c>
      <c r="S3700" s="16">
        <f t="shared" si="292"/>
        <v>41871.755694444444</v>
      </c>
      <c r="T3700" s="16">
        <f t="shared" si="293"/>
        <v>41901.755694444444</v>
      </c>
      <c r="U3700">
        <f t="shared" si="289"/>
        <v>2014</v>
      </c>
    </row>
    <row r="3701" spans="1:21" ht="45" x14ac:dyDescent="0.25">
      <c r="A3701">
        <v>3246</v>
      </c>
      <c r="B3701" s="9" t="s">
        <v>3246</v>
      </c>
      <c r="C3701" s="3" t="s">
        <v>7356</v>
      </c>
      <c r="D3701" s="5">
        <v>10000</v>
      </c>
      <c r="E3701" s="7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 s="5">
        <f t="shared" si="291"/>
        <v>57.63</v>
      </c>
      <c r="Q3701" s="11" t="s">
        <v>8315</v>
      </c>
      <c r="R3701" t="s">
        <v>8316</v>
      </c>
      <c r="S3701" s="16">
        <f t="shared" si="292"/>
        <v>42230.472222222219</v>
      </c>
      <c r="T3701" s="16">
        <f t="shared" si="293"/>
        <v>42259.165972222225</v>
      </c>
      <c r="U3701">
        <f t="shared" si="289"/>
        <v>2015</v>
      </c>
    </row>
    <row r="3702" spans="1:21" ht="45" x14ac:dyDescent="0.25">
      <c r="A3702">
        <v>3256</v>
      </c>
      <c r="B3702" s="9" t="s">
        <v>3256</v>
      </c>
      <c r="C3702" s="3" t="s">
        <v>7366</v>
      </c>
      <c r="D3702" s="5">
        <v>10000</v>
      </c>
      <c r="E3702" s="7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 s="5">
        <f t="shared" si="291"/>
        <v>72.760000000000005</v>
      </c>
      <c r="Q3702" s="11" t="s">
        <v>8315</v>
      </c>
      <c r="R3702" t="s">
        <v>8316</v>
      </c>
      <c r="S3702" s="16">
        <f t="shared" si="292"/>
        <v>42144.573807870373</v>
      </c>
      <c r="T3702" s="16">
        <f t="shared" si="293"/>
        <v>42166.165972222225</v>
      </c>
      <c r="U3702">
        <f t="shared" si="289"/>
        <v>2015</v>
      </c>
    </row>
    <row r="3703" spans="1:21" ht="45" x14ac:dyDescent="0.25">
      <c r="A3703">
        <v>3272</v>
      </c>
      <c r="B3703" s="9" t="s">
        <v>3272</v>
      </c>
      <c r="C3703" s="3" t="s">
        <v>7382</v>
      </c>
      <c r="D3703" s="5">
        <v>10000</v>
      </c>
      <c r="E3703" s="7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 s="5">
        <f t="shared" si="291"/>
        <v>106.5</v>
      </c>
      <c r="Q3703" s="11" t="s">
        <v>8315</v>
      </c>
      <c r="R3703" t="s">
        <v>8316</v>
      </c>
      <c r="S3703" s="16">
        <f t="shared" si="292"/>
        <v>42284.500104166669</v>
      </c>
      <c r="T3703" s="16">
        <f t="shared" si="293"/>
        <v>42314.541770833333</v>
      </c>
      <c r="U3703">
        <f t="shared" si="289"/>
        <v>2015</v>
      </c>
    </row>
    <row r="3704" spans="1:21" ht="60" x14ac:dyDescent="0.25">
      <c r="A3704">
        <v>3288</v>
      </c>
      <c r="B3704" s="9" t="s">
        <v>3288</v>
      </c>
      <c r="C3704" s="3" t="s">
        <v>7398</v>
      </c>
      <c r="D3704" s="5">
        <v>10000</v>
      </c>
      <c r="E3704" s="7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 s="5">
        <f t="shared" si="291"/>
        <v>48.44</v>
      </c>
      <c r="Q3704" s="11" t="s">
        <v>8315</v>
      </c>
      <c r="R3704" t="s">
        <v>8316</v>
      </c>
      <c r="S3704" s="16">
        <f t="shared" si="292"/>
        <v>42505.774479166663</v>
      </c>
      <c r="T3704" s="16">
        <f t="shared" si="293"/>
        <v>42541.958333333328</v>
      </c>
      <c r="U3704">
        <f t="shared" si="289"/>
        <v>2016</v>
      </c>
    </row>
    <row r="3705" spans="1:21" ht="60" x14ac:dyDescent="0.25">
      <c r="A3705">
        <v>3298</v>
      </c>
      <c r="B3705" s="9" t="s">
        <v>3298</v>
      </c>
      <c r="C3705" s="3" t="s">
        <v>7408</v>
      </c>
      <c r="D3705" s="5">
        <v>10000</v>
      </c>
      <c r="E3705" s="7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 s="5">
        <f t="shared" si="291"/>
        <v>141.29</v>
      </c>
      <c r="Q3705" s="11" t="s">
        <v>8315</v>
      </c>
      <c r="R3705" t="s">
        <v>8316</v>
      </c>
      <c r="S3705" s="16">
        <f t="shared" si="292"/>
        <v>42239.957962962959</v>
      </c>
      <c r="T3705" s="16">
        <f t="shared" si="293"/>
        <v>42260</v>
      </c>
      <c r="U3705">
        <f t="shared" si="289"/>
        <v>2015</v>
      </c>
    </row>
    <row r="3706" spans="1:21" ht="45" x14ac:dyDescent="0.25">
      <c r="A3706">
        <v>3358</v>
      </c>
      <c r="B3706" s="9" t="s">
        <v>3357</v>
      </c>
      <c r="C3706" s="3" t="s">
        <v>7468</v>
      </c>
      <c r="D3706" s="5">
        <v>10000</v>
      </c>
      <c r="E3706" s="7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 s="5">
        <f t="shared" si="291"/>
        <v>63.57</v>
      </c>
      <c r="Q3706" s="11" t="s">
        <v>8315</v>
      </c>
      <c r="R3706" t="s">
        <v>8316</v>
      </c>
      <c r="S3706" s="16">
        <f t="shared" si="292"/>
        <v>41932.311099537037</v>
      </c>
      <c r="T3706" s="16">
        <f t="shared" si="293"/>
        <v>41962.352766203709</v>
      </c>
      <c r="U3706">
        <f t="shared" si="289"/>
        <v>2014</v>
      </c>
    </row>
    <row r="3707" spans="1:21" ht="45" x14ac:dyDescent="0.25">
      <c r="A3707">
        <v>3389</v>
      </c>
      <c r="B3707" s="9" t="s">
        <v>3388</v>
      </c>
      <c r="C3707" s="3" t="s">
        <v>7499</v>
      </c>
      <c r="D3707" s="5">
        <v>10000</v>
      </c>
      <c r="E3707" s="7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 s="5">
        <f t="shared" si="291"/>
        <v>184.68</v>
      </c>
      <c r="Q3707" s="11" t="s">
        <v>8315</v>
      </c>
      <c r="R3707" t="s">
        <v>8316</v>
      </c>
      <c r="S3707" s="16">
        <f t="shared" si="292"/>
        <v>42494.563449074078</v>
      </c>
      <c r="T3707" s="16">
        <f t="shared" si="293"/>
        <v>42524.563449074078</v>
      </c>
      <c r="U3707">
        <f t="shared" si="289"/>
        <v>2016</v>
      </c>
    </row>
    <row r="3708" spans="1:21" ht="60" x14ac:dyDescent="0.25">
      <c r="A3708">
        <v>3400</v>
      </c>
      <c r="B3708" s="9" t="s">
        <v>3399</v>
      </c>
      <c r="C3708" s="3" t="s">
        <v>7510</v>
      </c>
      <c r="D3708" s="5">
        <v>10000</v>
      </c>
      <c r="E3708" s="7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 s="5">
        <f t="shared" si="291"/>
        <v>118.13</v>
      </c>
      <c r="Q3708" s="11" t="s">
        <v>8315</v>
      </c>
      <c r="R3708" t="s">
        <v>8316</v>
      </c>
      <c r="S3708" s="16">
        <f t="shared" si="292"/>
        <v>41834.953865740739</v>
      </c>
      <c r="T3708" s="16">
        <f t="shared" si="293"/>
        <v>41879.953865740739</v>
      </c>
      <c r="U3708">
        <f t="shared" si="289"/>
        <v>2014</v>
      </c>
    </row>
    <row r="3709" spans="1:21" ht="45" x14ac:dyDescent="0.25">
      <c r="A3709">
        <v>3406</v>
      </c>
      <c r="B3709" s="9" t="s">
        <v>3405</v>
      </c>
      <c r="C3709" s="3" t="s">
        <v>7516</v>
      </c>
      <c r="D3709" s="5">
        <v>10000</v>
      </c>
      <c r="E3709" s="7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 s="5">
        <f t="shared" si="291"/>
        <v>110.23</v>
      </c>
      <c r="Q3709" s="11" t="s">
        <v>8315</v>
      </c>
      <c r="R3709" t="s">
        <v>8316</v>
      </c>
      <c r="S3709" s="16">
        <f t="shared" si="292"/>
        <v>41791.492777777778</v>
      </c>
      <c r="T3709" s="16">
        <f t="shared" si="293"/>
        <v>41836.492777777778</v>
      </c>
      <c r="U3709">
        <f t="shared" si="289"/>
        <v>2014</v>
      </c>
    </row>
    <row r="3710" spans="1:21" ht="45" x14ac:dyDescent="0.25">
      <c r="A3710">
        <v>3421</v>
      </c>
      <c r="B3710" s="9" t="s">
        <v>3420</v>
      </c>
      <c r="C3710" s="3" t="s">
        <v>7531</v>
      </c>
      <c r="D3710" s="5">
        <v>10000</v>
      </c>
      <c r="E3710" s="7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 s="5">
        <f t="shared" si="291"/>
        <v>103.21</v>
      </c>
      <c r="Q3710" s="11" t="s">
        <v>8315</v>
      </c>
      <c r="R3710" t="s">
        <v>8316</v>
      </c>
      <c r="S3710" s="16">
        <f t="shared" si="292"/>
        <v>42037.791238425925</v>
      </c>
      <c r="T3710" s="16">
        <f t="shared" si="293"/>
        <v>42067.791238425925</v>
      </c>
      <c r="U3710">
        <f t="shared" si="289"/>
        <v>2015</v>
      </c>
    </row>
    <row r="3711" spans="1:21" ht="60" x14ac:dyDescent="0.25">
      <c r="A3711">
        <v>3434</v>
      </c>
      <c r="B3711" s="9" t="s">
        <v>3433</v>
      </c>
      <c r="C3711" s="3" t="s">
        <v>7544</v>
      </c>
      <c r="D3711" s="5">
        <v>10000</v>
      </c>
      <c r="E3711" s="7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 s="5">
        <f t="shared" si="291"/>
        <v>62.83</v>
      </c>
      <c r="Q3711" s="11" t="s">
        <v>8315</v>
      </c>
      <c r="R3711" t="s">
        <v>8316</v>
      </c>
      <c r="S3711" s="16">
        <f t="shared" si="292"/>
        <v>41800.380428240744</v>
      </c>
      <c r="T3711" s="16">
        <f t="shared" si="293"/>
        <v>41830.380428240744</v>
      </c>
      <c r="U3711">
        <f t="shared" si="289"/>
        <v>2014</v>
      </c>
    </row>
    <row r="3712" spans="1:21" ht="60" x14ac:dyDescent="0.25">
      <c r="A3712">
        <v>3455</v>
      </c>
      <c r="B3712" s="9" t="s">
        <v>3454</v>
      </c>
      <c r="C3712" s="3" t="s">
        <v>7565</v>
      </c>
      <c r="D3712" s="5">
        <v>10000</v>
      </c>
      <c r="E3712" s="7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 s="5">
        <f t="shared" si="291"/>
        <v>145.87</v>
      </c>
      <c r="Q3712" s="11" t="s">
        <v>8315</v>
      </c>
      <c r="R3712" t="s">
        <v>8316</v>
      </c>
      <c r="S3712" s="16">
        <f t="shared" si="292"/>
        <v>42626.7503125</v>
      </c>
      <c r="T3712" s="16">
        <f t="shared" si="293"/>
        <v>42656.7503125</v>
      </c>
      <c r="U3712">
        <f t="shared" si="289"/>
        <v>2016</v>
      </c>
    </row>
    <row r="3713" spans="1:21" ht="45" x14ac:dyDescent="0.25">
      <c r="A3713">
        <v>3463</v>
      </c>
      <c r="B3713" s="9" t="s">
        <v>3462</v>
      </c>
      <c r="C3713" s="3" t="s">
        <v>7573</v>
      </c>
      <c r="D3713" s="5">
        <v>10000</v>
      </c>
      <c r="E3713" s="7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 s="5">
        <f t="shared" si="291"/>
        <v>90.68</v>
      </c>
      <c r="Q3713" s="11" t="s">
        <v>8315</v>
      </c>
      <c r="R3713" t="s">
        <v>8316</v>
      </c>
      <c r="S3713" s="16">
        <f t="shared" si="292"/>
        <v>42612.918807870374</v>
      </c>
      <c r="T3713" s="16">
        <f t="shared" si="293"/>
        <v>42654.165972222225</v>
      </c>
      <c r="U3713">
        <f t="shared" si="289"/>
        <v>2016</v>
      </c>
    </row>
    <row r="3714" spans="1:21" ht="45" x14ac:dyDescent="0.25">
      <c r="A3714">
        <v>3468</v>
      </c>
      <c r="B3714" s="9" t="s">
        <v>3467</v>
      </c>
      <c r="C3714" s="3" t="s">
        <v>7578</v>
      </c>
      <c r="D3714" s="5">
        <v>10000</v>
      </c>
      <c r="E3714" s="7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 s="5">
        <f t="shared" si="291"/>
        <v>716.35</v>
      </c>
      <c r="Q3714" s="11" t="s">
        <v>8315</v>
      </c>
      <c r="R3714" t="s">
        <v>8316</v>
      </c>
      <c r="S3714" s="16">
        <f t="shared" si="292"/>
        <v>42605.765381944439</v>
      </c>
      <c r="T3714" s="16">
        <f t="shared" si="293"/>
        <v>42634.125</v>
      </c>
      <c r="U3714">
        <f t="shared" si="289"/>
        <v>2016</v>
      </c>
    </row>
    <row r="3715" spans="1:21" ht="60" x14ac:dyDescent="0.25">
      <c r="A3715">
        <v>3481</v>
      </c>
      <c r="B3715" s="9" t="s">
        <v>3480</v>
      </c>
      <c r="C3715" s="3" t="s">
        <v>7591</v>
      </c>
      <c r="D3715" s="5">
        <v>10000</v>
      </c>
      <c r="E3715" s="7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 s="5">
        <f t="shared" si="291"/>
        <v>125.05</v>
      </c>
      <c r="Q3715" s="11" t="s">
        <v>8315</v>
      </c>
      <c r="R3715" t="s">
        <v>8316</v>
      </c>
      <c r="S3715" s="16">
        <f t="shared" si="292"/>
        <v>41989.24754629629</v>
      </c>
      <c r="T3715" s="16">
        <f t="shared" si="293"/>
        <v>42006.24754629629</v>
      </c>
      <c r="U3715">
        <f t="shared" ref="U3715:U3778" si="294">YEAR(S3715)</f>
        <v>2014</v>
      </c>
    </row>
    <row r="3716" spans="1:21" ht="45" x14ac:dyDescent="0.25">
      <c r="A3716">
        <v>3507</v>
      </c>
      <c r="B3716" s="9" t="s">
        <v>3506</v>
      </c>
      <c r="C3716" s="3" t="s">
        <v>7617</v>
      </c>
      <c r="D3716" s="5">
        <v>10000</v>
      </c>
      <c r="E3716" s="7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 s="5">
        <f t="shared" si="291"/>
        <v>145</v>
      </c>
      <c r="Q3716" s="11" t="s">
        <v>8315</v>
      </c>
      <c r="R3716" t="s">
        <v>8316</v>
      </c>
      <c r="S3716" s="16">
        <f t="shared" si="292"/>
        <v>42491.92288194444</v>
      </c>
      <c r="T3716" s="16">
        <f t="shared" si="293"/>
        <v>42521.92288194444</v>
      </c>
      <c r="U3716">
        <f t="shared" si="294"/>
        <v>2016</v>
      </c>
    </row>
    <row r="3717" spans="1:21" ht="60" x14ac:dyDescent="0.25">
      <c r="A3717">
        <v>3524</v>
      </c>
      <c r="B3717" s="9" t="s">
        <v>3523</v>
      </c>
      <c r="C3717" s="3" t="s">
        <v>7634</v>
      </c>
      <c r="D3717" s="5">
        <v>10000</v>
      </c>
      <c r="E3717" s="7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 s="5">
        <f t="shared" si="291"/>
        <v>137.24</v>
      </c>
      <c r="Q3717" s="11" t="s">
        <v>8315</v>
      </c>
      <c r="R3717" t="s">
        <v>8316</v>
      </c>
      <c r="S3717" s="16">
        <f t="shared" si="292"/>
        <v>41880.76357638889</v>
      </c>
      <c r="T3717" s="16">
        <f t="shared" si="293"/>
        <v>41895.166666666664</v>
      </c>
      <c r="U3717">
        <f t="shared" si="294"/>
        <v>2014</v>
      </c>
    </row>
    <row r="3718" spans="1:21" ht="60" x14ac:dyDescent="0.25">
      <c r="A3718">
        <v>3575</v>
      </c>
      <c r="B3718" s="9" t="s">
        <v>3574</v>
      </c>
      <c r="C3718" s="3" t="s">
        <v>7685</v>
      </c>
      <c r="D3718" s="5">
        <v>10000</v>
      </c>
      <c r="E3718" s="7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 s="5">
        <f t="shared" si="291"/>
        <v>99.34</v>
      </c>
      <c r="Q3718" s="11" t="s">
        <v>8315</v>
      </c>
      <c r="R3718" t="s">
        <v>8316</v>
      </c>
      <c r="S3718" s="16">
        <f t="shared" si="292"/>
        <v>42561.783877314811</v>
      </c>
      <c r="T3718" s="16">
        <f t="shared" si="293"/>
        <v>42593.165972222225</v>
      </c>
      <c r="U3718">
        <f t="shared" si="294"/>
        <v>2016</v>
      </c>
    </row>
    <row r="3719" spans="1:21" ht="60" x14ac:dyDescent="0.25">
      <c r="A3719">
        <v>3714</v>
      </c>
      <c r="B3719" s="9" t="s">
        <v>3711</v>
      </c>
      <c r="C3719" s="3" t="s">
        <v>7824</v>
      </c>
      <c r="D3719" s="5">
        <v>10000</v>
      </c>
      <c r="E3719" s="7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 s="5">
        <f t="shared" si="291"/>
        <v>105.52</v>
      </c>
      <c r="Q3719" s="11" t="s">
        <v>8315</v>
      </c>
      <c r="R3719" t="s">
        <v>8316</v>
      </c>
      <c r="S3719" s="16">
        <f t="shared" si="292"/>
        <v>42118.556331018524</v>
      </c>
      <c r="T3719" s="16">
        <f t="shared" si="293"/>
        <v>42150.165972222225</v>
      </c>
      <c r="U3719">
        <f t="shared" si="294"/>
        <v>2015</v>
      </c>
    </row>
    <row r="3720" spans="1:21" ht="60" x14ac:dyDescent="0.25">
      <c r="A3720">
        <v>3620</v>
      </c>
      <c r="B3720" s="9" t="s">
        <v>3618</v>
      </c>
      <c r="C3720" s="3" t="s">
        <v>7730</v>
      </c>
      <c r="D3720" s="5">
        <v>10500</v>
      </c>
      <c r="E3720" s="7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 s="5">
        <f t="shared" si="291"/>
        <v>56.07</v>
      </c>
      <c r="Q3720" s="11" t="s">
        <v>8315</v>
      </c>
      <c r="R3720" t="s">
        <v>8316</v>
      </c>
      <c r="S3720" s="16">
        <f t="shared" si="292"/>
        <v>42037.938206018516</v>
      </c>
      <c r="T3720" s="16">
        <f t="shared" si="293"/>
        <v>42068.166666666672</v>
      </c>
      <c r="U3720">
        <f t="shared" si="294"/>
        <v>2015</v>
      </c>
    </row>
    <row r="3721" spans="1:21" ht="75" x14ac:dyDescent="0.25">
      <c r="A3721">
        <v>3316</v>
      </c>
      <c r="B3721" s="9" t="s">
        <v>3316</v>
      </c>
      <c r="C3721" s="3" t="s">
        <v>7426</v>
      </c>
      <c r="D3721" s="5">
        <v>11737</v>
      </c>
      <c r="E3721" s="7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 s="5">
        <f t="shared" si="291"/>
        <v>93.98</v>
      </c>
      <c r="Q3721" s="11" t="s">
        <v>8315</v>
      </c>
      <c r="R3721" t="s">
        <v>8316</v>
      </c>
      <c r="S3721" s="16">
        <f t="shared" si="292"/>
        <v>41826.871238425927</v>
      </c>
      <c r="T3721" s="16">
        <f t="shared" si="293"/>
        <v>41859.57916666667</v>
      </c>
      <c r="U3721">
        <f t="shared" si="294"/>
        <v>2014</v>
      </c>
    </row>
    <row r="3722" spans="1:21" ht="60" x14ac:dyDescent="0.25">
      <c r="A3722">
        <v>525</v>
      </c>
      <c r="B3722" s="9" t="s">
        <v>526</v>
      </c>
      <c r="C3722" s="3" t="s">
        <v>4635</v>
      </c>
      <c r="D3722" s="5">
        <v>12000</v>
      </c>
      <c r="E3722" s="7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 s="5">
        <f t="shared" ref="P3722:P3785" si="296">IFERROR(ROUND(E3722/L3722,2),0)</f>
        <v>1000</v>
      </c>
      <c r="Q3722" s="11" t="s">
        <v>8315</v>
      </c>
      <c r="R3722" t="s">
        <v>8316</v>
      </c>
      <c r="S3722" s="16">
        <f t="shared" ref="S3722:S3785" si="297">(((J3722/60)/60)/24)+DATE(1970,1,1)</f>
        <v>41850.400937500002</v>
      </c>
      <c r="T3722" s="16">
        <f t="shared" ref="T3722:T3785" si="298">(((I3722/60)/60)/24)+DATE(1970,1,1)</f>
        <v>41895.400937500002</v>
      </c>
      <c r="U3722">
        <f t="shared" si="294"/>
        <v>2014</v>
      </c>
    </row>
    <row r="3723" spans="1:21" ht="60" x14ac:dyDescent="0.25">
      <c r="A3723">
        <v>3214</v>
      </c>
      <c r="B3723" s="9" t="s">
        <v>3214</v>
      </c>
      <c r="C3723" s="3" t="s">
        <v>7324</v>
      </c>
      <c r="D3723" s="5">
        <v>12000</v>
      </c>
      <c r="E3723" s="7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 s="5">
        <f t="shared" si="296"/>
        <v>106.57</v>
      </c>
      <c r="Q3723" s="11" t="s">
        <v>8315</v>
      </c>
      <c r="R3723" t="s">
        <v>8316</v>
      </c>
      <c r="S3723" s="16">
        <f t="shared" si="297"/>
        <v>42337.792511574073</v>
      </c>
      <c r="T3723" s="16">
        <f t="shared" si="298"/>
        <v>42374.996527777781</v>
      </c>
      <c r="U3723">
        <f t="shared" si="294"/>
        <v>2015</v>
      </c>
    </row>
    <row r="3724" spans="1:21" ht="60" x14ac:dyDescent="0.25">
      <c r="A3724">
        <v>3218</v>
      </c>
      <c r="B3724" s="9" t="s">
        <v>3218</v>
      </c>
      <c r="C3724" s="3" t="s">
        <v>7328</v>
      </c>
      <c r="D3724" s="5">
        <v>12000</v>
      </c>
      <c r="E3724" s="7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 s="5">
        <f t="shared" si="296"/>
        <v>66.59</v>
      </c>
      <c r="Q3724" s="11" t="s">
        <v>8315</v>
      </c>
      <c r="R3724" t="s">
        <v>8316</v>
      </c>
      <c r="S3724" s="16">
        <f t="shared" si="297"/>
        <v>41971.002152777779</v>
      </c>
      <c r="T3724" s="16">
        <f t="shared" si="298"/>
        <v>42004</v>
      </c>
      <c r="U3724">
        <f t="shared" si="294"/>
        <v>2014</v>
      </c>
    </row>
    <row r="3725" spans="1:21" ht="30" x14ac:dyDescent="0.25">
      <c r="A3725">
        <v>3248</v>
      </c>
      <c r="B3725" s="9" t="s">
        <v>3248</v>
      </c>
      <c r="C3725" s="3" t="s">
        <v>7358</v>
      </c>
      <c r="D3725" s="5">
        <v>12000</v>
      </c>
      <c r="E3725" s="7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 s="5">
        <f t="shared" si="296"/>
        <v>60.48</v>
      </c>
      <c r="Q3725" s="11" t="s">
        <v>8315</v>
      </c>
      <c r="R3725" t="s">
        <v>8316</v>
      </c>
      <c r="S3725" s="16">
        <f t="shared" si="297"/>
        <v>42068.888391203705</v>
      </c>
      <c r="T3725" s="16">
        <f t="shared" si="298"/>
        <v>42098.846724537041</v>
      </c>
      <c r="U3725">
        <f t="shared" si="294"/>
        <v>2015</v>
      </c>
    </row>
    <row r="3726" spans="1:21" ht="45" x14ac:dyDescent="0.25">
      <c r="A3726">
        <v>3677</v>
      </c>
      <c r="B3726" s="9" t="s">
        <v>3674</v>
      </c>
      <c r="C3726" s="3" t="s">
        <v>7787</v>
      </c>
      <c r="D3726" s="5">
        <v>12000</v>
      </c>
      <c r="E3726" s="7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 s="5">
        <f t="shared" si="296"/>
        <v>62.05</v>
      </c>
      <c r="Q3726" s="11" t="s">
        <v>8315</v>
      </c>
      <c r="R3726" t="s">
        <v>8316</v>
      </c>
      <c r="S3726" s="16">
        <f t="shared" si="297"/>
        <v>41802.574282407404</v>
      </c>
      <c r="T3726" s="16">
        <f t="shared" si="298"/>
        <v>41823.165972222225</v>
      </c>
      <c r="U3726">
        <f t="shared" si="294"/>
        <v>2014</v>
      </c>
    </row>
    <row r="3727" spans="1:21" ht="30" x14ac:dyDescent="0.25">
      <c r="A3727">
        <v>3262</v>
      </c>
      <c r="B3727" s="9" t="s">
        <v>3262</v>
      </c>
      <c r="C3727" s="3" t="s">
        <v>7372</v>
      </c>
      <c r="D3727" s="5">
        <v>12200</v>
      </c>
      <c r="E3727" s="7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 s="5">
        <f t="shared" si="296"/>
        <v>93.81</v>
      </c>
      <c r="Q3727" s="11" t="s">
        <v>8315</v>
      </c>
      <c r="R3727" t="s">
        <v>8316</v>
      </c>
      <c r="S3727" s="16">
        <f t="shared" si="297"/>
        <v>41964.315532407403</v>
      </c>
      <c r="T3727" s="16">
        <f t="shared" si="298"/>
        <v>41995.166666666672</v>
      </c>
      <c r="U3727">
        <f t="shared" si="294"/>
        <v>2014</v>
      </c>
    </row>
    <row r="3728" spans="1:21" ht="45" x14ac:dyDescent="0.25">
      <c r="A3728">
        <v>3163</v>
      </c>
      <c r="B3728" s="9" t="s">
        <v>3163</v>
      </c>
      <c r="C3728" s="3" t="s">
        <v>7273</v>
      </c>
      <c r="D3728" s="5">
        <v>13000</v>
      </c>
      <c r="E3728" s="7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 s="5">
        <f t="shared" si="296"/>
        <v>200.69</v>
      </c>
      <c r="Q3728" s="11" t="s">
        <v>8315</v>
      </c>
      <c r="R3728" t="s">
        <v>8316</v>
      </c>
      <c r="S3728" s="16">
        <f t="shared" si="297"/>
        <v>41775.753761574073</v>
      </c>
      <c r="T3728" s="16">
        <f t="shared" si="298"/>
        <v>41805.753761574073</v>
      </c>
      <c r="U3728">
        <f t="shared" si="294"/>
        <v>2014</v>
      </c>
    </row>
    <row r="3729" spans="1:21" ht="60" x14ac:dyDescent="0.25">
      <c r="A3729">
        <v>3254</v>
      </c>
      <c r="B3729" s="9" t="s">
        <v>3254</v>
      </c>
      <c r="C3729" s="3" t="s">
        <v>7364</v>
      </c>
      <c r="D3729" s="5">
        <v>13000</v>
      </c>
      <c r="E3729" s="7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 s="5">
        <f t="shared" si="296"/>
        <v>70.77</v>
      </c>
      <c r="Q3729" s="11" t="s">
        <v>8315</v>
      </c>
      <c r="R3729" t="s">
        <v>8316</v>
      </c>
      <c r="S3729" s="16">
        <f t="shared" si="297"/>
        <v>42059.085752314815</v>
      </c>
      <c r="T3729" s="16">
        <f t="shared" si="298"/>
        <v>42089.044085648144</v>
      </c>
      <c r="U3729">
        <f t="shared" si="294"/>
        <v>2015</v>
      </c>
    </row>
    <row r="3730" spans="1:21" ht="60" x14ac:dyDescent="0.25">
      <c r="A3730">
        <v>3905</v>
      </c>
      <c r="B3730" s="9" t="s">
        <v>3902</v>
      </c>
      <c r="C3730" s="3" t="s">
        <v>8013</v>
      </c>
      <c r="D3730" s="5">
        <v>1500</v>
      </c>
      <c r="E3730" s="7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>
        <f t="shared" si="295"/>
        <v>12</v>
      </c>
      <c r="P3730" s="5">
        <f t="shared" si="296"/>
        <v>24.71</v>
      </c>
      <c r="Q3730" s="11" t="s">
        <v>8315</v>
      </c>
      <c r="R3730" t="s">
        <v>8316</v>
      </c>
      <c r="S3730" s="16">
        <f t="shared" si="297"/>
        <v>42124.623877314814</v>
      </c>
      <c r="T3730" s="16">
        <f t="shared" si="298"/>
        <v>42166.958333333328</v>
      </c>
      <c r="U3730">
        <f t="shared" si="294"/>
        <v>2015</v>
      </c>
    </row>
    <row r="3731" spans="1:21" ht="45" x14ac:dyDescent="0.25">
      <c r="A3731">
        <v>3906</v>
      </c>
      <c r="B3731" s="9" t="s">
        <v>3903</v>
      </c>
      <c r="C3731" s="3" t="s">
        <v>8014</v>
      </c>
      <c r="D3731" s="5">
        <v>1500</v>
      </c>
      <c r="E3731" s="7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>
        <f t="shared" si="295"/>
        <v>67</v>
      </c>
      <c r="P3731" s="5">
        <f t="shared" si="296"/>
        <v>63.13</v>
      </c>
      <c r="Q3731" s="11" t="s">
        <v>8315</v>
      </c>
      <c r="R3731" t="s">
        <v>8316</v>
      </c>
      <c r="S3731" s="16">
        <f t="shared" si="297"/>
        <v>42143.917743055557</v>
      </c>
      <c r="T3731" s="16">
        <f t="shared" si="298"/>
        <v>42181.559027777781</v>
      </c>
      <c r="U3731">
        <f t="shared" si="294"/>
        <v>2015</v>
      </c>
    </row>
    <row r="3732" spans="1:21" ht="60" x14ac:dyDescent="0.25">
      <c r="A3732">
        <v>3915</v>
      </c>
      <c r="B3732" s="9" t="s">
        <v>3912</v>
      </c>
      <c r="C3732" s="3" t="s">
        <v>8023</v>
      </c>
      <c r="D3732" s="5">
        <v>1500</v>
      </c>
      <c r="E3732" s="7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0</v>
      </c>
      <c r="P3732" s="5">
        <f t="shared" si="296"/>
        <v>5</v>
      </c>
      <c r="Q3732" s="11" t="s">
        <v>8315</v>
      </c>
      <c r="R3732" t="s">
        <v>8316</v>
      </c>
      <c r="S3732" s="16">
        <f t="shared" si="297"/>
        <v>42492.98505787037</v>
      </c>
      <c r="T3732" s="16">
        <f t="shared" si="298"/>
        <v>42522.98505787037</v>
      </c>
      <c r="U3732">
        <f t="shared" si="294"/>
        <v>2016</v>
      </c>
    </row>
    <row r="3733" spans="1:21" ht="60" x14ac:dyDescent="0.25">
      <c r="A3733">
        <v>3984</v>
      </c>
      <c r="B3733" s="9" t="s">
        <v>3980</v>
      </c>
      <c r="C3733" s="3" t="s">
        <v>8090</v>
      </c>
      <c r="D3733" s="5">
        <v>1500</v>
      </c>
      <c r="E3733" s="7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>
        <f t="shared" si="295"/>
        <v>6</v>
      </c>
      <c r="P3733" s="5">
        <f t="shared" si="296"/>
        <v>9.5</v>
      </c>
      <c r="Q3733" s="11" t="s">
        <v>8315</v>
      </c>
      <c r="R3733" t="s">
        <v>8316</v>
      </c>
      <c r="S3733" s="16">
        <f t="shared" si="297"/>
        <v>41920.963472222218</v>
      </c>
      <c r="T3733" s="16">
        <f t="shared" si="298"/>
        <v>41951</v>
      </c>
      <c r="U3733">
        <f t="shared" si="294"/>
        <v>2014</v>
      </c>
    </row>
    <row r="3734" spans="1:21" ht="30" x14ac:dyDescent="0.25">
      <c r="A3734">
        <v>3988</v>
      </c>
      <c r="B3734" s="9" t="s">
        <v>3984</v>
      </c>
      <c r="C3734" s="3" t="s">
        <v>8094</v>
      </c>
      <c r="D3734" s="5">
        <v>1500</v>
      </c>
      <c r="E3734" s="7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2</v>
      </c>
      <c r="P3734" s="5">
        <f t="shared" si="296"/>
        <v>8</v>
      </c>
      <c r="Q3734" s="11" t="s">
        <v>8315</v>
      </c>
      <c r="R3734" t="s">
        <v>8316</v>
      </c>
      <c r="S3734" s="16">
        <f t="shared" si="297"/>
        <v>42230.08116898148</v>
      </c>
      <c r="T3734" s="16">
        <f t="shared" si="298"/>
        <v>42245.08116898148</v>
      </c>
      <c r="U3734">
        <f t="shared" si="294"/>
        <v>2015</v>
      </c>
    </row>
    <row r="3735" spans="1:21" ht="30" x14ac:dyDescent="0.25">
      <c r="A3735">
        <v>4018</v>
      </c>
      <c r="B3735" s="9" t="s">
        <v>4014</v>
      </c>
      <c r="C3735" s="3" t="s">
        <v>8123</v>
      </c>
      <c r="D3735" s="5">
        <v>1500</v>
      </c>
      <c r="E3735" s="7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>
        <f t="shared" si="295"/>
        <v>9</v>
      </c>
      <c r="P3735" s="5">
        <f t="shared" si="296"/>
        <v>32.5</v>
      </c>
      <c r="Q3735" s="11" t="s">
        <v>8315</v>
      </c>
      <c r="R3735" t="s">
        <v>8316</v>
      </c>
      <c r="S3735" s="16">
        <f t="shared" si="297"/>
        <v>42620.91097222222</v>
      </c>
      <c r="T3735" s="16">
        <f t="shared" si="298"/>
        <v>42650.91097222222</v>
      </c>
      <c r="U3735">
        <f t="shared" si="294"/>
        <v>2016</v>
      </c>
    </row>
    <row r="3736" spans="1:21" ht="60" x14ac:dyDescent="0.25">
      <c r="A3736">
        <v>4050</v>
      </c>
      <c r="B3736" s="9" t="s">
        <v>4046</v>
      </c>
      <c r="C3736" s="3" t="s">
        <v>8154</v>
      </c>
      <c r="D3736" s="5">
        <v>1500</v>
      </c>
      <c r="E3736" s="7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>
        <f t="shared" si="295"/>
        <v>0</v>
      </c>
      <c r="P3736" s="5">
        <f t="shared" si="296"/>
        <v>1</v>
      </c>
      <c r="Q3736" s="11" t="s">
        <v>8315</v>
      </c>
      <c r="R3736" t="s">
        <v>8316</v>
      </c>
      <c r="S3736" s="16">
        <f t="shared" si="297"/>
        <v>41905.636469907404</v>
      </c>
      <c r="T3736" s="16">
        <f t="shared" si="298"/>
        <v>41935.636469907404</v>
      </c>
      <c r="U3736">
        <f t="shared" si="294"/>
        <v>2014</v>
      </c>
    </row>
    <row r="3737" spans="1:21" ht="60" x14ac:dyDescent="0.25">
      <c r="A3737">
        <v>4056</v>
      </c>
      <c r="B3737" s="9" t="s">
        <v>4052</v>
      </c>
      <c r="C3737" s="3" t="s">
        <v>8160</v>
      </c>
      <c r="D3737" s="5">
        <v>1500</v>
      </c>
      <c r="E3737" s="7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>
        <f t="shared" si="295"/>
        <v>53</v>
      </c>
      <c r="P3737" s="5">
        <f t="shared" si="296"/>
        <v>88.33</v>
      </c>
      <c r="Q3737" s="11" t="s">
        <v>8315</v>
      </c>
      <c r="R3737" t="s">
        <v>8316</v>
      </c>
      <c r="S3737" s="16">
        <f t="shared" si="297"/>
        <v>42534.933321759265</v>
      </c>
      <c r="T3737" s="16">
        <f t="shared" si="298"/>
        <v>42554.832638888889</v>
      </c>
      <c r="U3737">
        <f t="shared" si="294"/>
        <v>2016</v>
      </c>
    </row>
    <row r="3738" spans="1:21" ht="60" x14ac:dyDescent="0.25">
      <c r="A3738">
        <v>4113</v>
      </c>
      <c r="B3738" s="9" t="s">
        <v>4109</v>
      </c>
      <c r="C3738" s="3" t="s">
        <v>8215</v>
      </c>
      <c r="D3738" s="5">
        <v>1500</v>
      </c>
      <c r="E3738" s="7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>
        <f t="shared" si="295"/>
        <v>0</v>
      </c>
      <c r="P3738" s="5">
        <f t="shared" si="296"/>
        <v>1</v>
      </c>
      <c r="Q3738" s="11" t="s">
        <v>8315</v>
      </c>
      <c r="R3738" t="s">
        <v>8316</v>
      </c>
      <c r="S3738" s="16">
        <f t="shared" si="297"/>
        <v>42358.573182870372</v>
      </c>
      <c r="T3738" s="16">
        <f t="shared" si="298"/>
        <v>42377.273611111115</v>
      </c>
      <c r="U3738">
        <f t="shared" si="294"/>
        <v>2015</v>
      </c>
    </row>
    <row r="3739" spans="1:21" ht="60" x14ac:dyDescent="0.25">
      <c r="A3739">
        <v>3896</v>
      </c>
      <c r="B3739" s="9" t="s">
        <v>3893</v>
      </c>
      <c r="C3739" s="3" t="s">
        <v>8004</v>
      </c>
      <c r="D3739" s="5">
        <v>1600</v>
      </c>
      <c r="E3739" s="7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11</v>
      </c>
      <c r="P3739" s="5">
        <f t="shared" si="296"/>
        <v>42.5</v>
      </c>
      <c r="Q3739" s="11" t="s">
        <v>8315</v>
      </c>
      <c r="R3739" t="s">
        <v>8316</v>
      </c>
      <c r="S3739" s="16">
        <f t="shared" si="297"/>
        <v>41793.191875000004</v>
      </c>
      <c r="T3739" s="16">
        <f t="shared" si="298"/>
        <v>41807.191875000004</v>
      </c>
      <c r="U3739">
        <f t="shared" si="294"/>
        <v>2014</v>
      </c>
    </row>
    <row r="3740" spans="1:21" ht="60" x14ac:dyDescent="0.25">
      <c r="A3740">
        <v>4091</v>
      </c>
      <c r="B3740" s="9" t="s">
        <v>4087</v>
      </c>
      <c r="C3740" s="3" t="s">
        <v>8194</v>
      </c>
      <c r="D3740" s="5">
        <v>1600</v>
      </c>
      <c r="E3740" s="7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>
        <f t="shared" si="295"/>
        <v>13</v>
      </c>
      <c r="P3740" s="5">
        <f t="shared" si="296"/>
        <v>25.5</v>
      </c>
      <c r="Q3740" s="11" t="s">
        <v>8315</v>
      </c>
      <c r="R3740" t="s">
        <v>8316</v>
      </c>
      <c r="S3740" s="16">
        <f t="shared" si="297"/>
        <v>41990.506377314814</v>
      </c>
      <c r="T3740" s="16">
        <f t="shared" si="298"/>
        <v>42020.506377314814</v>
      </c>
      <c r="U3740">
        <f t="shared" si="294"/>
        <v>2014</v>
      </c>
    </row>
    <row r="3741" spans="1:21" ht="45" x14ac:dyDescent="0.25">
      <c r="A3741">
        <v>3990</v>
      </c>
      <c r="B3741" s="9" t="s">
        <v>3986</v>
      </c>
      <c r="C3741" s="3" t="s">
        <v>8096</v>
      </c>
      <c r="D3741" s="5">
        <v>1650</v>
      </c>
      <c r="E3741" s="7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>
        <f t="shared" si="295"/>
        <v>4</v>
      </c>
      <c r="P3741" s="5">
        <f t="shared" si="296"/>
        <v>23</v>
      </c>
      <c r="Q3741" s="11" t="s">
        <v>8315</v>
      </c>
      <c r="R3741" t="s">
        <v>8316</v>
      </c>
      <c r="S3741" s="16">
        <f t="shared" si="297"/>
        <v>42401.672372685185</v>
      </c>
      <c r="T3741" s="16">
        <f t="shared" si="298"/>
        <v>42431.672372685185</v>
      </c>
      <c r="U3741">
        <f t="shared" si="294"/>
        <v>2016</v>
      </c>
    </row>
    <row r="3742" spans="1:21" ht="60" x14ac:dyDescent="0.25">
      <c r="A3742">
        <v>3967</v>
      </c>
      <c r="B3742" s="9" t="s">
        <v>3964</v>
      </c>
      <c r="C3742" s="3" t="s">
        <v>8074</v>
      </c>
      <c r="D3742" s="5">
        <v>1700</v>
      </c>
      <c r="E3742" s="7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>
        <f t="shared" si="295"/>
        <v>24</v>
      </c>
      <c r="P3742" s="5">
        <f t="shared" si="296"/>
        <v>41</v>
      </c>
      <c r="Q3742" s="11" t="s">
        <v>8315</v>
      </c>
      <c r="R3742" t="s">
        <v>8316</v>
      </c>
      <c r="S3742" s="16">
        <f t="shared" si="297"/>
        <v>42770.290590277778</v>
      </c>
      <c r="T3742" s="16">
        <f t="shared" si="298"/>
        <v>42800.290590277778</v>
      </c>
      <c r="U3742">
        <f t="shared" si="294"/>
        <v>2017</v>
      </c>
    </row>
    <row r="3743" spans="1:21" ht="60" x14ac:dyDescent="0.25">
      <c r="A3743">
        <v>3955</v>
      </c>
      <c r="B3743" s="9" t="s">
        <v>3952</v>
      </c>
      <c r="C3743" s="3" t="s">
        <v>8062</v>
      </c>
      <c r="D3743" s="5">
        <v>1750</v>
      </c>
      <c r="E3743" s="7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>
        <f t="shared" si="295"/>
        <v>24</v>
      </c>
      <c r="P3743" s="5">
        <f t="shared" si="296"/>
        <v>53.13</v>
      </c>
      <c r="Q3743" s="11" t="s">
        <v>8315</v>
      </c>
      <c r="R3743" t="s">
        <v>8316</v>
      </c>
      <c r="S3743" s="16">
        <f t="shared" si="297"/>
        <v>42306.848854166667</v>
      </c>
      <c r="T3743" s="16">
        <f t="shared" si="298"/>
        <v>42336.890520833331</v>
      </c>
      <c r="U3743">
        <f t="shared" si="294"/>
        <v>2015</v>
      </c>
    </row>
    <row r="3744" spans="1:21" ht="60" x14ac:dyDescent="0.25">
      <c r="A3744">
        <v>2911</v>
      </c>
      <c r="B3744" s="9" t="s">
        <v>2911</v>
      </c>
      <c r="C3744" s="3" t="s">
        <v>7021</v>
      </c>
      <c r="D3744" s="5">
        <v>1800</v>
      </c>
      <c r="E3744" s="7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>
        <f t="shared" si="295"/>
        <v>37</v>
      </c>
      <c r="P3744" s="5">
        <f t="shared" si="296"/>
        <v>46.93</v>
      </c>
      <c r="Q3744" s="11" t="s">
        <v>8315</v>
      </c>
      <c r="R3744" t="s">
        <v>8316</v>
      </c>
      <c r="S3744" s="16">
        <f t="shared" si="297"/>
        <v>42142.768819444449</v>
      </c>
      <c r="T3744" s="16">
        <f t="shared" si="298"/>
        <v>42182.768819444449</v>
      </c>
      <c r="U3744">
        <f t="shared" si="294"/>
        <v>2015</v>
      </c>
    </row>
    <row r="3745" spans="1:21" ht="45" x14ac:dyDescent="0.25">
      <c r="A3745">
        <v>2916</v>
      </c>
      <c r="B3745" s="9" t="s">
        <v>2916</v>
      </c>
      <c r="C3745" s="3" t="s">
        <v>7026</v>
      </c>
      <c r="D3745" s="5">
        <v>1850</v>
      </c>
      <c r="E3745" s="7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>
        <f t="shared" si="295"/>
        <v>8</v>
      </c>
      <c r="P3745" s="5">
        <f t="shared" si="296"/>
        <v>20.71</v>
      </c>
      <c r="Q3745" s="11" t="s">
        <v>8315</v>
      </c>
      <c r="R3745" t="s">
        <v>8316</v>
      </c>
      <c r="S3745" s="16">
        <f t="shared" si="297"/>
        <v>41755.476724537039</v>
      </c>
      <c r="T3745" s="16">
        <f t="shared" si="298"/>
        <v>41778.476724537039</v>
      </c>
      <c r="U3745">
        <f t="shared" si="294"/>
        <v>2014</v>
      </c>
    </row>
    <row r="3746" spans="1:21" ht="45" x14ac:dyDescent="0.25">
      <c r="A3746">
        <v>4009</v>
      </c>
      <c r="B3746" s="9" t="s">
        <v>4005</v>
      </c>
      <c r="C3746" s="3" t="s">
        <v>8114</v>
      </c>
      <c r="D3746" s="5">
        <v>1930</v>
      </c>
      <c r="E3746" s="7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4</v>
      </c>
      <c r="P3746" s="5">
        <f t="shared" si="296"/>
        <v>25</v>
      </c>
      <c r="Q3746" s="11" t="s">
        <v>8315</v>
      </c>
      <c r="R3746" t="s">
        <v>8316</v>
      </c>
      <c r="S3746" s="16">
        <f t="shared" si="297"/>
        <v>41851.700925925928</v>
      </c>
      <c r="T3746" s="16">
        <f t="shared" si="298"/>
        <v>41891.700925925928</v>
      </c>
      <c r="U3746">
        <f t="shared" si="294"/>
        <v>2014</v>
      </c>
    </row>
    <row r="3747" spans="1:21" ht="60" x14ac:dyDescent="0.25">
      <c r="A3747">
        <v>2847</v>
      </c>
      <c r="B3747" s="9" t="s">
        <v>2847</v>
      </c>
      <c r="C3747" s="3" t="s">
        <v>6957</v>
      </c>
      <c r="D3747" s="5">
        <v>2000</v>
      </c>
      <c r="E3747" s="7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>
        <f t="shared" si="295"/>
        <v>0</v>
      </c>
      <c r="P3747" s="5">
        <f t="shared" si="296"/>
        <v>0</v>
      </c>
      <c r="Q3747" s="11" t="s">
        <v>8315</v>
      </c>
      <c r="R3747" t="s">
        <v>8316</v>
      </c>
      <c r="S3747" s="16">
        <f t="shared" si="297"/>
        <v>42453.806307870371</v>
      </c>
      <c r="T3747" s="16">
        <f t="shared" si="298"/>
        <v>42513.806307870371</v>
      </c>
      <c r="U3747">
        <f t="shared" si="294"/>
        <v>2016</v>
      </c>
    </row>
    <row r="3748" spans="1:21" ht="45" x14ac:dyDescent="0.25">
      <c r="A3748">
        <v>2859</v>
      </c>
      <c r="B3748" s="9" t="s">
        <v>2859</v>
      </c>
      <c r="C3748" s="3" t="s">
        <v>6969</v>
      </c>
      <c r="D3748" s="5">
        <v>2000</v>
      </c>
      <c r="E3748" s="7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 s="5">
        <f t="shared" si="296"/>
        <v>35</v>
      </c>
      <c r="Q3748" s="11" t="s">
        <v>8315</v>
      </c>
      <c r="R3748" t="s">
        <v>8316</v>
      </c>
      <c r="S3748" s="16">
        <f t="shared" si="297"/>
        <v>42233.362314814818</v>
      </c>
      <c r="T3748" s="16">
        <f t="shared" si="298"/>
        <v>42293.362314814818</v>
      </c>
      <c r="U3748">
        <f t="shared" si="294"/>
        <v>2015</v>
      </c>
    </row>
    <row r="3749" spans="1:21" ht="60" x14ac:dyDescent="0.25">
      <c r="A3749">
        <v>2890</v>
      </c>
      <c r="B3749" s="9" t="s">
        <v>2890</v>
      </c>
      <c r="C3749" s="3" t="s">
        <v>7000</v>
      </c>
      <c r="D3749" s="5">
        <v>2000</v>
      </c>
      <c r="E3749" s="7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>
        <f t="shared" si="295"/>
        <v>1</v>
      </c>
      <c r="P3749" s="5">
        <f t="shared" si="296"/>
        <v>7</v>
      </c>
      <c r="Q3749" s="11" t="s">
        <v>8315</v>
      </c>
      <c r="R3749" t="s">
        <v>8316</v>
      </c>
      <c r="S3749" s="16">
        <f t="shared" si="297"/>
        <v>41831.742962962962</v>
      </c>
      <c r="T3749" s="16">
        <f t="shared" si="298"/>
        <v>41860.125</v>
      </c>
      <c r="U3749">
        <f t="shared" si="294"/>
        <v>2014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5">
        <f t="shared" si="296"/>
        <v>99.54</v>
      </c>
      <c r="Q3750" s="11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5">
        <f t="shared" si="296"/>
        <v>75</v>
      </c>
      <c r="Q3751" s="11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5">
        <f t="shared" si="296"/>
        <v>215.25</v>
      </c>
      <c r="Q3752" s="11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5">
        <f t="shared" si="296"/>
        <v>120.55</v>
      </c>
      <c r="Q3753" s="11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5">
        <f t="shared" si="296"/>
        <v>37.67</v>
      </c>
      <c r="Q3754" s="11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5">
        <f t="shared" si="296"/>
        <v>172.23</v>
      </c>
      <c r="Q3755" s="11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5">
        <f t="shared" si="296"/>
        <v>111.11</v>
      </c>
      <c r="Q3756" s="11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5">
        <f t="shared" si="296"/>
        <v>25.46</v>
      </c>
      <c r="Q3757" s="11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5">
        <f t="shared" si="296"/>
        <v>267.64999999999998</v>
      </c>
      <c r="Q3758" s="11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5">
        <f t="shared" si="296"/>
        <v>75.959999999999994</v>
      </c>
      <c r="Q3759" s="11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5">
        <f t="shared" si="296"/>
        <v>59.04</v>
      </c>
      <c r="Q3760" s="11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5">
        <f t="shared" si="296"/>
        <v>50.11</v>
      </c>
      <c r="Q3761" s="11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5">
        <f t="shared" si="296"/>
        <v>55.5</v>
      </c>
      <c r="Q3762" s="11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5">
        <f t="shared" si="296"/>
        <v>166.67</v>
      </c>
      <c r="Q3763" s="11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5">
        <f t="shared" si="296"/>
        <v>47.43</v>
      </c>
      <c r="Q3764" s="11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5">
        <f t="shared" si="296"/>
        <v>64.94</v>
      </c>
      <c r="Q3765" s="11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5">
        <f t="shared" si="296"/>
        <v>55.56</v>
      </c>
      <c r="Q3766" s="11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5">
        <f t="shared" si="296"/>
        <v>74.22</v>
      </c>
      <c r="Q3767" s="11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5">
        <f t="shared" si="296"/>
        <v>106.93</v>
      </c>
      <c r="Q3768" s="11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5">
        <f t="shared" si="296"/>
        <v>41.7</v>
      </c>
      <c r="Q3769" s="11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5">
        <f t="shared" si="296"/>
        <v>74.239999999999995</v>
      </c>
      <c r="Q3770" s="11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5">
        <f t="shared" si="296"/>
        <v>73.33</v>
      </c>
      <c r="Q3771" s="11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5">
        <f t="shared" si="296"/>
        <v>100</v>
      </c>
      <c r="Q3772" s="11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5">
        <f t="shared" si="296"/>
        <v>38.42</v>
      </c>
      <c r="Q3773" s="11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5">
        <f t="shared" si="296"/>
        <v>166.97</v>
      </c>
      <c r="Q3774" s="11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5">
        <f t="shared" si="296"/>
        <v>94.91</v>
      </c>
      <c r="Q3775" s="11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5">
        <f t="shared" si="296"/>
        <v>100</v>
      </c>
      <c r="Q3776" s="11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5">
        <f t="shared" si="296"/>
        <v>143.21</v>
      </c>
      <c r="Q3777" s="11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5">
        <f t="shared" si="296"/>
        <v>90.82</v>
      </c>
      <c r="Q3778" s="11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5">
        <f t="shared" si="296"/>
        <v>48.54</v>
      </c>
      <c r="Q3779" s="11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5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5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5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5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5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5">
        <f t="shared" ref="P3786:P3849" si="301">IFERROR(ROUND(E3786/L3786,2),0)</f>
        <v>115</v>
      </c>
      <c r="Q3786" s="11" t="s">
        <v>8315</v>
      </c>
      <c r="R3786" t="s">
        <v>8357</v>
      </c>
      <c r="S3786" s="16">
        <f t="shared" ref="S3786:S3849" si="302">(((J3786/60)/60)/24)+DATE(1970,1,1)</f>
        <v>42531.980694444443</v>
      </c>
      <c r="T3786" s="16">
        <f t="shared" ref="T3786:T3849" si="303">(((I3786/60)/60)/24)+DATE(1970,1,1)</f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5">
        <f t="shared" si="301"/>
        <v>100.5</v>
      </c>
      <c r="Q3787" s="11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5">
        <f t="shared" si="301"/>
        <v>93.77</v>
      </c>
      <c r="Q3788" s="11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5">
        <f t="shared" si="301"/>
        <v>35.1</v>
      </c>
      <c r="Q3789" s="11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5">
        <f t="shared" si="301"/>
        <v>500</v>
      </c>
      <c r="Q3790" s="11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5">
        <f t="shared" si="301"/>
        <v>29</v>
      </c>
      <c r="Q3791" s="11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5">
        <f t="shared" si="301"/>
        <v>0</v>
      </c>
      <c r="Q3792" s="11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5">
        <f t="shared" si="301"/>
        <v>0</v>
      </c>
      <c r="Q3793" s="11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5">
        <f t="shared" si="301"/>
        <v>17.5</v>
      </c>
      <c r="Q3794" s="11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5">
        <f t="shared" si="301"/>
        <v>174</v>
      </c>
      <c r="Q3795" s="11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5">
        <f t="shared" si="301"/>
        <v>50</v>
      </c>
      <c r="Q3796" s="11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5">
        <f t="shared" si="301"/>
        <v>5</v>
      </c>
      <c r="Q3797" s="11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5">
        <f t="shared" si="301"/>
        <v>1</v>
      </c>
      <c r="Q3798" s="11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5">
        <f t="shared" si="301"/>
        <v>145.41</v>
      </c>
      <c r="Q3799" s="11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5">
        <f t="shared" si="301"/>
        <v>205</v>
      </c>
      <c r="Q3800" s="11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5">
        <f t="shared" si="301"/>
        <v>100.5</v>
      </c>
      <c r="Q3801" s="11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5">
        <f t="shared" si="301"/>
        <v>55.06</v>
      </c>
      <c r="Q3802" s="11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5">
        <f t="shared" si="301"/>
        <v>47.33</v>
      </c>
      <c r="Q3803" s="11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5">
        <f t="shared" si="301"/>
        <v>0</v>
      </c>
      <c r="Q3804" s="11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5">
        <f t="shared" si="301"/>
        <v>58.95</v>
      </c>
      <c r="Q3805" s="11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5">
        <f t="shared" si="301"/>
        <v>0</v>
      </c>
      <c r="Q3806" s="11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5">
        <f t="shared" si="301"/>
        <v>1.5</v>
      </c>
      <c r="Q3807" s="11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5">
        <f t="shared" si="301"/>
        <v>5</v>
      </c>
      <c r="Q3808" s="11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5">
        <f t="shared" si="301"/>
        <v>50.56</v>
      </c>
      <c r="Q3809" s="11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299"/>
        <v>2015</v>
      </c>
    </row>
    <row r="3810" spans="1:21" ht="60" x14ac:dyDescent="0.25">
      <c r="A3810">
        <v>534</v>
      </c>
      <c r="B3810" s="9" t="s">
        <v>535</v>
      </c>
      <c r="C3810" s="3" t="s">
        <v>4644</v>
      </c>
      <c r="D3810" s="5">
        <v>15000</v>
      </c>
      <c r="E3810" s="7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 s="5">
        <f t="shared" si="301"/>
        <v>327.08</v>
      </c>
      <c r="Q3810" s="11" t="s">
        <v>8315</v>
      </c>
      <c r="R3810" t="s">
        <v>8316</v>
      </c>
      <c r="S3810" s="16">
        <f t="shared" si="302"/>
        <v>42270.810995370368</v>
      </c>
      <c r="T3810" s="16">
        <f t="shared" si="303"/>
        <v>42309.958333333328</v>
      </c>
      <c r="U3810">
        <f t="shared" si="299"/>
        <v>2015</v>
      </c>
    </row>
    <row r="3811" spans="1:21" ht="60" x14ac:dyDescent="0.25">
      <c r="A3811">
        <v>1293</v>
      </c>
      <c r="B3811" s="9" t="s">
        <v>1294</v>
      </c>
      <c r="C3811" s="3" t="s">
        <v>5403</v>
      </c>
      <c r="D3811" s="5">
        <v>15000</v>
      </c>
      <c r="E3811" s="7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 s="5">
        <f t="shared" si="301"/>
        <v>127.79</v>
      </c>
      <c r="Q3811" s="11" t="s">
        <v>8315</v>
      </c>
      <c r="R3811" t="s">
        <v>8316</v>
      </c>
      <c r="S3811" s="16">
        <f t="shared" si="302"/>
        <v>42292.701053240744</v>
      </c>
      <c r="T3811" s="16">
        <f t="shared" si="303"/>
        <v>42322.742719907401</v>
      </c>
      <c r="U3811">
        <f t="shared" si="299"/>
        <v>2015</v>
      </c>
    </row>
    <row r="3812" spans="1:21" ht="60" x14ac:dyDescent="0.25">
      <c r="A3812">
        <v>3187</v>
      </c>
      <c r="B3812" s="9" t="s">
        <v>3187</v>
      </c>
      <c r="C3812" s="3" t="s">
        <v>7297</v>
      </c>
      <c r="D3812" s="5">
        <v>15000</v>
      </c>
      <c r="E3812" s="7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 s="5">
        <f t="shared" si="301"/>
        <v>71.489999999999995</v>
      </c>
      <c r="Q3812" s="11" t="s">
        <v>8315</v>
      </c>
      <c r="R3812" t="s">
        <v>8316</v>
      </c>
      <c r="S3812" s="16">
        <f t="shared" si="302"/>
        <v>41835.666354166664</v>
      </c>
      <c r="T3812" s="16">
        <f t="shared" si="303"/>
        <v>41855.666354166664</v>
      </c>
      <c r="U3812">
        <f t="shared" si="299"/>
        <v>2014</v>
      </c>
    </row>
    <row r="3813" spans="1:21" ht="30" x14ac:dyDescent="0.25">
      <c r="A3813">
        <v>3220</v>
      </c>
      <c r="B3813" s="9" t="s">
        <v>3220</v>
      </c>
      <c r="C3813" s="3" t="s">
        <v>7330</v>
      </c>
      <c r="D3813" s="5">
        <v>15000</v>
      </c>
      <c r="E3813" s="7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 s="5">
        <f t="shared" si="301"/>
        <v>256.37</v>
      </c>
      <c r="Q3813" s="11" t="s">
        <v>8315</v>
      </c>
      <c r="R3813" t="s">
        <v>8316</v>
      </c>
      <c r="S3813" s="16">
        <f t="shared" si="302"/>
        <v>42772.833379629628</v>
      </c>
      <c r="T3813" s="16">
        <f t="shared" si="303"/>
        <v>42806.875</v>
      </c>
      <c r="U3813">
        <f t="shared" si="299"/>
        <v>2017</v>
      </c>
    </row>
    <row r="3814" spans="1:21" ht="60" x14ac:dyDescent="0.25">
      <c r="A3814">
        <v>3235</v>
      </c>
      <c r="B3814" s="9" t="s">
        <v>3235</v>
      </c>
      <c r="C3814" s="3" t="s">
        <v>7345</v>
      </c>
      <c r="D3814" s="5">
        <v>15000</v>
      </c>
      <c r="E3814" s="7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 s="5">
        <f t="shared" si="301"/>
        <v>85.53</v>
      </c>
      <c r="Q3814" s="11" t="s">
        <v>8315</v>
      </c>
      <c r="R3814" t="s">
        <v>8316</v>
      </c>
      <c r="S3814" s="16">
        <f t="shared" si="302"/>
        <v>42522.347812499997</v>
      </c>
      <c r="T3814" s="16">
        <f t="shared" si="303"/>
        <v>42552.347812499997</v>
      </c>
      <c r="U3814">
        <f t="shared" si="299"/>
        <v>2016</v>
      </c>
    </row>
    <row r="3815" spans="1:21" ht="60" x14ac:dyDescent="0.25">
      <c r="A3815">
        <v>3267</v>
      </c>
      <c r="B3815" s="9" t="s">
        <v>3267</v>
      </c>
      <c r="C3815" s="3" t="s">
        <v>7377</v>
      </c>
      <c r="D3815" s="5">
        <v>15000</v>
      </c>
      <c r="E3815" s="7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 s="5">
        <f t="shared" si="301"/>
        <v>53.18</v>
      </c>
      <c r="Q3815" s="11" t="s">
        <v>8315</v>
      </c>
      <c r="R3815" t="s">
        <v>8316</v>
      </c>
      <c r="S3815" s="16">
        <f t="shared" si="302"/>
        <v>42172.757638888885</v>
      </c>
      <c r="T3815" s="16">
        <f t="shared" si="303"/>
        <v>42202.757638888885</v>
      </c>
      <c r="U3815">
        <f t="shared" si="299"/>
        <v>2015</v>
      </c>
    </row>
    <row r="3816" spans="1:21" ht="60" x14ac:dyDescent="0.25">
      <c r="A3816">
        <v>3286</v>
      </c>
      <c r="B3816" s="9" t="s">
        <v>3286</v>
      </c>
      <c r="C3816" s="3" t="s">
        <v>7396</v>
      </c>
      <c r="D3816" s="5">
        <v>15000</v>
      </c>
      <c r="E3816" s="7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 s="5">
        <f t="shared" si="301"/>
        <v>125.12</v>
      </c>
      <c r="Q3816" s="11" t="s">
        <v>8315</v>
      </c>
      <c r="R3816" t="s">
        <v>8316</v>
      </c>
      <c r="S3816" s="16">
        <f t="shared" si="302"/>
        <v>42567.840069444443</v>
      </c>
      <c r="T3816" s="16">
        <f t="shared" si="303"/>
        <v>42597.840069444443</v>
      </c>
      <c r="U3816">
        <f t="shared" si="299"/>
        <v>2016</v>
      </c>
    </row>
    <row r="3817" spans="1:21" ht="45" x14ac:dyDescent="0.25">
      <c r="A3817">
        <v>3304</v>
      </c>
      <c r="B3817" s="9" t="s">
        <v>3304</v>
      </c>
      <c r="C3817" s="3" t="s">
        <v>7414</v>
      </c>
      <c r="D3817" s="5">
        <v>15000</v>
      </c>
      <c r="E3817" s="7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 s="5">
        <f t="shared" si="301"/>
        <v>89.59</v>
      </c>
      <c r="Q3817" s="11" t="s">
        <v>8315</v>
      </c>
      <c r="R3817" t="s">
        <v>8316</v>
      </c>
      <c r="S3817" s="16">
        <f t="shared" si="302"/>
        <v>42696.624444444446</v>
      </c>
      <c r="T3817" s="16">
        <f t="shared" si="303"/>
        <v>42726.624444444446</v>
      </c>
      <c r="U3817">
        <f t="shared" si="299"/>
        <v>2016</v>
      </c>
    </row>
    <row r="3818" spans="1:21" ht="30" x14ac:dyDescent="0.25">
      <c r="A3818">
        <v>3338</v>
      </c>
      <c r="B3818" s="9" t="s">
        <v>3338</v>
      </c>
      <c r="C3818" s="3" t="s">
        <v>7448</v>
      </c>
      <c r="D3818" s="5">
        <v>15000</v>
      </c>
      <c r="E3818" s="7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 s="5">
        <f t="shared" si="301"/>
        <v>136.85</v>
      </c>
      <c r="Q3818" s="11" t="s">
        <v>8315</v>
      </c>
      <c r="R3818" t="s">
        <v>8316</v>
      </c>
      <c r="S3818" s="16">
        <f t="shared" si="302"/>
        <v>42769.574999999997</v>
      </c>
      <c r="T3818" s="16">
        <f t="shared" si="303"/>
        <v>42790.574999999997</v>
      </c>
      <c r="U3818">
        <f t="shared" si="299"/>
        <v>2017</v>
      </c>
    </row>
    <row r="3819" spans="1:21" ht="45" x14ac:dyDescent="0.25">
      <c r="A3819">
        <v>3402</v>
      </c>
      <c r="B3819" s="9" t="s">
        <v>3401</v>
      </c>
      <c r="C3819" s="3" t="s">
        <v>7512</v>
      </c>
      <c r="D3819" s="5">
        <v>15000</v>
      </c>
      <c r="E3819" s="7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 s="5">
        <f t="shared" si="301"/>
        <v>99.79</v>
      </c>
      <c r="Q3819" s="11" t="s">
        <v>8315</v>
      </c>
      <c r="R3819" t="s">
        <v>8316</v>
      </c>
      <c r="S3819" s="16">
        <f t="shared" si="302"/>
        <v>42290.61855324074</v>
      </c>
      <c r="T3819" s="16">
        <f t="shared" si="303"/>
        <v>42320.104861111111</v>
      </c>
      <c r="U3819">
        <f t="shared" si="299"/>
        <v>2015</v>
      </c>
    </row>
    <row r="3820" spans="1:21" ht="60" x14ac:dyDescent="0.25">
      <c r="A3820">
        <v>3411</v>
      </c>
      <c r="B3820" s="9" t="s">
        <v>3410</v>
      </c>
      <c r="C3820" s="3" t="s">
        <v>7521</v>
      </c>
      <c r="D3820" s="5">
        <v>15000</v>
      </c>
      <c r="E3820" s="7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 s="5">
        <f t="shared" si="301"/>
        <v>199.17</v>
      </c>
      <c r="Q3820" s="11" t="s">
        <v>8315</v>
      </c>
      <c r="R3820" t="s">
        <v>8316</v>
      </c>
      <c r="S3820" s="16">
        <f t="shared" si="302"/>
        <v>42265.022824074069</v>
      </c>
      <c r="T3820" s="16">
        <f t="shared" si="303"/>
        <v>42285.022824074069</v>
      </c>
      <c r="U3820">
        <f t="shared" si="299"/>
        <v>2015</v>
      </c>
    </row>
    <row r="3821" spans="1:21" ht="45" x14ac:dyDescent="0.25">
      <c r="A3821">
        <v>3274</v>
      </c>
      <c r="B3821" s="9" t="s">
        <v>3274</v>
      </c>
      <c r="C3821" s="3" t="s">
        <v>7384</v>
      </c>
      <c r="D3821" s="5">
        <v>15500</v>
      </c>
      <c r="E3821" s="7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 s="5">
        <f t="shared" si="301"/>
        <v>54.91</v>
      </c>
      <c r="Q3821" s="11" t="s">
        <v>8315</v>
      </c>
      <c r="R3821" t="s">
        <v>8316</v>
      </c>
      <c r="S3821" s="16">
        <f t="shared" si="302"/>
        <v>42400.704537037032</v>
      </c>
      <c r="T3821" s="16">
        <f t="shared" si="303"/>
        <v>42444.875</v>
      </c>
      <c r="U3821">
        <f t="shared" si="299"/>
        <v>2016</v>
      </c>
    </row>
    <row r="3822" spans="1:21" ht="60" x14ac:dyDescent="0.25">
      <c r="A3822">
        <v>1297</v>
      </c>
      <c r="B3822" s="9" t="s">
        <v>1298</v>
      </c>
      <c r="C3822" s="3" t="s">
        <v>5407</v>
      </c>
      <c r="D3822" s="5">
        <v>20000</v>
      </c>
      <c r="E3822" s="7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 s="5">
        <f t="shared" si="301"/>
        <v>92.04</v>
      </c>
      <c r="Q3822" s="11" t="s">
        <v>8315</v>
      </c>
      <c r="R3822" t="s">
        <v>8316</v>
      </c>
      <c r="S3822" s="16">
        <f t="shared" si="302"/>
        <v>42461.747199074074</v>
      </c>
      <c r="T3822" s="16">
        <f t="shared" si="303"/>
        <v>42491.747199074074</v>
      </c>
      <c r="U3822">
        <f t="shared" si="299"/>
        <v>2016</v>
      </c>
    </row>
    <row r="3823" spans="1:21" ht="60" x14ac:dyDescent="0.25">
      <c r="A3823">
        <v>3147</v>
      </c>
      <c r="B3823" s="9" t="s">
        <v>3147</v>
      </c>
      <c r="C3823" s="3" t="s">
        <v>7257</v>
      </c>
      <c r="D3823" s="5">
        <v>20000</v>
      </c>
      <c r="E3823" s="7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 s="5">
        <f t="shared" si="301"/>
        <v>110.35</v>
      </c>
      <c r="Q3823" s="11" t="s">
        <v>8315</v>
      </c>
      <c r="R3823" t="s">
        <v>8316</v>
      </c>
      <c r="S3823" s="16">
        <f t="shared" si="302"/>
        <v>41909.969386574077</v>
      </c>
      <c r="T3823" s="16">
        <f t="shared" si="303"/>
        <v>41950.011053240742</v>
      </c>
      <c r="U3823">
        <f t="shared" si="299"/>
        <v>2014</v>
      </c>
    </row>
    <row r="3824" spans="1:21" ht="45" x14ac:dyDescent="0.25">
      <c r="A3824">
        <v>3219</v>
      </c>
      <c r="B3824" s="9" t="s">
        <v>3219</v>
      </c>
      <c r="C3824" s="3" t="s">
        <v>7329</v>
      </c>
      <c r="D3824" s="5">
        <v>20000</v>
      </c>
      <c r="E3824" s="7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 s="5">
        <f t="shared" si="301"/>
        <v>168.25</v>
      </c>
      <c r="Q3824" s="11" t="s">
        <v>8315</v>
      </c>
      <c r="R3824" t="s">
        <v>8316</v>
      </c>
      <c r="S3824" s="16">
        <f t="shared" si="302"/>
        <v>42050.983182870375</v>
      </c>
      <c r="T3824" s="16">
        <f t="shared" si="303"/>
        <v>42085.941516203704</v>
      </c>
      <c r="U3824">
        <f t="shared" si="299"/>
        <v>2015</v>
      </c>
    </row>
    <row r="3825" spans="1:21" ht="45" x14ac:dyDescent="0.25">
      <c r="A3825">
        <v>3229</v>
      </c>
      <c r="B3825" s="9" t="s">
        <v>3229</v>
      </c>
      <c r="C3825" s="3" t="s">
        <v>7339</v>
      </c>
      <c r="D3825" s="5">
        <v>20000</v>
      </c>
      <c r="E3825" s="7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 s="5">
        <f t="shared" si="301"/>
        <v>106.8</v>
      </c>
      <c r="Q3825" s="11" t="s">
        <v>8315</v>
      </c>
      <c r="R3825" t="s">
        <v>8316</v>
      </c>
      <c r="S3825" s="16">
        <f t="shared" si="302"/>
        <v>41933.291643518518</v>
      </c>
      <c r="T3825" s="16">
        <f t="shared" si="303"/>
        <v>41963.333310185189</v>
      </c>
      <c r="U3825">
        <f t="shared" si="299"/>
        <v>2014</v>
      </c>
    </row>
    <row r="3826" spans="1:21" ht="60" x14ac:dyDescent="0.25">
      <c r="A3826">
        <v>3236</v>
      </c>
      <c r="B3826" s="9" t="s">
        <v>3236</v>
      </c>
      <c r="C3826" s="3" t="s">
        <v>7346</v>
      </c>
      <c r="D3826" s="5">
        <v>20000</v>
      </c>
      <c r="E3826" s="7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 s="5">
        <f t="shared" si="301"/>
        <v>182.91</v>
      </c>
      <c r="Q3826" s="11" t="s">
        <v>8315</v>
      </c>
      <c r="R3826" t="s">
        <v>8316</v>
      </c>
      <c r="S3826" s="16">
        <f t="shared" si="302"/>
        <v>42702.917048611111</v>
      </c>
      <c r="T3826" s="16">
        <f t="shared" si="303"/>
        <v>42732.917048611111</v>
      </c>
      <c r="U3826">
        <f t="shared" si="299"/>
        <v>2016</v>
      </c>
    </row>
    <row r="3827" spans="1:21" ht="45" x14ac:dyDescent="0.25">
      <c r="A3827">
        <v>3253</v>
      </c>
      <c r="B3827" s="9" t="s">
        <v>3253</v>
      </c>
      <c r="C3827" s="3" t="s">
        <v>7363</v>
      </c>
      <c r="D3827" s="5">
        <v>20000</v>
      </c>
      <c r="E3827" s="7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 s="5">
        <f t="shared" si="301"/>
        <v>177.09</v>
      </c>
      <c r="Q3827" s="11" t="s">
        <v>8315</v>
      </c>
      <c r="R3827" t="s">
        <v>8316</v>
      </c>
      <c r="S3827" s="16">
        <f t="shared" si="302"/>
        <v>42602.576712962968</v>
      </c>
      <c r="T3827" s="16">
        <f t="shared" si="303"/>
        <v>42621.15625</v>
      </c>
      <c r="U3827">
        <f t="shared" si="299"/>
        <v>2016</v>
      </c>
    </row>
    <row r="3828" spans="1:21" ht="45" x14ac:dyDescent="0.25">
      <c r="A3828">
        <v>3245</v>
      </c>
      <c r="B3828" s="9" t="s">
        <v>3245</v>
      </c>
      <c r="C3828" s="3" t="s">
        <v>7355</v>
      </c>
      <c r="D3828" s="5">
        <v>21000</v>
      </c>
      <c r="E3828" s="7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 s="5">
        <f t="shared" si="301"/>
        <v>81.13</v>
      </c>
      <c r="Q3828" s="11" t="s">
        <v>8315</v>
      </c>
      <c r="R3828" t="s">
        <v>8316</v>
      </c>
      <c r="S3828" s="16">
        <f t="shared" si="302"/>
        <v>42135.60020833333</v>
      </c>
      <c r="T3828" s="16">
        <f t="shared" si="303"/>
        <v>42167.083333333328</v>
      </c>
      <c r="U3828">
        <f t="shared" si="299"/>
        <v>2015</v>
      </c>
    </row>
    <row r="3829" spans="1:21" ht="60" x14ac:dyDescent="0.25">
      <c r="A3829">
        <v>3211</v>
      </c>
      <c r="B3829" s="9" t="s">
        <v>3211</v>
      </c>
      <c r="C3829" s="3" t="s">
        <v>7321</v>
      </c>
      <c r="D3829" s="5">
        <v>23000</v>
      </c>
      <c r="E3829" s="7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 s="5">
        <f t="shared" si="301"/>
        <v>85.53</v>
      </c>
      <c r="Q3829" s="11" t="s">
        <v>8315</v>
      </c>
      <c r="R3829" t="s">
        <v>8316</v>
      </c>
      <c r="S3829" s="16">
        <f t="shared" si="302"/>
        <v>41834.586574074077</v>
      </c>
      <c r="T3829" s="16">
        <f t="shared" si="303"/>
        <v>41866.083333333336</v>
      </c>
      <c r="U3829">
        <f t="shared" si="299"/>
        <v>2014</v>
      </c>
    </row>
    <row r="3830" spans="1:21" ht="60" x14ac:dyDescent="0.25">
      <c r="A3830">
        <v>3259</v>
      </c>
      <c r="B3830" s="9" t="s">
        <v>3259</v>
      </c>
      <c r="C3830" s="3" t="s">
        <v>7369</v>
      </c>
      <c r="D3830" s="5">
        <v>23000</v>
      </c>
      <c r="E3830" s="7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 s="5">
        <f t="shared" si="301"/>
        <v>251.74</v>
      </c>
      <c r="Q3830" s="11" t="s">
        <v>8315</v>
      </c>
      <c r="R3830" t="s">
        <v>8316</v>
      </c>
      <c r="S3830" s="16">
        <f t="shared" si="302"/>
        <v>42614.760937500003</v>
      </c>
      <c r="T3830" s="16">
        <f t="shared" si="303"/>
        <v>42644.165972222225</v>
      </c>
      <c r="U3830">
        <f t="shared" si="299"/>
        <v>2016</v>
      </c>
    </row>
    <row r="3831" spans="1:21" ht="60" x14ac:dyDescent="0.25">
      <c r="A3831">
        <v>3250</v>
      </c>
      <c r="B3831" s="9" t="s">
        <v>3250</v>
      </c>
      <c r="C3831" s="3" t="s">
        <v>7360</v>
      </c>
      <c r="D3831" s="5">
        <v>25000</v>
      </c>
      <c r="E3831" s="7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 s="5">
        <f t="shared" si="301"/>
        <v>119.19</v>
      </c>
      <c r="Q3831" s="11" t="s">
        <v>8315</v>
      </c>
      <c r="R3831" t="s">
        <v>8316</v>
      </c>
      <c r="S3831" s="16">
        <f t="shared" si="302"/>
        <v>41918.742175925923</v>
      </c>
      <c r="T3831" s="16">
        <f t="shared" si="303"/>
        <v>41948.783842592595</v>
      </c>
      <c r="U3831">
        <f t="shared" si="299"/>
        <v>2014</v>
      </c>
    </row>
    <row r="3832" spans="1:21" ht="60" x14ac:dyDescent="0.25">
      <c r="A3832">
        <v>3224</v>
      </c>
      <c r="B3832" s="9" t="s">
        <v>3224</v>
      </c>
      <c r="C3832" s="3" t="s">
        <v>7334</v>
      </c>
      <c r="D3832" s="5">
        <v>30000</v>
      </c>
      <c r="E3832" s="7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 s="5">
        <f t="shared" si="301"/>
        <v>141.71</v>
      </c>
      <c r="Q3832" s="11" t="s">
        <v>8315</v>
      </c>
      <c r="R3832" t="s">
        <v>8316</v>
      </c>
      <c r="S3832" s="16">
        <f t="shared" si="302"/>
        <v>42697.850844907407</v>
      </c>
      <c r="T3832" s="16">
        <f t="shared" si="303"/>
        <v>42745.208333333328</v>
      </c>
      <c r="U3832">
        <f t="shared" si="299"/>
        <v>2016</v>
      </c>
    </row>
    <row r="3833" spans="1:21" ht="60" x14ac:dyDescent="0.25">
      <c r="A3833">
        <v>3425</v>
      </c>
      <c r="B3833" s="9" t="s">
        <v>3424</v>
      </c>
      <c r="C3833" s="3" t="s">
        <v>7535</v>
      </c>
      <c r="D3833" s="5">
        <v>30000</v>
      </c>
      <c r="E3833" s="7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 s="5">
        <f t="shared" si="301"/>
        <v>297.02999999999997</v>
      </c>
      <c r="Q3833" s="11" t="s">
        <v>8315</v>
      </c>
      <c r="R3833" t="s">
        <v>8316</v>
      </c>
      <c r="S3833" s="16">
        <f t="shared" si="302"/>
        <v>41884.617314814815</v>
      </c>
      <c r="T3833" s="16">
        <f t="shared" si="303"/>
        <v>41916.617314814815</v>
      </c>
      <c r="U3833">
        <f t="shared" si="299"/>
        <v>2014</v>
      </c>
    </row>
    <row r="3834" spans="1:21" ht="60" x14ac:dyDescent="0.25">
      <c r="A3834">
        <v>3282</v>
      </c>
      <c r="B3834" s="9" t="s">
        <v>3282</v>
      </c>
      <c r="C3834" s="3" t="s">
        <v>7392</v>
      </c>
      <c r="D3834" s="5">
        <v>31000</v>
      </c>
      <c r="E3834" s="7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 s="5">
        <f t="shared" si="301"/>
        <v>134.26</v>
      </c>
      <c r="Q3834" s="11" t="s">
        <v>8315</v>
      </c>
      <c r="R3834" t="s">
        <v>8316</v>
      </c>
      <c r="S3834" s="16">
        <f t="shared" si="302"/>
        <v>42445.19430555556</v>
      </c>
      <c r="T3834" s="16">
        <f t="shared" si="303"/>
        <v>42489.19430555556</v>
      </c>
      <c r="U3834">
        <f t="shared" si="299"/>
        <v>2016</v>
      </c>
    </row>
    <row r="3835" spans="1:21" ht="60" x14ac:dyDescent="0.25">
      <c r="A3835">
        <v>3166</v>
      </c>
      <c r="B3835" s="9" t="s">
        <v>3166</v>
      </c>
      <c r="C3835" s="3" t="s">
        <v>7276</v>
      </c>
      <c r="D3835" s="5">
        <v>35000</v>
      </c>
      <c r="E3835" s="7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 s="5">
        <f t="shared" si="301"/>
        <v>60.3</v>
      </c>
      <c r="Q3835" s="11" t="s">
        <v>8315</v>
      </c>
      <c r="R3835" t="s">
        <v>8316</v>
      </c>
      <c r="S3835" s="16">
        <f t="shared" si="302"/>
        <v>41940.69158564815</v>
      </c>
      <c r="T3835" s="16">
        <f t="shared" si="303"/>
        <v>41969.332638888889</v>
      </c>
      <c r="U3835">
        <f t="shared" si="299"/>
        <v>2014</v>
      </c>
    </row>
    <row r="3836" spans="1:21" ht="60" x14ac:dyDescent="0.25">
      <c r="A3836">
        <v>3215</v>
      </c>
      <c r="B3836" s="9" t="s">
        <v>3215</v>
      </c>
      <c r="C3836" s="3" t="s">
        <v>7325</v>
      </c>
      <c r="D3836" s="5">
        <v>35000</v>
      </c>
      <c r="E3836" s="7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 s="5">
        <f t="shared" si="301"/>
        <v>262.11</v>
      </c>
      <c r="Q3836" s="11" t="s">
        <v>8315</v>
      </c>
      <c r="R3836" t="s">
        <v>8316</v>
      </c>
      <c r="S3836" s="16">
        <f t="shared" si="302"/>
        <v>42219.665173611109</v>
      </c>
      <c r="T3836" s="16">
        <f t="shared" si="303"/>
        <v>42257.165972222225</v>
      </c>
      <c r="U3836">
        <f t="shared" si="299"/>
        <v>2015</v>
      </c>
    </row>
    <row r="3837" spans="1:21" ht="30" x14ac:dyDescent="0.25">
      <c r="A3837">
        <v>3237</v>
      </c>
      <c r="B3837" s="9" t="s">
        <v>3237</v>
      </c>
      <c r="C3837" s="3" t="s">
        <v>7347</v>
      </c>
      <c r="D3837" s="5">
        <v>35000</v>
      </c>
      <c r="E3837" s="7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 s="5">
        <f t="shared" si="301"/>
        <v>131.13999999999999</v>
      </c>
      <c r="Q3837" s="11" t="s">
        <v>8315</v>
      </c>
      <c r="R3837" t="s">
        <v>8316</v>
      </c>
      <c r="S3837" s="16">
        <f t="shared" si="302"/>
        <v>42252.474351851852</v>
      </c>
      <c r="T3837" s="16">
        <f t="shared" si="303"/>
        <v>42276.165972222225</v>
      </c>
      <c r="U3837">
        <f t="shared" si="299"/>
        <v>2015</v>
      </c>
    </row>
    <row r="3838" spans="1:21" ht="45" x14ac:dyDescent="0.25">
      <c r="A3838">
        <v>3547</v>
      </c>
      <c r="B3838" s="9" t="s">
        <v>3546</v>
      </c>
      <c r="C3838" s="3" t="s">
        <v>7657</v>
      </c>
      <c r="D3838" s="5">
        <v>35000</v>
      </c>
      <c r="E3838" s="7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 s="5">
        <f t="shared" si="301"/>
        <v>119.18</v>
      </c>
      <c r="Q3838" s="11" t="s">
        <v>8315</v>
      </c>
      <c r="R3838" t="s">
        <v>8316</v>
      </c>
      <c r="S3838" s="16">
        <f t="shared" si="302"/>
        <v>42480.078715277778</v>
      </c>
      <c r="T3838" s="16">
        <f t="shared" si="303"/>
        <v>42504.165972222225</v>
      </c>
      <c r="U3838">
        <f t="shared" si="299"/>
        <v>2016</v>
      </c>
    </row>
    <row r="3839" spans="1:21" ht="30" x14ac:dyDescent="0.25">
      <c r="A3839">
        <v>3648</v>
      </c>
      <c r="B3839" s="9" t="s">
        <v>3646</v>
      </c>
      <c r="C3839" s="3" t="s">
        <v>7758</v>
      </c>
      <c r="D3839" s="5">
        <v>40000</v>
      </c>
      <c r="E3839" s="7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 s="5">
        <f t="shared" si="301"/>
        <v>550.04</v>
      </c>
      <c r="Q3839" s="11" t="s">
        <v>8315</v>
      </c>
      <c r="R3839" t="s">
        <v>8316</v>
      </c>
      <c r="S3839" s="16">
        <f t="shared" si="302"/>
        <v>41887.292187500003</v>
      </c>
      <c r="T3839" s="16">
        <f t="shared" si="303"/>
        <v>41917.292187500003</v>
      </c>
      <c r="U3839">
        <f t="shared" si="299"/>
        <v>2014</v>
      </c>
    </row>
    <row r="3840" spans="1:21" ht="30" x14ac:dyDescent="0.25">
      <c r="A3840">
        <v>3691</v>
      </c>
      <c r="B3840" s="9" t="s">
        <v>3688</v>
      </c>
      <c r="C3840" s="3" t="s">
        <v>7801</v>
      </c>
      <c r="D3840" s="5">
        <v>40000</v>
      </c>
      <c r="E3840" s="7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 s="5">
        <f t="shared" si="301"/>
        <v>186.8</v>
      </c>
      <c r="Q3840" s="11" t="s">
        <v>8315</v>
      </c>
      <c r="R3840" t="s">
        <v>8316</v>
      </c>
      <c r="S3840" s="16">
        <f t="shared" si="302"/>
        <v>42020.700567129628</v>
      </c>
      <c r="T3840" s="16">
        <f t="shared" si="303"/>
        <v>42065.207638888889</v>
      </c>
      <c r="U3840">
        <f t="shared" si="299"/>
        <v>2015</v>
      </c>
    </row>
    <row r="3841" spans="1:21" ht="60" x14ac:dyDescent="0.25">
      <c r="A3841">
        <v>3557</v>
      </c>
      <c r="B3841" s="9" t="s">
        <v>3556</v>
      </c>
      <c r="C3841" s="3" t="s">
        <v>7667</v>
      </c>
      <c r="D3841" s="5">
        <v>100000</v>
      </c>
      <c r="E3841" s="7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 s="5">
        <f t="shared" si="301"/>
        <v>179.28</v>
      </c>
      <c r="Q3841" s="11" t="s">
        <v>8315</v>
      </c>
      <c r="R3841" t="s">
        <v>8316</v>
      </c>
      <c r="S3841" s="16">
        <f t="shared" si="302"/>
        <v>41730.276747685188</v>
      </c>
      <c r="T3841" s="16">
        <f t="shared" si="303"/>
        <v>41764.276747685188</v>
      </c>
      <c r="U3841">
        <f t="shared" si="299"/>
        <v>2014</v>
      </c>
    </row>
    <row r="3842" spans="1:21" ht="60" x14ac:dyDescent="0.25">
      <c r="A3842">
        <v>3838</v>
      </c>
      <c r="B3842" s="9" t="s">
        <v>3835</v>
      </c>
      <c r="C3842" s="3" t="s">
        <v>7947</v>
      </c>
      <c r="D3842" s="5">
        <v>100000</v>
      </c>
      <c r="E3842" s="7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 s="5">
        <f t="shared" si="301"/>
        <v>1008.24</v>
      </c>
      <c r="Q3842" s="11" t="s">
        <v>8315</v>
      </c>
      <c r="R3842" t="s">
        <v>8316</v>
      </c>
      <c r="S3842" s="16">
        <f t="shared" si="302"/>
        <v>42116.710752314815</v>
      </c>
      <c r="T3842" s="16">
        <f t="shared" si="303"/>
        <v>42146.710752314815</v>
      </c>
      <c r="U3842">
        <f t="shared" si="299"/>
        <v>2015</v>
      </c>
    </row>
    <row r="3843" spans="1:21" ht="45" x14ac:dyDescent="0.25">
      <c r="A3843">
        <v>2917</v>
      </c>
      <c r="B3843" s="9" t="s">
        <v>2917</v>
      </c>
      <c r="C3843" s="3" t="s">
        <v>7027</v>
      </c>
      <c r="D3843" s="5">
        <v>2000</v>
      </c>
      <c r="E3843" s="7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>
        <f t="shared" si="300"/>
        <v>22</v>
      </c>
      <c r="P3843" s="5">
        <f t="shared" si="301"/>
        <v>48.56</v>
      </c>
      <c r="Q3843" s="11" t="s">
        <v>8315</v>
      </c>
      <c r="R3843" t="s">
        <v>8316</v>
      </c>
      <c r="S3843" s="16">
        <f t="shared" si="302"/>
        <v>42245.234340277777</v>
      </c>
      <c r="T3843" s="16">
        <f t="shared" si="303"/>
        <v>42263.234340277777</v>
      </c>
      <c r="U3843">
        <f t="shared" ref="U3843:U3906" si="304">YEAR(S3843)</f>
        <v>2015</v>
      </c>
    </row>
    <row r="3844" spans="1:21" ht="60" x14ac:dyDescent="0.25">
      <c r="A3844">
        <v>3740</v>
      </c>
      <c r="B3844" s="9" t="s">
        <v>3737</v>
      </c>
      <c r="C3844" s="3" t="s">
        <v>7850</v>
      </c>
      <c r="D3844" s="5">
        <v>2000</v>
      </c>
      <c r="E3844" s="7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>
        <f t="shared" si="300"/>
        <v>18</v>
      </c>
      <c r="P3844" s="5">
        <f t="shared" si="301"/>
        <v>25.57</v>
      </c>
      <c r="Q3844" s="11" t="s">
        <v>8315</v>
      </c>
      <c r="R3844" t="s">
        <v>8316</v>
      </c>
      <c r="S3844" s="16">
        <f t="shared" si="302"/>
        <v>41833.089756944442</v>
      </c>
      <c r="T3844" s="16">
        <f t="shared" si="303"/>
        <v>41863.079143518517</v>
      </c>
      <c r="U3844">
        <f t="shared" si="304"/>
        <v>2014</v>
      </c>
    </row>
    <row r="3845" spans="1:21" ht="15.75" x14ac:dyDescent="0.25">
      <c r="A3845">
        <v>3861</v>
      </c>
      <c r="B3845" s="9" t="s">
        <v>3858</v>
      </c>
      <c r="C3845" s="3" t="s">
        <v>7970</v>
      </c>
      <c r="D3845" s="5">
        <v>2000</v>
      </c>
      <c r="E3845" s="7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5</v>
      </c>
      <c r="P3845" s="5">
        <f t="shared" si="301"/>
        <v>100</v>
      </c>
      <c r="Q3845" s="11" t="s">
        <v>8315</v>
      </c>
      <c r="R3845" t="s">
        <v>8316</v>
      </c>
      <c r="S3845" s="16">
        <f t="shared" si="302"/>
        <v>41914.590011574073</v>
      </c>
      <c r="T3845" s="16">
        <f t="shared" si="303"/>
        <v>41955.907638888893</v>
      </c>
      <c r="U3845">
        <f t="shared" si="304"/>
        <v>2014</v>
      </c>
    </row>
    <row r="3846" spans="1:21" ht="30" x14ac:dyDescent="0.25">
      <c r="A3846">
        <v>3866</v>
      </c>
      <c r="B3846" s="9" t="s">
        <v>3863</v>
      </c>
      <c r="C3846" s="3" t="s">
        <v>7975</v>
      </c>
      <c r="D3846" s="5">
        <v>2000</v>
      </c>
      <c r="E3846" s="7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>
        <f t="shared" si="300"/>
        <v>1</v>
      </c>
      <c r="P3846" s="5">
        <f t="shared" si="301"/>
        <v>5.5</v>
      </c>
      <c r="Q3846" s="11" t="s">
        <v>8315</v>
      </c>
      <c r="R3846" t="s">
        <v>8316</v>
      </c>
      <c r="S3846" s="16">
        <f t="shared" si="302"/>
        <v>42402.947002314817</v>
      </c>
      <c r="T3846" s="16">
        <f t="shared" si="303"/>
        <v>42452.145138888889</v>
      </c>
      <c r="U3846">
        <f t="shared" si="304"/>
        <v>2016</v>
      </c>
    </row>
    <row r="3847" spans="1:21" ht="45" x14ac:dyDescent="0.25">
      <c r="A3847">
        <v>3867</v>
      </c>
      <c r="B3847" s="9" t="s">
        <v>3864</v>
      </c>
      <c r="C3847" s="3" t="s">
        <v>7976</v>
      </c>
      <c r="D3847" s="5">
        <v>2000</v>
      </c>
      <c r="E3847" s="7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>
        <f t="shared" si="300"/>
        <v>13</v>
      </c>
      <c r="P3847" s="5">
        <f t="shared" si="301"/>
        <v>50.2</v>
      </c>
      <c r="Q3847" s="11" t="s">
        <v>8315</v>
      </c>
      <c r="R3847" t="s">
        <v>8316</v>
      </c>
      <c r="S3847" s="16">
        <f t="shared" si="302"/>
        <v>42509.814108796301</v>
      </c>
      <c r="T3847" s="16">
        <f t="shared" si="303"/>
        <v>42539.814108796301</v>
      </c>
      <c r="U3847">
        <f t="shared" si="304"/>
        <v>2016</v>
      </c>
    </row>
    <row r="3848" spans="1:21" ht="60" x14ac:dyDescent="0.25">
      <c r="A3848">
        <v>3888</v>
      </c>
      <c r="B3848" s="9" t="s">
        <v>3885</v>
      </c>
      <c r="C3848" s="3" t="s">
        <v>7996</v>
      </c>
      <c r="D3848" s="5">
        <v>2000</v>
      </c>
      <c r="E3848" s="7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>
        <f t="shared" si="300"/>
        <v>27</v>
      </c>
      <c r="P3848" s="5">
        <f t="shared" si="301"/>
        <v>38.71</v>
      </c>
      <c r="Q3848" s="11" t="s">
        <v>8315</v>
      </c>
      <c r="R3848" t="s">
        <v>8316</v>
      </c>
      <c r="S3848" s="16">
        <f t="shared" si="302"/>
        <v>42762.545810185184</v>
      </c>
      <c r="T3848" s="16">
        <f t="shared" si="303"/>
        <v>42792.545810185184</v>
      </c>
      <c r="U3848">
        <f t="shared" si="304"/>
        <v>2017</v>
      </c>
    </row>
    <row r="3849" spans="1:21" ht="60" x14ac:dyDescent="0.25">
      <c r="A3849">
        <v>3916</v>
      </c>
      <c r="B3849" s="9" t="s">
        <v>3913</v>
      </c>
      <c r="C3849" s="3" t="s">
        <v>8024</v>
      </c>
      <c r="D3849" s="5">
        <v>2000</v>
      </c>
      <c r="E3849" s="7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>
        <f t="shared" si="300"/>
        <v>0</v>
      </c>
      <c r="P3849" s="5">
        <f t="shared" si="301"/>
        <v>0</v>
      </c>
      <c r="Q3849" s="11" t="s">
        <v>8315</v>
      </c>
      <c r="R3849" t="s">
        <v>8316</v>
      </c>
      <c r="S3849" s="16">
        <f t="shared" si="302"/>
        <v>42494.471666666665</v>
      </c>
      <c r="T3849" s="16">
        <f t="shared" si="303"/>
        <v>42524.471666666665</v>
      </c>
      <c r="U3849">
        <f t="shared" si="304"/>
        <v>2016</v>
      </c>
    </row>
    <row r="3850" spans="1:21" ht="60" x14ac:dyDescent="0.25">
      <c r="A3850">
        <v>3945</v>
      </c>
      <c r="B3850" s="9" t="s">
        <v>3942</v>
      </c>
      <c r="C3850" s="3" t="s">
        <v>8053</v>
      </c>
      <c r="D3850" s="5">
        <v>2000</v>
      </c>
      <c r="E3850" s="7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>
        <f t="shared" ref="O3850:O3913" si="305">ROUND(E3850/D3850*100,0)</f>
        <v>0</v>
      </c>
      <c r="P3850" s="5">
        <f t="shared" ref="P3850:P3913" si="306">IFERROR(ROUND(E3850/L3850,2),0)</f>
        <v>5</v>
      </c>
      <c r="Q3850" s="11" t="s">
        <v>8315</v>
      </c>
      <c r="R3850" t="s">
        <v>8316</v>
      </c>
      <c r="S3850" s="16">
        <f t="shared" ref="S3850:S3913" si="307">(((J3850/60)/60)/24)+DATE(1970,1,1)</f>
        <v>42109.801712962959</v>
      </c>
      <c r="T3850" s="16">
        <f t="shared" ref="T3850:T3913" si="308">(((I3850/60)/60)/24)+DATE(1970,1,1)</f>
        <v>42139.801712962959</v>
      </c>
      <c r="U3850">
        <f t="shared" si="304"/>
        <v>2015</v>
      </c>
    </row>
    <row r="3851" spans="1:21" ht="60" x14ac:dyDescent="0.25">
      <c r="A3851">
        <v>3958</v>
      </c>
      <c r="B3851" s="9" t="s">
        <v>3955</v>
      </c>
      <c r="C3851" s="3" t="s">
        <v>8065</v>
      </c>
      <c r="D3851" s="5">
        <v>2000</v>
      </c>
      <c r="E3851" s="7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>
        <f t="shared" si="305"/>
        <v>32</v>
      </c>
      <c r="P3851" s="5">
        <f t="shared" si="306"/>
        <v>40.06</v>
      </c>
      <c r="Q3851" s="11" t="s">
        <v>8315</v>
      </c>
      <c r="R3851" t="s">
        <v>8316</v>
      </c>
      <c r="S3851" s="16">
        <f t="shared" si="307"/>
        <v>41816.950370370374</v>
      </c>
      <c r="T3851" s="16">
        <f t="shared" si="308"/>
        <v>41853.583333333336</v>
      </c>
      <c r="U3851">
        <f t="shared" si="304"/>
        <v>2014</v>
      </c>
    </row>
    <row r="3852" spans="1:21" ht="45" x14ac:dyDescent="0.25">
      <c r="A3852">
        <v>3964</v>
      </c>
      <c r="B3852" s="9" t="s">
        <v>3961</v>
      </c>
      <c r="C3852" s="3" t="s">
        <v>8071</v>
      </c>
      <c r="D3852" s="5">
        <v>2000</v>
      </c>
      <c r="E3852" s="7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>
        <f t="shared" si="305"/>
        <v>6</v>
      </c>
      <c r="P3852" s="5">
        <f t="shared" si="306"/>
        <v>42</v>
      </c>
      <c r="Q3852" s="11" t="s">
        <v>8315</v>
      </c>
      <c r="R3852" t="s">
        <v>8316</v>
      </c>
      <c r="S3852" s="16">
        <f t="shared" si="307"/>
        <v>42053.722060185188</v>
      </c>
      <c r="T3852" s="16">
        <f t="shared" si="308"/>
        <v>42113.680393518516</v>
      </c>
      <c r="U3852">
        <f t="shared" si="304"/>
        <v>2015</v>
      </c>
    </row>
    <row r="3853" spans="1:21" ht="60" x14ac:dyDescent="0.25">
      <c r="A3853">
        <v>3965</v>
      </c>
      <c r="B3853" s="9" t="s">
        <v>3962</v>
      </c>
      <c r="C3853" s="3" t="s">
        <v>8072</v>
      </c>
      <c r="D3853" s="5">
        <v>2000</v>
      </c>
      <c r="E3853" s="7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>
        <f t="shared" si="305"/>
        <v>14</v>
      </c>
      <c r="P3853" s="5">
        <f t="shared" si="306"/>
        <v>71.25</v>
      </c>
      <c r="Q3853" s="11" t="s">
        <v>8315</v>
      </c>
      <c r="R3853" t="s">
        <v>8316</v>
      </c>
      <c r="S3853" s="16">
        <f t="shared" si="307"/>
        <v>42414.235879629632</v>
      </c>
      <c r="T3853" s="16">
        <f t="shared" si="308"/>
        <v>42474.194212962961</v>
      </c>
      <c r="U3853">
        <f t="shared" si="304"/>
        <v>2016</v>
      </c>
    </row>
    <row r="3854" spans="1:21" ht="60" x14ac:dyDescent="0.25">
      <c r="A3854">
        <v>3978</v>
      </c>
      <c r="B3854" s="9" t="s">
        <v>3975</v>
      </c>
      <c r="C3854" s="3" t="s">
        <v>8085</v>
      </c>
      <c r="D3854" s="5">
        <v>2000</v>
      </c>
      <c r="E3854" s="7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>
        <f t="shared" si="305"/>
        <v>11</v>
      </c>
      <c r="P3854" s="5">
        <f t="shared" si="306"/>
        <v>26.75</v>
      </c>
      <c r="Q3854" s="11" t="s">
        <v>8315</v>
      </c>
      <c r="R3854" t="s">
        <v>8316</v>
      </c>
      <c r="S3854" s="16">
        <f t="shared" si="307"/>
        <v>41975.642974537041</v>
      </c>
      <c r="T3854" s="16">
        <f t="shared" si="308"/>
        <v>42035.642974537041</v>
      </c>
      <c r="U3854">
        <f t="shared" si="304"/>
        <v>2014</v>
      </c>
    </row>
    <row r="3855" spans="1:21" ht="60" x14ac:dyDescent="0.25">
      <c r="A3855">
        <v>3985</v>
      </c>
      <c r="B3855" s="9" t="s">
        <v>3981</v>
      </c>
      <c r="C3855" s="3" t="s">
        <v>8091</v>
      </c>
      <c r="D3855" s="5">
        <v>2000</v>
      </c>
      <c r="E3855" s="7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>
        <f t="shared" si="305"/>
        <v>32</v>
      </c>
      <c r="P3855" s="5">
        <f t="shared" si="306"/>
        <v>33.74</v>
      </c>
      <c r="Q3855" s="11" t="s">
        <v>8315</v>
      </c>
      <c r="R3855" t="s">
        <v>8316</v>
      </c>
      <c r="S3855" s="16">
        <f t="shared" si="307"/>
        <v>42399.707407407404</v>
      </c>
      <c r="T3855" s="16">
        <f t="shared" si="308"/>
        <v>42420.878472222219</v>
      </c>
      <c r="U3855">
        <f t="shared" si="304"/>
        <v>2016</v>
      </c>
    </row>
    <row r="3856" spans="1:21" ht="45" x14ac:dyDescent="0.25">
      <c r="A3856">
        <v>3994</v>
      </c>
      <c r="B3856" s="9" t="s">
        <v>3990</v>
      </c>
      <c r="C3856" s="3" t="s">
        <v>8100</v>
      </c>
      <c r="D3856" s="5">
        <v>2000</v>
      </c>
      <c r="E3856" s="7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>
        <f t="shared" si="305"/>
        <v>0</v>
      </c>
      <c r="P3856" s="5">
        <f t="shared" si="306"/>
        <v>5</v>
      </c>
      <c r="Q3856" s="11" t="s">
        <v>8315</v>
      </c>
      <c r="R3856" t="s">
        <v>8316</v>
      </c>
      <c r="S3856" s="16">
        <f t="shared" si="307"/>
        <v>41809.389930555553</v>
      </c>
      <c r="T3856" s="16">
        <f t="shared" si="308"/>
        <v>41839.389930555553</v>
      </c>
      <c r="U3856">
        <f t="shared" si="304"/>
        <v>2014</v>
      </c>
    </row>
    <row r="3857" spans="1:21" ht="45" x14ac:dyDescent="0.25">
      <c r="A3857">
        <v>4003</v>
      </c>
      <c r="B3857" s="9" t="s">
        <v>3999</v>
      </c>
      <c r="C3857" s="3" t="s">
        <v>8071</v>
      </c>
      <c r="D3857" s="5">
        <v>2000</v>
      </c>
      <c r="E3857" s="7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>
        <f t="shared" si="305"/>
        <v>10</v>
      </c>
      <c r="P3857" s="5">
        <f t="shared" si="306"/>
        <v>100.5</v>
      </c>
      <c r="Q3857" s="11" t="s">
        <v>8315</v>
      </c>
      <c r="R3857" t="s">
        <v>8316</v>
      </c>
      <c r="S3857" s="16">
        <f t="shared" si="307"/>
        <v>42020.587349537032</v>
      </c>
      <c r="T3857" s="16">
        <f t="shared" si="308"/>
        <v>42050.587349537032</v>
      </c>
      <c r="U3857">
        <f t="shared" si="304"/>
        <v>2015</v>
      </c>
    </row>
    <row r="3858" spans="1:21" ht="45" x14ac:dyDescent="0.25">
      <c r="A3858">
        <v>4007</v>
      </c>
      <c r="B3858" s="9" t="s">
        <v>4003</v>
      </c>
      <c r="C3858" s="3" t="s">
        <v>8112</v>
      </c>
      <c r="D3858" s="5">
        <v>2000</v>
      </c>
      <c r="E3858" s="7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 s="5">
        <f t="shared" si="306"/>
        <v>5</v>
      </c>
      <c r="Q3858" s="11" t="s">
        <v>8315</v>
      </c>
      <c r="R3858" t="s">
        <v>8316</v>
      </c>
      <c r="S3858" s="16">
        <f t="shared" si="307"/>
        <v>41848.772928240738</v>
      </c>
      <c r="T3858" s="16">
        <f t="shared" si="308"/>
        <v>41877.686111111114</v>
      </c>
      <c r="U3858">
        <f t="shared" si="304"/>
        <v>2014</v>
      </c>
    </row>
    <row r="3859" spans="1:21" ht="60" x14ac:dyDescent="0.25">
      <c r="A3859">
        <v>4013</v>
      </c>
      <c r="B3859" s="9" t="s">
        <v>4009</v>
      </c>
      <c r="C3859" s="3" t="s">
        <v>8118</v>
      </c>
      <c r="D3859" s="5">
        <v>2000</v>
      </c>
      <c r="E3859" s="7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>
        <f t="shared" si="305"/>
        <v>1</v>
      </c>
      <c r="P3859" s="5">
        <f t="shared" si="306"/>
        <v>13</v>
      </c>
      <c r="Q3859" s="11" t="s">
        <v>8315</v>
      </c>
      <c r="R3859" t="s">
        <v>8316</v>
      </c>
      <c r="S3859" s="16">
        <f t="shared" si="307"/>
        <v>42021.301192129627</v>
      </c>
      <c r="T3859" s="16">
        <f t="shared" si="308"/>
        <v>42051.301192129627</v>
      </c>
      <c r="U3859">
        <f t="shared" si="304"/>
        <v>2015</v>
      </c>
    </row>
    <row r="3860" spans="1:21" ht="45" x14ac:dyDescent="0.25">
      <c r="A3860">
        <v>4028</v>
      </c>
      <c r="B3860" s="9" t="s">
        <v>4024</v>
      </c>
      <c r="C3860" s="3" t="s">
        <v>8133</v>
      </c>
      <c r="D3860" s="5">
        <v>2000</v>
      </c>
      <c r="E3860" s="7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>
        <f t="shared" si="305"/>
        <v>28</v>
      </c>
      <c r="P3860" s="5">
        <f t="shared" si="306"/>
        <v>51</v>
      </c>
      <c r="Q3860" s="11" t="s">
        <v>8315</v>
      </c>
      <c r="R3860" t="s">
        <v>8316</v>
      </c>
      <c r="S3860" s="16">
        <f t="shared" si="307"/>
        <v>41765.938657407409</v>
      </c>
      <c r="T3860" s="16">
        <f t="shared" si="308"/>
        <v>41795.938657407409</v>
      </c>
      <c r="U3860">
        <f t="shared" si="304"/>
        <v>2014</v>
      </c>
    </row>
    <row r="3861" spans="1:21" ht="60" x14ac:dyDescent="0.25">
      <c r="A3861">
        <v>4064</v>
      </c>
      <c r="B3861" s="9" t="s">
        <v>4060</v>
      </c>
      <c r="C3861" s="3" t="s">
        <v>8168</v>
      </c>
      <c r="D3861" s="5">
        <v>2000</v>
      </c>
      <c r="E3861" s="7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>
        <f t="shared" si="305"/>
        <v>19</v>
      </c>
      <c r="P3861" s="5">
        <f t="shared" si="306"/>
        <v>64.17</v>
      </c>
      <c r="Q3861" s="11" t="s">
        <v>8315</v>
      </c>
      <c r="R3861" t="s">
        <v>8316</v>
      </c>
      <c r="S3861" s="16">
        <f t="shared" si="307"/>
        <v>42093.588263888887</v>
      </c>
      <c r="T3861" s="16">
        <f t="shared" si="308"/>
        <v>42123.588263888887</v>
      </c>
      <c r="U3861">
        <f t="shared" si="304"/>
        <v>2015</v>
      </c>
    </row>
    <row r="3862" spans="1:21" ht="60" x14ac:dyDescent="0.25">
      <c r="A3862">
        <v>4075</v>
      </c>
      <c r="B3862" s="9" t="s">
        <v>4071</v>
      </c>
      <c r="C3862" s="3" t="s">
        <v>8178</v>
      </c>
      <c r="D3862" s="5">
        <v>2000</v>
      </c>
      <c r="E3862" s="7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29</v>
      </c>
      <c r="P3862" s="5">
        <f t="shared" si="306"/>
        <v>44.31</v>
      </c>
      <c r="Q3862" s="11" t="s">
        <v>8315</v>
      </c>
      <c r="R3862" t="s">
        <v>8316</v>
      </c>
      <c r="S3862" s="16">
        <f t="shared" si="307"/>
        <v>41779.045937499999</v>
      </c>
      <c r="T3862" s="16">
        <f t="shared" si="308"/>
        <v>41820.727777777778</v>
      </c>
      <c r="U3862">
        <f t="shared" si="304"/>
        <v>2014</v>
      </c>
    </row>
    <row r="3863" spans="1:21" ht="45" x14ac:dyDescent="0.25">
      <c r="A3863">
        <v>4088</v>
      </c>
      <c r="B3863" s="9" t="s">
        <v>4084</v>
      </c>
      <c r="C3863" s="3" t="s">
        <v>8191</v>
      </c>
      <c r="D3863" s="5">
        <v>2000</v>
      </c>
      <c r="E3863" s="7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>
        <f t="shared" si="305"/>
        <v>11</v>
      </c>
      <c r="P3863" s="5">
        <f t="shared" si="306"/>
        <v>72</v>
      </c>
      <c r="Q3863" s="11" t="s">
        <v>8315</v>
      </c>
      <c r="R3863" t="s">
        <v>8316</v>
      </c>
      <c r="S3863" s="16">
        <f t="shared" si="307"/>
        <v>41990.612546296295</v>
      </c>
      <c r="T3863" s="16">
        <f t="shared" si="308"/>
        <v>42020.434722222228</v>
      </c>
      <c r="U3863">
        <f t="shared" si="304"/>
        <v>2014</v>
      </c>
    </row>
    <row r="3864" spans="1:21" ht="45" x14ac:dyDescent="0.25">
      <c r="A3864">
        <v>4094</v>
      </c>
      <c r="B3864" s="9" t="s">
        <v>4090</v>
      </c>
      <c r="C3864" s="3" t="s">
        <v>8197</v>
      </c>
      <c r="D3864" s="5">
        <v>2000</v>
      </c>
      <c r="E3864" s="7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>
        <f t="shared" si="305"/>
        <v>37</v>
      </c>
      <c r="P3864" s="5">
        <f t="shared" si="306"/>
        <v>91.25</v>
      </c>
      <c r="Q3864" s="11" t="s">
        <v>8315</v>
      </c>
      <c r="R3864" t="s">
        <v>8316</v>
      </c>
      <c r="S3864" s="16">
        <f t="shared" si="307"/>
        <v>41890.086805555555</v>
      </c>
      <c r="T3864" s="16">
        <f t="shared" si="308"/>
        <v>41934.207638888889</v>
      </c>
      <c r="U3864">
        <f t="shared" si="304"/>
        <v>2014</v>
      </c>
    </row>
    <row r="3865" spans="1:21" ht="60" x14ac:dyDescent="0.25">
      <c r="A3865">
        <v>4107</v>
      </c>
      <c r="B3865" s="9" t="s">
        <v>4103</v>
      </c>
      <c r="C3865" s="3" t="s">
        <v>8210</v>
      </c>
      <c r="D3865" s="5">
        <v>2000</v>
      </c>
      <c r="E3865" s="7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>
        <f t="shared" si="305"/>
        <v>2</v>
      </c>
      <c r="P3865" s="5">
        <f t="shared" si="306"/>
        <v>10.25</v>
      </c>
      <c r="Q3865" s="11" t="s">
        <v>8315</v>
      </c>
      <c r="R3865" t="s">
        <v>8316</v>
      </c>
      <c r="S3865" s="16">
        <f t="shared" si="307"/>
        <v>41883.916678240741</v>
      </c>
      <c r="T3865" s="16">
        <f t="shared" si="308"/>
        <v>41906.916678240741</v>
      </c>
      <c r="U3865">
        <f t="shared" si="304"/>
        <v>2014</v>
      </c>
    </row>
    <row r="3866" spans="1:21" ht="45" x14ac:dyDescent="0.25">
      <c r="A3866">
        <v>3743</v>
      </c>
      <c r="B3866" s="9" t="s">
        <v>3740</v>
      </c>
      <c r="C3866" s="3" t="s">
        <v>7853</v>
      </c>
      <c r="D3866" s="5">
        <v>2200</v>
      </c>
      <c r="E3866" s="7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>
        <f t="shared" si="305"/>
        <v>0</v>
      </c>
      <c r="P3866" s="5">
        <f t="shared" si="306"/>
        <v>0</v>
      </c>
      <c r="Q3866" s="11" t="s">
        <v>8315</v>
      </c>
      <c r="R3866" t="s">
        <v>8316</v>
      </c>
      <c r="S3866" s="16">
        <f t="shared" si="307"/>
        <v>41793.710231481484</v>
      </c>
      <c r="T3866" s="16">
        <f t="shared" si="308"/>
        <v>41823.710231481484</v>
      </c>
      <c r="U3866">
        <f t="shared" si="304"/>
        <v>2014</v>
      </c>
    </row>
    <row r="3867" spans="1:21" ht="45" x14ac:dyDescent="0.25">
      <c r="A3867">
        <v>4081</v>
      </c>
      <c r="B3867" s="9" t="s">
        <v>4077</v>
      </c>
      <c r="C3867" s="3" t="s">
        <v>8184</v>
      </c>
      <c r="D3867" s="5">
        <v>2224</v>
      </c>
      <c r="E3867" s="7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>
        <f t="shared" si="305"/>
        <v>16</v>
      </c>
      <c r="P3867" s="5">
        <f t="shared" si="306"/>
        <v>29.17</v>
      </c>
      <c r="Q3867" s="11" t="s">
        <v>8315</v>
      </c>
      <c r="R3867" t="s">
        <v>8316</v>
      </c>
      <c r="S3867" s="16">
        <f t="shared" si="307"/>
        <v>42041.581307870365</v>
      </c>
      <c r="T3867" s="16">
        <f t="shared" si="308"/>
        <v>42071.539641203708</v>
      </c>
      <c r="U3867">
        <f t="shared" si="304"/>
        <v>2015</v>
      </c>
    </row>
    <row r="3868" spans="1:21" ht="45" x14ac:dyDescent="0.25">
      <c r="A3868">
        <v>3865</v>
      </c>
      <c r="B3868" s="9" t="s">
        <v>3862</v>
      </c>
      <c r="C3868" s="3" t="s">
        <v>7974</v>
      </c>
      <c r="D3868" s="5">
        <v>2413</v>
      </c>
      <c r="E3868" s="7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>
        <f t="shared" si="305"/>
        <v>27</v>
      </c>
      <c r="P3868" s="5">
        <f t="shared" si="306"/>
        <v>46.43</v>
      </c>
      <c r="Q3868" s="11" t="s">
        <v>8315</v>
      </c>
      <c r="R3868" t="s">
        <v>8316</v>
      </c>
      <c r="S3868" s="16">
        <f t="shared" si="307"/>
        <v>41841.651597222226</v>
      </c>
      <c r="T3868" s="16">
        <f t="shared" si="308"/>
        <v>41881.229166666664</v>
      </c>
      <c r="U3868">
        <f t="shared" si="304"/>
        <v>2014</v>
      </c>
    </row>
    <row r="3869" spans="1:21" ht="15.75" x14ac:dyDescent="0.25">
      <c r="A3869">
        <v>2864</v>
      </c>
      <c r="B3869" s="9" t="s">
        <v>2864</v>
      </c>
      <c r="C3869" s="3" t="s">
        <v>6974</v>
      </c>
      <c r="D3869" s="5">
        <v>2500</v>
      </c>
      <c r="E3869" s="7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 t="shared" si="305"/>
        <v>2</v>
      </c>
      <c r="P3869" s="5">
        <f t="shared" si="306"/>
        <v>13.33</v>
      </c>
      <c r="Q3869" s="11" t="s">
        <v>8315</v>
      </c>
      <c r="R3869" t="s">
        <v>8316</v>
      </c>
      <c r="S3869" s="16">
        <f t="shared" si="307"/>
        <v>42172.613506944443</v>
      </c>
      <c r="T3869" s="16">
        <f t="shared" si="308"/>
        <v>42202.554166666669</v>
      </c>
      <c r="U3869">
        <f t="shared" si="304"/>
        <v>2015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5">
        <f t="shared" si="306"/>
        <v>10</v>
      </c>
      <c r="Q3870" s="11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5">
        <f t="shared" si="306"/>
        <v>30.13</v>
      </c>
      <c r="Q3871" s="11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5">
        <f t="shared" si="306"/>
        <v>150</v>
      </c>
      <c r="Q3872" s="11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5">
        <f t="shared" si="306"/>
        <v>13.33</v>
      </c>
      <c r="Q3873" s="11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5">
        <f t="shared" si="306"/>
        <v>0</v>
      </c>
      <c r="Q3874" s="11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5">
        <f t="shared" si="306"/>
        <v>0</v>
      </c>
      <c r="Q3875" s="11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5">
        <f t="shared" si="306"/>
        <v>0</v>
      </c>
      <c r="Q3876" s="11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5">
        <f t="shared" si="306"/>
        <v>0</v>
      </c>
      <c r="Q3877" s="11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5">
        <f t="shared" si="306"/>
        <v>44.76</v>
      </c>
      <c r="Q3878" s="11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5">
        <f t="shared" si="306"/>
        <v>88.64</v>
      </c>
      <c r="Q3879" s="11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5">
        <f t="shared" si="306"/>
        <v>10</v>
      </c>
      <c r="Q3880" s="11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5">
        <f t="shared" si="306"/>
        <v>0</v>
      </c>
      <c r="Q3881" s="11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5">
        <f t="shared" si="306"/>
        <v>57.65</v>
      </c>
      <c r="Q3882" s="11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5">
        <f t="shared" si="306"/>
        <v>25</v>
      </c>
      <c r="Q3883" s="11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5">
        <f t="shared" si="306"/>
        <v>0</v>
      </c>
      <c r="Q3884" s="11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5">
        <f t="shared" si="306"/>
        <v>0</v>
      </c>
      <c r="Q3885" s="11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5">
        <f t="shared" si="306"/>
        <v>0</v>
      </c>
      <c r="Q3886" s="11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5">
        <f t="shared" si="306"/>
        <v>0</v>
      </c>
      <c r="Q3887" s="11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5">
        <f t="shared" si="306"/>
        <v>0</v>
      </c>
      <c r="Q3888" s="11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5">
        <f t="shared" si="306"/>
        <v>17.5</v>
      </c>
      <c r="Q3889" s="11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4"/>
        <v>2015</v>
      </c>
    </row>
    <row r="3890" spans="1:21" ht="60" x14ac:dyDescent="0.25">
      <c r="A3890">
        <v>2867</v>
      </c>
      <c r="B3890" s="9" t="s">
        <v>2867</v>
      </c>
      <c r="C3890" s="3" t="s">
        <v>6977</v>
      </c>
      <c r="D3890" s="5">
        <v>2500</v>
      </c>
      <c r="E3890" s="7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>
        <f t="shared" si="305"/>
        <v>20</v>
      </c>
      <c r="P3890" s="5">
        <f t="shared" si="306"/>
        <v>50.4</v>
      </c>
      <c r="Q3890" s="11" t="s">
        <v>8315</v>
      </c>
      <c r="R3890" t="s">
        <v>8316</v>
      </c>
      <c r="S3890" s="16">
        <f t="shared" si="307"/>
        <v>42531.195277777777</v>
      </c>
      <c r="T3890" s="16">
        <f t="shared" si="308"/>
        <v>42555.166666666672</v>
      </c>
      <c r="U3890">
        <f t="shared" si="304"/>
        <v>2016</v>
      </c>
    </row>
    <row r="3891" spans="1:21" ht="60" x14ac:dyDescent="0.25">
      <c r="A3891">
        <v>2873</v>
      </c>
      <c r="B3891" s="9" t="s">
        <v>2873</v>
      </c>
      <c r="C3891" s="3" t="s">
        <v>6983</v>
      </c>
      <c r="D3891" s="5">
        <v>2500</v>
      </c>
      <c r="E3891" s="7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>
        <f t="shared" si="305"/>
        <v>38</v>
      </c>
      <c r="P3891" s="5">
        <f t="shared" si="306"/>
        <v>119.13</v>
      </c>
      <c r="Q3891" s="11" t="s">
        <v>8315</v>
      </c>
      <c r="R3891" t="s">
        <v>8316</v>
      </c>
      <c r="S3891" s="16">
        <f t="shared" si="307"/>
        <v>42002.817488425921</v>
      </c>
      <c r="T3891" s="16">
        <f t="shared" si="308"/>
        <v>42032.817488425921</v>
      </c>
      <c r="U3891">
        <f t="shared" si="304"/>
        <v>2014</v>
      </c>
    </row>
    <row r="3892" spans="1:21" ht="60" x14ac:dyDescent="0.25">
      <c r="A3892">
        <v>2907</v>
      </c>
      <c r="B3892" s="9" t="s">
        <v>2907</v>
      </c>
      <c r="C3892" s="3" t="s">
        <v>7017</v>
      </c>
      <c r="D3892" s="5">
        <v>2500</v>
      </c>
      <c r="E3892" s="7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5"/>
        <v>0</v>
      </c>
      <c r="P3892" s="5">
        <f t="shared" si="306"/>
        <v>1</v>
      </c>
      <c r="Q3892" s="11" t="s">
        <v>8315</v>
      </c>
      <c r="R3892" t="s">
        <v>8316</v>
      </c>
      <c r="S3892" s="16">
        <f t="shared" si="307"/>
        <v>42444.877743055549</v>
      </c>
      <c r="T3892" s="16">
        <f t="shared" si="308"/>
        <v>42504.877743055549</v>
      </c>
      <c r="U3892">
        <f t="shared" si="304"/>
        <v>2016</v>
      </c>
    </row>
    <row r="3893" spans="1:21" ht="60" x14ac:dyDescent="0.25">
      <c r="A3893">
        <v>2920</v>
      </c>
      <c r="B3893" s="9" t="s">
        <v>2920</v>
      </c>
      <c r="C3893" s="3" t="s">
        <v>7030</v>
      </c>
      <c r="D3893" s="5">
        <v>2500</v>
      </c>
      <c r="E3893" s="7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>
        <f t="shared" si="305"/>
        <v>27</v>
      </c>
      <c r="P3893" s="5">
        <f t="shared" si="306"/>
        <v>51.62</v>
      </c>
      <c r="Q3893" s="11" t="s">
        <v>8315</v>
      </c>
      <c r="R3893" t="s">
        <v>8316</v>
      </c>
      <c r="S3893" s="16">
        <f t="shared" si="307"/>
        <v>42058.792476851857</v>
      </c>
      <c r="T3893" s="16">
        <f t="shared" si="308"/>
        <v>42088.750810185185</v>
      </c>
      <c r="U3893">
        <f t="shared" si="304"/>
        <v>2015</v>
      </c>
    </row>
    <row r="3894" spans="1:21" ht="30" x14ac:dyDescent="0.25">
      <c r="A3894">
        <v>3747</v>
      </c>
      <c r="B3894" s="9" t="s">
        <v>3744</v>
      </c>
      <c r="C3894" s="3" t="s">
        <v>7857</v>
      </c>
      <c r="D3894" s="5">
        <v>2500</v>
      </c>
      <c r="E3894" s="7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305"/>
        <v>1</v>
      </c>
      <c r="P3894" s="5">
        <f t="shared" si="306"/>
        <v>25</v>
      </c>
      <c r="Q3894" s="11" t="s">
        <v>8315</v>
      </c>
      <c r="R3894" t="s">
        <v>8316</v>
      </c>
      <c r="S3894" s="16">
        <f t="shared" si="307"/>
        <v>42164.299722222218</v>
      </c>
      <c r="T3894" s="16">
        <f t="shared" si="308"/>
        <v>42190.957638888889</v>
      </c>
      <c r="U3894">
        <f t="shared" si="304"/>
        <v>2015</v>
      </c>
    </row>
    <row r="3895" spans="1:21" ht="45" x14ac:dyDescent="0.25">
      <c r="A3895">
        <v>3851</v>
      </c>
      <c r="B3895" s="9" t="s">
        <v>3848</v>
      </c>
      <c r="C3895" s="3" t="s">
        <v>7960</v>
      </c>
      <c r="D3895" s="5">
        <v>2500</v>
      </c>
      <c r="E3895" s="7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>
        <f t="shared" si="305"/>
        <v>34</v>
      </c>
      <c r="P3895" s="5">
        <f t="shared" si="306"/>
        <v>35.5</v>
      </c>
      <c r="Q3895" s="11" t="s">
        <v>8315</v>
      </c>
      <c r="R3895" t="s">
        <v>8316</v>
      </c>
      <c r="S3895" s="16">
        <f t="shared" si="307"/>
        <v>42172.439571759256</v>
      </c>
      <c r="T3895" s="16">
        <f t="shared" si="308"/>
        <v>42202.439571759256</v>
      </c>
      <c r="U3895">
        <f t="shared" si="304"/>
        <v>2015</v>
      </c>
    </row>
    <row r="3896" spans="1:21" ht="45" x14ac:dyDescent="0.25">
      <c r="A3896">
        <v>3859</v>
      </c>
      <c r="B3896" s="9" t="s">
        <v>3856</v>
      </c>
      <c r="C3896" s="3" t="s">
        <v>7968</v>
      </c>
      <c r="D3896" s="5">
        <v>2500</v>
      </c>
      <c r="E3896" s="7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>
        <f t="shared" si="305"/>
        <v>0</v>
      </c>
      <c r="P3896" s="5">
        <f t="shared" si="306"/>
        <v>1</v>
      </c>
      <c r="Q3896" s="11" t="s">
        <v>8315</v>
      </c>
      <c r="R3896" t="s">
        <v>8316</v>
      </c>
      <c r="S3896" s="16">
        <f t="shared" si="307"/>
        <v>41789.893599537041</v>
      </c>
      <c r="T3896" s="16">
        <f t="shared" si="308"/>
        <v>41815.875</v>
      </c>
      <c r="U3896">
        <f t="shared" si="304"/>
        <v>2014</v>
      </c>
    </row>
    <row r="3897" spans="1:21" ht="60" x14ac:dyDescent="0.25">
      <c r="A3897">
        <v>3897</v>
      </c>
      <c r="B3897" s="9" t="s">
        <v>3894</v>
      </c>
      <c r="C3897" s="3" t="s">
        <v>8005</v>
      </c>
      <c r="D3897" s="5">
        <v>2500</v>
      </c>
      <c r="E3897" s="7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>
        <f t="shared" si="305"/>
        <v>18</v>
      </c>
      <c r="P3897" s="5">
        <f t="shared" si="306"/>
        <v>44</v>
      </c>
      <c r="Q3897" s="11" t="s">
        <v>8315</v>
      </c>
      <c r="R3897" t="s">
        <v>8316</v>
      </c>
      <c r="S3897" s="16">
        <f t="shared" si="307"/>
        <v>41982.87364583333</v>
      </c>
      <c r="T3897" s="16">
        <f t="shared" si="308"/>
        <v>42012.87364583333</v>
      </c>
      <c r="U3897">
        <f t="shared" si="304"/>
        <v>2014</v>
      </c>
    </row>
    <row r="3898" spans="1:21" ht="60" x14ac:dyDescent="0.25">
      <c r="A3898">
        <v>3898</v>
      </c>
      <c r="B3898" s="9" t="s">
        <v>3895</v>
      </c>
      <c r="C3898" s="3" t="s">
        <v>8006</v>
      </c>
      <c r="D3898" s="5">
        <v>2500</v>
      </c>
      <c r="E3898" s="7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>
        <f t="shared" si="305"/>
        <v>33</v>
      </c>
      <c r="P3898" s="5">
        <f t="shared" si="306"/>
        <v>50.88</v>
      </c>
      <c r="Q3898" s="11" t="s">
        <v>8315</v>
      </c>
      <c r="R3898" t="s">
        <v>8316</v>
      </c>
      <c r="S3898" s="16">
        <f t="shared" si="307"/>
        <v>42193.482291666667</v>
      </c>
      <c r="T3898" s="16">
        <f t="shared" si="308"/>
        <v>42233.666666666672</v>
      </c>
      <c r="U3898">
        <f t="shared" si="304"/>
        <v>2015</v>
      </c>
    </row>
    <row r="3899" spans="1:21" ht="45" x14ac:dyDescent="0.25">
      <c r="A3899">
        <v>3900</v>
      </c>
      <c r="B3899" s="9" t="s">
        <v>3897</v>
      </c>
      <c r="C3899" s="3" t="s">
        <v>8008</v>
      </c>
      <c r="D3899" s="5">
        <v>2500</v>
      </c>
      <c r="E3899" s="7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>
        <f t="shared" si="305"/>
        <v>5</v>
      </c>
      <c r="P3899" s="5">
        <f t="shared" si="306"/>
        <v>27</v>
      </c>
      <c r="Q3899" s="11" t="s">
        <v>8315</v>
      </c>
      <c r="R3899" t="s">
        <v>8316</v>
      </c>
      <c r="S3899" s="16">
        <f t="shared" si="307"/>
        <v>42136.092488425929</v>
      </c>
      <c r="T3899" s="16">
        <f t="shared" si="308"/>
        <v>42166.092488425929</v>
      </c>
      <c r="U3899">
        <f t="shared" si="304"/>
        <v>2015</v>
      </c>
    </row>
    <row r="3900" spans="1:21" ht="60" x14ac:dyDescent="0.25">
      <c r="A3900">
        <v>3914</v>
      </c>
      <c r="B3900" s="9" t="s">
        <v>3911</v>
      </c>
      <c r="C3900" s="3" t="s">
        <v>8022</v>
      </c>
      <c r="D3900" s="5">
        <v>2500</v>
      </c>
      <c r="E3900" s="7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>
        <f t="shared" si="305"/>
        <v>36</v>
      </c>
      <c r="P3900" s="5">
        <f t="shared" si="306"/>
        <v>33.67</v>
      </c>
      <c r="Q3900" s="11" t="s">
        <v>8315</v>
      </c>
      <c r="R3900" t="s">
        <v>8316</v>
      </c>
      <c r="S3900" s="16">
        <f t="shared" si="307"/>
        <v>42114.818935185183</v>
      </c>
      <c r="T3900" s="16">
        <f t="shared" si="308"/>
        <v>42134.957638888889</v>
      </c>
      <c r="U3900">
        <f t="shared" si="304"/>
        <v>2015</v>
      </c>
    </row>
    <row r="3901" spans="1:21" ht="60" x14ac:dyDescent="0.25">
      <c r="A3901">
        <v>3920</v>
      </c>
      <c r="B3901" s="9" t="s">
        <v>3917</v>
      </c>
      <c r="C3901" s="3" t="s">
        <v>8028</v>
      </c>
      <c r="D3901" s="5">
        <v>2500</v>
      </c>
      <c r="E3901" s="7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>
        <f t="shared" si="305"/>
        <v>5</v>
      </c>
      <c r="P3901" s="5">
        <f t="shared" si="306"/>
        <v>45</v>
      </c>
      <c r="Q3901" s="11" t="s">
        <v>8315</v>
      </c>
      <c r="R3901" t="s">
        <v>8316</v>
      </c>
      <c r="S3901" s="16">
        <f t="shared" si="307"/>
        <v>42657.38726851852</v>
      </c>
      <c r="T3901" s="16">
        <f t="shared" si="308"/>
        <v>42687.428935185191</v>
      </c>
      <c r="U3901">
        <f t="shared" si="304"/>
        <v>2016</v>
      </c>
    </row>
    <row r="3902" spans="1:21" ht="60" x14ac:dyDescent="0.25">
      <c r="A3902">
        <v>3927</v>
      </c>
      <c r="B3902" s="9" t="s">
        <v>3924</v>
      </c>
      <c r="C3902" s="3" t="s">
        <v>8035</v>
      </c>
      <c r="D3902" s="5">
        <v>2500</v>
      </c>
      <c r="E3902" s="7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>
        <f t="shared" si="305"/>
        <v>1</v>
      </c>
      <c r="P3902" s="5">
        <f t="shared" si="306"/>
        <v>12.5</v>
      </c>
      <c r="Q3902" s="11" t="s">
        <v>8315</v>
      </c>
      <c r="R3902" t="s">
        <v>8316</v>
      </c>
      <c r="S3902" s="16">
        <f t="shared" si="307"/>
        <v>41830.267407407409</v>
      </c>
      <c r="T3902" s="16">
        <f t="shared" si="308"/>
        <v>41860.267407407409</v>
      </c>
      <c r="U3902">
        <f t="shared" si="304"/>
        <v>2014</v>
      </c>
    </row>
    <row r="3903" spans="1:21" ht="60" x14ac:dyDescent="0.25">
      <c r="A3903">
        <v>3980</v>
      </c>
      <c r="B3903" s="9" t="s">
        <v>3977</v>
      </c>
      <c r="C3903" s="3" t="s">
        <v>8087</v>
      </c>
      <c r="D3903" s="5">
        <v>2500</v>
      </c>
      <c r="E3903" s="7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>
        <f t="shared" si="305"/>
        <v>18</v>
      </c>
      <c r="P3903" s="5">
        <f t="shared" si="306"/>
        <v>64.290000000000006</v>
      </c>
      <c r="Q3903" s="11" t="s">
        <v>8315</v>
      </c>
      <c r="R3903" t="s">
        <v>8316</v>
      </c>
      <c r="S3903" s="16">
        <f t="shared" si="307"/>
        <v>41795.598923611113</v>
      </c>
      <c r="T3903" s="16">
        <f t="shared" si="308"/>
        <v>41825.598923611113</v>
      </c>
      <c r="U3903">
        <f t="shared" si="304"/>
        <v>2014</v>
      </c>
    </row>
    <row r="3904" spans="1:21" ht="60" x14ac:dyDescent="0.25">
      <c r="A3904">
        <v>4030</v>
      </c>
      <c r="B3904" s="9" t="s">
        <v>4026</v>
      </c>
      <c r="C3904" s="3" t="s">
        <v>8135</v>
      </c>
      <c r="D3904" s="5">
        <v>2500</v>
      </c>
      <c r="E3904" s="7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>
        <f t="shared" si="305"/>
        <v>16</v>
      </c>
      <c r="P3904" s="5">
        <f t="shared" si="306"/>
        <v>66.67</v>
      </c>
      <c r="Q3904" s="11" t="s">
        <v>8315</v>
      </c>
      <c r="R3904" t="s">
        <v>8316</v>
      </c>
      <c r="S3904" s="16">
        <f t="shared" si="307"/>
        <v>42374.655081018514</v>
      </c>
      <c r="T3904" s="16">
        <f t="shared" si="308"/>
        <v>42403.784027777772</v>
      </c>
      <c r="U3904">
        <f t="shared" si="304"/>
        <v>2016</v>
      </c>
    </row>
    <row r="3905" spans="1:21" ht="45" x14ac:dyDescent="0.25">
      <c r="A3905">
        <v>4038</v>
      </c>
      <c r="B3905" s="9" t="s">
        <v>4034</v>
      </c>
      <c r="C3905" s="3" t="s">
        <v>8142</v>
      </c>
      <c r="D3905" s="5">
        <v>2500</v>
      </c>
      <c r="E3905" s="7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>
        <f t="shared" si="305"/>
        <v>12</v>
      </c>
      <c r="P3905" s="5">
        <f t="shared" si="306"/>
        <v>75.25</v>
      </c>
      <c r="Q3905" s="11" t="s">
        <v>8315</v>
      </c>
      <c r="R3905" t="s">
        <v>8316</v>
      </c>
      <c r="S3905" s="16">
        <f t="shared" si="307"/>
        <v>41869.798726851855</v>
      </c>
      <c r="T3905" s="16">
        <f t="shared" si="308"/>
        <v>41929.798726851855</v>
      </c>
      <c r="U3905">
        <f t="shared" si="304"/>
        <v>2014</v>
      </c>
    </row>
    <row r="3906" spans="1:21" ht="60" x14ac:dyDescent="0.25">
      <c r="A3906">
        <v>4093</v>
      </c>
      <c r="B3906" s="9" t="s">
        <v>4089</v>
      </c>
      <c r="C3906" s="3" t="s">
        <v>8196</v>
      </c>
      <c r="D3906" s="5">
        <v>2500</v>
      </c>
      <c r="E3906" s="7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>
        <f t="shared" si="305"/>
        <v>2</v>
      </c>
      <c r="P3906" s="5">
        <f t="shared" si="306"/>
        <v>15</v>
      </c>
      <c r="Q3906" s="11" t="s">
        <v>8315</v>
      </c>
      <c r="R3906" t="s">
        <v>8316</v>
      </c>
      <c r="S3906" s="16">
        <f t="shared" si="307"/>
        <v>42178.815891203703</v>
      </c>
      <c r="T3906" s="16">
        <f t="shared" si="308"/>
        <v>42238.815891203703</v>
      </c>
      <c r="U3906">
        <f t="shared" si="304"/>
        <v>2015</v>
      </c>
    </row>
    <row r="3907" spans="1:21" ht="60" x14ac:dyDescent="0.25">
      <c r="A3907">
        <v>4112</v>
      </c>
      <c r="B3907" s="9" t="s">
        <v>4108</v>
      </c>
      <c r="C3907" s="3" t="s">
        <v>6961</v>
      </c>
      <c r="D3907" s="5">
        <v>2500</v>
      </c>
      <c r="E3907" s="7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0</v>
      </c>
      <c r="P3907" s="5">
        <f t="shared" si="306"/>
        <v>1</v>
      </c>
      <c r="Q3907" s="11" t="s">
        <v>8315</v>
      </c>
      <c r="R3907" t="s">
        <v>8316</v>
      </c>
      <c r="S3907" s="16">
        <f t="shared" si="307"/>
        <v>42400.946597222224</v>
      </c>
      <c r="T3907" s="16">
        <f t="shared" si="308"/>
        <v>42428</v>
      </c>
      <c r="U3907">
        <f t="shared" ref="U3907:U3970" si="309">YEAR(S3907)</f>
        <v>2016</v>
      </c>
    </row>
    <row r="3908" spans="1:21" ht="60" x14ac:dyDescent="0.25">
      <c r="A3908">
        <v>4074</v>
      </c>
      <c r="B3908" s="9" t="s">
        <v>4070</v>
      </c>
      <c r="C3908" s="3" t="s">
        <v>8177</v>
      </c>
      <c r="D3908" s="5">
        <v>2750</v>
      </c>
      <c r="E3908" s="7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>
        <f t="shared" si="305"/>
        <v>27</v>
      </c>
      <c r="P3908" s="5">
        <f t="shared" si="306"/>
        <v>35</v>
      </c>
      <c r="Q3908" s="11" t="s">
        <v>8315</v>
      </c>
      <c r="R3908" t="s">
        <v>8316</v>
      </c>
      <c r="S3908" s="16">
        <f t="shared" si="307"/>
        <v>42283.552951388891</v>
      </c>
      <c r="T3908" s="16">
        <f t="shared" si="308"/>
        <v>42313.594618055555</v>
      </c>
      <c r="U3908">
        <f t="shared" si="309"/>
        <v>2015</v>
      </c>
    </row>
    <row r="3909" spans="1:21" ht="60" x14ac:dyDescent="0.25">
      <c r="A3909">
        <v>3969</v>
      </c>
      <c r="B3909" s="9" t="s">
        <v>3966</v>
      </c>
      <c r="C3909" s="3" t="s">
        <v>8076</v>
      </c>
      <c r="D3909" s="5">
        <v>2825</v>
      </c>
      <c r="E3909" s="7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>
        <f t="shared" si="305"/>
        <v>7</v>
      </c>
      <c r="P3909" s="5">
        <f t="shared" si="306"/>
        <v>35.17</v>
      </c>
      <c r="Q3909" s="11" t="s">
        <v>8315</v>
      </c>
      <c r="R3909" t="s">
        <v>8316</v>
      </c>
      <c r="S3909" s="16">
        <f t="shared" si="307"/>
        <v>42601.854699074072</v>
      </c>
      <c r="T3909" s="16">
        <f t="shared" si="308"/>
        <v>42611.163194444445</v>
      </c>
      <c r="U3909">
        <f t="shared" si="309"/>
        <v>2016</v>
      </c>
    </row>
    <row r="3910" spans="1:21" ht="45" x14ac:dyDescent="0.25">
      <c r="A3910">
        <v>3937</v>
      </c>
      <c r="B3910" s="9" t="s">
        <v>3934</v>
      </c>
      <c r="C3910" s="3" t="s">
        <v>8045</v>
      </c>
      <c r="D3910" s="5">
        <v>2885</v>
      </c>
      <c r="E3910" s="7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>
        <f t="shared" si="305"/>
        <v>86</v>
      </c>
      <c r="P3910" s="5">
        <f t="shared" si="306"/>
        <v>248.5</v>
      </c>
      <c r="Q3910" s="11" t="s">
        <v>8315</v>
      </c>
      <c r="R3910" t="s">
        <v>8316</v>
      </c>
      <c r="S3910" s="16">
        <f t="shared" si="307"/>
        <v>42534.631481481483</v>
      </c>
      <c r="T3910" s="16">
        <f t="shared" si="308"/>
        <v>42562.631481481483</v>
      </c>
      <c r="U3910">
        <f t="shared" si="309"/>
        <v>2016</v>
      </c>
    </row>
    <row r="3911" spans="1:21" ht="60" x14ac:dyDescent="0.25">
      <c r="A3911">
        <v>2865</v>
      </c>
      <c r="B3911" s="9" t="s">
        <v>2865</v>
      </c>
      <c r="C3911" s="3" t="s">
        <v>6975</v>
      </c>
      <c r="D3911" s="5">
        <v>2888</v>
      </c>
      <c r="E3911" s="7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>
        <f t="shared" si="305"/>
        <v>0</v>
      </c>
      <c r="P3911" s="5">
        <f t="shared" si="306"/>
        <v>0</v>
      </c>
      <c r="Q3911" s="11" t="s">
        <v>8315</v>
      </c>
      <c r="R3911" t="s">
        <v>8316</v>
      </c>
      <c r="S3911" s="16">
        <f t="shared" si="307"/>
        <v>41950.114108796297</v>
      </c>
      <c r="T3911" s="16">
        <f t="shared" si="308"/>
        <v>42010.114108796297</v>
      </c>
      <c r="U3911">
        <f t="shared" si="309"/>
        <v>2014</v>
      </c>
    </row>
    <row r="3912" spans="1:21" ht="45" x14ac:dyDescent="0.25">
      <c r="A3912">
        <v>2856</v>
      </c>
      <c r="B3912" s="9" t="s">
        <v>2856</v>
      </c>
      <c r="C3912" s="3" t="s">
        <v>6966</v>
      </c>
      <c r="D3912" s="5">
        <v>3000</v>
      </c>
      <c r="E3912" s="7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 t="shared" si="305"/>
        <v>5</v>
      </c>
      <c r="P3912" s="5">
        <f t="shared" si="306"/>
        <v>24.33</v>
      </c>
      <c r="Q3912" s="11" t="s">
        <v>8315</v>
      </c>
      <c r="R3912" t="s">
        <v>8316</v>
      </c>
      <c r="S3912" s="16">
        <f t="shared" si="307"/>
        <v>42165.037581018521</v>
      </c>
      <c r="T3912" s="16">
        <f t="shared" si="308"/>
        <v>42224.898611111115</v>
      </c>
      <c r="U3912">
        <f t="shared" si="309"/>
        <v>2015</v>
      </c>
    </row>
    <row r="3913" spans="1:21" ht="45" x14ac:dyDescent="0.25">
      <c r="A3913">
        <v>2872</v>
      </c>
      <c r="B3913" s="9" t="s">
        <v>2872</v>
      </c>
      <c r="C3913" s="3" t="s">
        <v>6982</v>
      </c>
      <c r="D3913" s="5">
        <v>3000</v>
      </c>
      <c r="E3913" s="7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 s="5">
        <f t="shared" si="306"/>
        <v>0</v>
      </c>
      <c r="Q3913" s="11" t="s">
        <v>8315</v>
      </c>
      <c r="R3913" t="s">
        <v>8316</v>
      </c>
      <c r="S3913" s="16">
        <f t="shared" si="307"/>
        <v>42115.11618055556</v>
      </c>
      <c r="T3913" s="16">
        <f t="shared" si="308"/>
        <v>42175.11618055556</v>
      </c>
      <c r="U3913">
        <f t="shared" si="309"/>
        <v>2015</v>
      </c>
    </row>
    <row r="3914" spans="1:21" ht="45" x14ac:dyDescent="0.25">
      <c r="A3914">
        <v>2878</v>
      </c>
      <c r="B3914" s="9" t="s">
        <v>2878</v>
      </c>
      <c r="C3914" s="3" t="s">
        <v>6988</v>
      </c>
      <c r="D3914" s="5">
        <v>3000</v>
      </c>
      <c r="E3914" s="7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>
        <f t="shared" ref="O3914:O3977" si="310">ROUND(E3914/D3914*100,0)</f>
        <v>2</v>
      </c>
      <c r="P3914" s="5">
        <f t="shared" ref="P3914:P3977" si="311">IFERROR(ROUND(E3914/L3914,2),0)</f>
        <v>15.75</v>
      </c>
      <c r="Q3914" s="11" t="s">
        <v>8315</v>
      </c>
      <c r="R3914" t="s">
        <v>8316</v>
      </c>
      <c r="S3914" s="16">
        <f t="shared" ref="S3914:S3977" si="312">(((J3914/60)/60)/24)+DATE(1970,1,1)</f>
        <v>42128.615682870368</v>
      </c>
      <c r="T3914" s="16">
        <f t="shared" ref="T3914:T3977" si="313">(((I3914/60)/60)/24)+DATE(1970,1,1)</f>
        <v>42188.615682870368</v>
      </c>
      <c r="U3914">
        <f t="shared" si="309"/>
        <v>2015</v>
      </c>
    </row>
    <row r="3915" spans="1:21" ht="60" x14ac:dyDescent="0.25">
      <c r="A3915">
        <v>2887</v>
      </c>
      <c r="B3915" s="9" t="s">
        <v>2887</v>
      </c>
      <c r="C3915" s="3" t="s">
        <v>6997</v>
      </c>
      <c r="D3915" s="5">
        <v>3000</v>
      </c>
      <c r="E3915" s="7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>
        <f t="shared" si="310"/>
        <v>0</v>
      </c>
      <c r="P3915" s="5">
        <f t="shared" si="311"/>
        <v>5</v>
      </c>
      <c r="Q3915" s="11" t="s">
        <v>8315</v>
      </c>
      <c r="R3915" t="s">
        <v>8316</v>
      </c>
      <c r="S3915" s="16">
        <f t="shared" si="312"/>
        <v>41985.427361111113</v>
      </c>
      <c r="T3915" s="16">
        <f t="shared" si="313"/>
        <v>42015.427361111113</v>
      </c>
      <c r="U3915">
        <f t="shared" si="309"/>
        <v>2014</v>
      </c>
    </row>
    <row r="3916" spans="1:21" ht="45" x14ac:dyDescent="0.25">
      <c r="A3916">
        <v>2889</v>
      </c>
      <c r="B3916" s="9" t="s">
        <v>2889</v>
      </c>
      <c r="C3916" s="3" t="s">
        <v>6999</v>
      </c>
      <c r="D3916" s="5">
        <v>3000</v>
      </c>
      <c r="E3916" s="7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>
        <f t="shared" si="310"/>
        <v>38</v>
      </c>
      <c r="P3916" s="5">
        <f t="shared" si="311"/>
        <v>81.569999999999993</v>
      </c>
      <c r="Q3916" s="11" t="s">
        <v>8315</v>
      </c>
      <c r="R3916" t="s">
        <v>8316</v>
      </c>
      <c r="S3916" s="16">
        <f t="shared" si="312"/>
        <v>41850.863252314812</v>
      </c>
      <c r="T3916" s="16">
        <f t="shared" si="313"/>
        <v>41880.863252314812</v>
      </c>
      <c r="U3916">
        <f t="shared" si="309"/>
        <v>2014</v>
      </c>
    </row>
    <row r="3917" spans="1:21" ht="45" x14ac:dyDescent="0.25">
      <c r="A3917">
        <v>2896</v>
      </c>
      <c r="B3917" s="9" t="s">
        <v>2896</v>
      </c>
      <c r="C3917" s="3" t="s">
        <v>7006</v>
      </c>
      <c r="D3917" s="5">
        <v>3000</v>
      </c>
      <c r="E3917" s="7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>
        <f t="shared" si="310"/>
        <v>21</v>
      </c>
      <c r="P3917" s="5">
        <f t="shared" si="311"/>
        <v>52.08</v>
      </c>
      <c r="Q3917" s="11" t="s">
        <v>8315</v>
      </c>
      <c r="R3917" t="s">
        <v>8316</v>
      </c>
      <c r="S3917" s="16">
        <f t="shared" si="312"/>
        <v>42701.908807870372</v>
      </c>
      <c r="T3917" s="16">
        <f t="shared" si="313"/>
        <v>42716.25</v>
      </c>
      <c r="U3917">
        <f t="shared" si="309"/>
        <v>2016</v>
      </c>
    </row>
    <row r="3918" spans="1:21" ht="60" x14ac:dyDescent="0.25">
      <c r="A3918">
        <v>3901</v>
      </c>
      <c r="B3918" s="9" t="s">
        <v>3898</v>
      </c>
      <c r="C3918" s="3" t="s">
        <v>8009</v>
      </c>
      <c r="D3918" s="5">
        <v>3000</v>
      </c>
      <c r="E3918" s="7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>
        <f t="shared" si="310"/>
        <v>1</v>
      </c>
      <c r="P3918" s="5">
        <f t="shared" si="311"/>
        <v>25</v>
      </c>
      <c r="Q3918" s="11" t="s">
        <v>8315</v>
      </c>
      <c r="R3918" t="s">
        <v>8316</v>
      </c>
      <c r="S3918" s="16">
        <f t="shared" si="312"/>
        <v>42317.826377314821</v>
      </c>
      <c r="T3918" s="16">
        <f t="shared" si="313"/>
        <v>42357.826377314821</v>
      </c>
      <c r="U3918">
        <f t="shared" si="309"/>
        <v>2015</v>
      </c>
    </row>
    <row r="3919" spans="1:21" ht="60" x14ac:dyDescent="0.25">
      <c r="A3919">
        <v>3902</v>
      </c>
      <c r="B3919" s="9" t="s">
        <v>3899</v>
      </c>
      <c r="C3919" s="3" t="s">
        <v>8010</v>
      </c>
      <c r="D3919" s="5">
        <v>3000</v>
      </c>
      <c r="E3919" s="7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>
        <f t="shared" si="310"/>
        <v>49</v>
      </c>
      <c r="P3919" s="5">
        <f t="shared" si="311"/>
        <v>47.26</v>
      </c>
      <c r="Q3919" s="11" t="s">
        <v>8315</v>
      </c>
      <c r="R3919" t="s">
        <v>8316</v>
      </c>
      <c r="S3919" s="16">
        <f t="shared" si="312"/>
        <v>42663.468078703707</v>
      </c>
      <c r="T3919" s="16">
        <f t="shared" si="313"/>
        <v>42688.509745370371</v>
      </c>
      <c r="U3919">
        <f t="shared" si="309"/>
        <v>2016</v>
      </c>
    </row>
    <row r="3920" spans="1:21" ht="60" x14ac:dyDescent="0.25">
      <c r="A3920">
        <v>3921</v>
      </c>
      <c r="B3920" s="9" t="s">
        <v>3918</v>
      </c>
      <c r="C3920" s="3" t="s">
        <v>8029</v>
      </c>
      <c r="D3920" s="5">
        <v>3000</v>
      </c>
      <c r="E3920" s="7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>
        <f t="shared" si="310"/>
        <v>0</v>
      </c>
      <c r="P3920" s="5">
        <f t="shared" si="311"/>
        <v>0</v>
      </c>
      <c r="Q3920" s="11" t="s">
        <v>8315</v>
      </c>
      <c r="R3920" t="s">
        <v>8316</v>
      </c>
      <c r="S3920" s="16">
        <f t="shared" si="312"/>
        <v>41926.542303240742</v>
      </c>
      <c r="T3920" s="16">
        <f t="shared" si="313"/>
        <v>41938.75</v>
      </c>
      <c r="U3920">
        <f t="shared" si="309"/>
        <v>2014</v>
      </c>
    </row>
    <row r="3921" spans="1:21" ht="60" x14ac:dyDescent="0.25">
      <c r="A3921">
        <v>3935</v>
      </c>
      <c r="B3921" s="9" t="s">
        <v>3932</v>
      </c>
      <c r="C3921" s="3" t="s">
        <v>8043</v>
      </c>
      <c r="D3921" s="5">
        <v>3000</v>
      </c>
      <c r="E3921" s="7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>
        <f t="shared" si="310"/>
        <v>44</v>
      </c>
      <c r="P3921" s="5">
        <f t="shared" si="311"/>
        <v>57.17</v>
      </c>
      <c r="Q3921" s="11" t="s">
        <v>8315</v>
      </c>
      <c r="R3921" t="s">
        <v>8316</v>
      </c>
      <c r="S3921" s="16">
        <f t="shared" si="312"/>
        <v>42221.656782407401</v>
      </c>
      <c r="T3921" s="16">
        <f t="shared" si="313"/>
        <v>42281.656782407401</v>
      </c>
      <c r="U3921">
        <f t="shared" si="309"/>
        <v>2015</v>
      </c>
    </row>
    <row r="3922" spans="1:21" ht="60" x14ac:dyDescent="0.25">
      <c r="A3922">
        <v>3947</v>
      </c>
      <c r="B3922" s="9" t="s">
        <v>3944</v>
      </c>
      <c r="C3922" s="3" t="s">
        <v>8055</v>
      </c>
      <c r="D3922" s="5">
        <v>3000</v>
      </c>
      <c r="E3922" s="7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>
        <f t="shared" si="310"/>
        <v>3</v>
      </c>
      <c r="P3922" s="5">
        <f t="shared" si="311"/>
        <v>50.5</v>
      </c>
      <c r="Q3922" s="11" t="s">
        <v>8315</v>
      </c>
      <c r="R3922" t="s">
        <v>8316</v>
      </c>
      <c r="S3922" s="16">
        <f t="shared" si="312"/>
        <v>42615.142870370371</v>
      </c>
      <c r="T3922" s="16">
        <f t="shared" si="313"/>
        <v>42645.142870370371</v>
      </c>
      <c r="U3922">
        <f t="shared" si="309"/>
        <v>2016</v>
      </c>
    </row>
    <row r="3923" spans="1:21" ht="60" x14ac:dyDescent="0.25">
      <c r="A3923">
        <v>3960</v>
      </c>
      <c r="B3923" s="9" t="s">
        <v>3957</v>
      </c>
      <c r="C3923" s="3" t="s">
        <v>8067</v>
      </c>
      <c r="D3923" s="5">
        <v>3000</v>
      </c>
      <c r="E3923" s="7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>
        <f t="shared" si="310"/>
        <v>2</v>
      </c>
      <c r="P3923" s="5">
        <f t="shared" si="311"/>
        <v>11.25</v>
      </c>
      <c r="Q3923" s="11" t="s">
        <v>8315</v>
      </c>
      <c r="R3923" t="s">
        <v>8316</v>
      </c>
      <c r="S3923" s="16">
        <f t="shared" si="312"/>
        <v>42342.845555555556</v>
      </c>
      <c r="T3923" s="16">
        <f t="shared" si="313"/>
        <v>42372.845555555556</v>
      </c>
      <c r="U3923">
        <f t="shared" si="309"/>
        <v>2015</v>
      </c>
    </row>
    <row r="3924" spans="1:21" ht="60" x14ac:dyDescent="0.25">
      <c r="A3924">
        <v>3989</v>
      </c>
      <c r="B3924" s="9" t="s">
        <v>3985</v>
      </c>
      <c r="C3924" s="3" t="s">
        <v>8095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>
        <f t="shared" si="310"/>
        <v>0</v>
      </c>
      <c r="P3924" s="5">
        <f t="shared" si="311"/>
        <v>0</v>
      </c>
      <c r="Q3924" s="11" t="s">
        <v>8315</v>
      </c>
      <c r="R3924" t="s">
        <v>8316</v>
      </c>
      <c r="S3924" s="16">
        <f t="shared" si="312"/>
        <v>42286.749780092592</v>
      </c>
      <c r="T3924" s="16">
        <f t="shared" si="313"/>
        <v>42316.791446759264</v>
      </c>
      <c r="U3924">
        <f t="shared" si="309"/>
        <v>2015</v>
      </c>
    </row>
    <row r="3925" spans="1:21" ht="45" x14ac:dyDescent="0.25">
      <c r="A3925">
        <v>3996</v>
      </c>
      <c r="B3925" s="9" t="s">
        <v>3992</v>
      </c>
      <c r="C3925" s="3" t="s">
        <v>8102</v>
      </c>
      <c r="D3925" s="5">
        <v>3000</v>
      </c>
      <c r="E3925" s="7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17</v>
      </c>
      <c r="P3925" s="5">
        <f t="shared" si="311"/>
        <v>29.24</v>
      </c>
      <c r="Q3925" s="11" t="s">
        <v>8315</v>
      </c>
      <c r="R3925" t="s">
        <v>8316</v>
      </c>
      <c r="S3925" s="16">
        <f t="shared" si="312"/>
        <v>41950.26694444444</v>
      </c>
      <c r="T3925" s="16">
        <f t="shared" si="313"/>
        <v>41963.669444444444</v>
      </c>
      <c r="U3925">
        <f t="shared" si="309"/>
        <v>2014</v>
      </c>
    </row>
    <row r="3926" spans="1:21" ht="60" x14ac:dyDescent="0.25">
      <c r="A3926">
        <v>3997</v>
      </c>
      <c r="B3926" s="9" t="s">
        <v>3993</v>
      </c>
      <c r="C3926" s="3" t="s">
        <v>8103</v>
      </c>
      <c r="D3926" s="5">
        <v>3000</v>
      </c>
      <c r="E3926" s="7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>
        <f t="shared" si="310"/>
        <v>0</v>
      </c>
      <c r="P3926" s="5">
        <f t="shared" si="311"/>
        <v>0</v>
      </c>
      <c r="Q3926" s="11" t="s">
        <v>8315</v>
      </c>
      <c r="R3926" t="s">
        <v>8316</v>
      </c>
      <c r="S3926" s="16">
        <f t="shared" si="312"/>
        <v>42069.391446759255</v>
      </c>
      <c r="T3926" s="16">
        <f t="shared" si="313"/>
        <v>42099.349780092598</v>
      </c>
      <c r="U3926">
        <f t="shared" si="309"/>
        <v>2015</v>
      </c>
    </row>
    <row r="3927" spans="1:21" ht="45" x14ac:dyDescent="0.25">
      <c r="A3927">
        <v>4005</v>
      </c>
      <c r="B3927" s="9" t="s">
        <v>4001</v>
      </c>
      <c r="C3927" s="3" t="s">
        <v>8110</v>
      </c>
      <c r="D3927" s="5">
        <v>3000</v>
      </c>
      <c r="E3927" s="7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>
        <f t="shared" si="310"/>
        <v>1</v>
      </c>
      <c r="P3927" s="5">
        <f t="shared" si="311"/>
        <v>20</v>
      </c>
      <c r="Q3927" s="11" t="s">
        <v>8315</v>
      </c>
      <c r="R3927" t="s">
        <v>8316</v>
      </c>
      <c r="S3927" s="16">
        <f t="shared" si="312"/>
        <v>41872.807696759257</v>
      </c>
      <c r="T3927" s="16">
        <f t="shared" si="313"/>
        <v>41932.807696759257</v>
      </c>
      <c r="U3927">
        <f t="shared" si="309"/>
        <v>2014</v>
      </c>
    </row>
    <row r="3928" spans="1:21" ht="60" x14ac:dyDescent="0.25">
      <c r="A3928">
        <v>4027</v>
      </c>
      <c r="B3928" s="9" t="s">
        <v>4023</v>
      </c>
      <c r="C3928" s="3" t="s">
        <v>8132</v>
      </c>
      <c r="D3928" s="5">
        <v>3000</v>
      </c>
      <c r="E3928" s="7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>
        <f t="shared" si="310"/>
        <v>7</v>
      </c>
      <c r="P3928" s="5">
        <f t="shared" si="311"/>
        <v>30.71</v>
      </c>
      <c r="Q3928" s="11" t="s">
        <v>8315</v>
      </c>
      <c r="R3928" t="s">
        <v>8316</v>
      </c>
      <c r="S3928" s="16">
        <f t="shared" si="312"/>
        <v>42768.97084490741</v>
      </c>
      <c r="T3928" s="16">
        <f t="shared" si="313"/>
        <v>42789.041666666672</v>
      </c>
      <c r="U3928">
        <f t="shared" si="309"/>
        <v>2017</v>
      </c>
    </row>
    <row r="3929" spans="1:21" ht="60" x14ac:dyDescent="0.25">
      <c r="A3929">
        <v>4052</v>
      </c>
      <c r="B3929" s="9" t="s">
        <v>4048</v>
      </c>
      <c r="C3929" s="3" t="s">
        <v>8156</v>
      </c>
      <c r="D3929" s="5">
        <v>3000</v>
      </c>
      <c r="E3929" s="7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>
        <f t="shared" si="310"/>
        <v>38</v>
      </c>
      <c r="P3929" s="5">
        <f t="shared" si="311"/>
        <v>86.62</v>
      </c>
      <c r="Q3929" s="11" t="s">
        <v>8315</v>
      </c>
      <c r="R3929" t="s">
        <v>8316</v>
      </c>
      <c r="S3929" s="16">
        <f t="shared" si="312"/>
        <v>41865.878657407404</v>
      </c>
      <c r="T3929" s="16">
        <f t="shared" si="313"/>
        <v>41925.878657407404</v>
      </c>
      <c r="U3929">
        <f t="shared" si="309"/>
        <v>2014</v>
      </c>
    </row>
    <row r="3930" spans="1:21" ht="60" x14ac:dyDescent="0.25">
      <c r="A3930">
        <v>4079</v>
      </c>
      <c r="B3930" s="9" t="s">
        <v>4075</v>
      </c>
      <c r="C3930" s="3" t="s">
        <v>8182</v>
      </c>
      <c r="D3930" s="5">
        <v>3000</v>
      </c>
      <c r="E3930" s="7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>
        <f t="shared" si="310"/>
        <v>0</v>
      </c>
      <c r="P3930" s="5">
        <f t="shared" si="311"/>
        <v>5</v>
      </c>
      <c r="Q3930" s="11" t="s">
        <v>8315</v>
      </c>
      <c r="R3930" t="s">
        <v>8316</v>
      </c>
      <c r="S3930" s="16">
        <f t="shared" si="312"/>
        <v>42510.938900462963</v>
      </c>
      <c r="T3930" s="16">
        <f t="shared" si="313"/>
        <v>42540.938900462963</v>
      </c>
      <c r="U3930">
        <f t="shared" si="309"/>
        <v>2016</v>
      </c>
    </row>
    <row r="3931" spans="1:21" ht="60" x14ac:dyDescent="0.25">
      <c r="A3931">
        <v>4080</v>
      </c>
      <c r="B3931" s="9" t="s">
        <v>4076</v>
      </c>
      <c r="C3931" s="3" t="s">
        <v>8183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>
        <f t="shared" si="310"/>
        <v>0</v>
      </c>
      <c r="P3931" s="5">
        <f t="shared" si="311"/>
        <v>0</v>
      </c>
      <c r="Q3931" s="11" t="s">
        <v>8315</v>
      </c>
      <c r="R3931" t="s">
        <v>8316</v>
      </c>
      <c r="S3931" s="16">
        <f t="shared" si="312"/>
        <v>42511.698101851856</v>
      </c>
      <c r="T3931" s="16">
        <f t="shared" si="313"/>
        <v>42535.787500000006</v>
      </c>
      <c r="U3931">
        <f t="shared" si="309"/>
        <v>2016</v>
      </c>
    </row>
    <row r="3932" spans="1:21" ht="60" x14ac:dyDescent="0.25">
      <c r="A3932">
        <v>4084</v>
      </c>
      <c r="B3932" s="9" t="s">
        <v>4080</v>
      </c>
      <c r="C3932" s="3" t="s">
        <v>8187</v>
      </c>
      <c r="D3932" s="5">
        <v>3000</v>
      </c>
      <c r="E3932" s="7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>
        <f t="shared" si="310"/>
        <v>0</v>
      </c>
      <c r="P3932" s="5">
        <f t="shared" si="311"/>
        <v>10</v>
      </c>
      <c r="Q3932" s="11" t="s">
        <v>8315</v>
      </c>
      <c r="R3932" t="s">
        <v>8316</v>
      </c>
      <c r="S3932" s="16">
        <f t="shared" si="312"/>
        <v>42622.436412037037</v>
      </c>
      <c r="T3932" s="16">
        <f t="shared" si="313"/>
        <v>42652.436412037037</v>
      </c>
      <c r="U3932">
        <f t="shared" si="309"/>
        <v>2016</v>
      </c>
    </row>
    <row r="3933" spans="1:21" ht="45" x14ac:dyDescent="0.25">
      <c r="A3933">
        <v>4104</v>
      </c>
      <c r="B3933" s="9" t="s">
        <v>4100</v>
      </c>
      <c r="C3933" s="3" t="s">
        <v>8207</v>
      </c>
      <c r="D3933" s="5">
        <v>3000</v>
      </c>
      <c r="E3933" s="7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>
        <f t="shared" si="310"/>
        <v>21</v>
      </c>
      <c r="P3933" s="5">
        <f t="shared" si="311"/>
        <v>45.79</v>
      </c>
      <c r="Q3933" s="11" t="s">
        <v>8315</v>
      </c>
      <c r="R3933" t="s">
        <v>8316</v>
      </c>
      <c r="S3933" s="16">
        <f t="shared" si="312"/>
        <v>42640.278171296297</v>
      </c>
      <c r="T3933" s="16">
        <f t="shared" si="313"/>
        <v>42670.278171296297</v>
      </c>
      <c r="U3933">
        <f t="shared" si="309"/>
        <v>2016</v>
      </c>
    </row>
    <row r="3934" spans="1:21" ht="45" x14ac:dyDescent="0.25">
      <c r="A3934">
        <v>4108</v>
      </c>
      <c r="B3934" s="9" t="s">
        <v>4104</v>
      </c>
      <c r="C3934" s="3" t="s">
        <v>8211</v>
      </c>
      <c r="D3934" s="5">
        <v>3000</v>
      </c>
      <c r="E3934" s="7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2</v>
      </c>
      <c r="P3934" s="5">
        <f t="shared" si="311"/>
        <v>59</v>
      </c>
      <c r="Q3934" s="11" t="s">
        <v>8315</v>
      </c>
      <c r="R3934" t="s">
        <v>8316</v>
      </c>
      <c r="S3934" s="16">
        <f t="shared" si="312"/>
        <v>42767.031678240746</v>
      </c>
      <c r="T3934" s="16">
        <f t="shared" si="313"/>
        <v>42797.208333333328</v>
      </c>
      <c r="U3934">
        <f t="shared" si="309"/>
        <v>2017</v>
      </c>
    </row>
    <row r="3935" spans="1:21" ht="45" x14ac:dyDescent="0.25">
      <c r="A3935">
        <v>4111</v>
      </c>
      <c r="B3935" s="9" t="s">
        <v>4107</v>
      </c>
      <c r="C3935" s="3" t="s">
        <v>8214</v>
      </c>
      <c r="D3935" s="5">
        <v>3000</v>
      </c>
      <c r="E3935" s="7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>
        <f t="shared" si="310"/>
        <v>3</v>
      </c>
      <c r="P3935" s="5">
        <f t="shared" si="311"/>
        <v>15.67</v>
      </c>
      <c r="Q3935" s="11" t="s">
        <v>8315</v>
      </c>
      <c r="R3935" t="s">
        <v>8316</v>
      </c>
      <c r="S3935" s="16">
        <f t="shared" si="312"/>
        <v>42029.135879629626</v>
      </c>
      <c r="T3935" s="16">
        <f t="shared" si="313"/>
        <v>42059.135879629626</v>
      </c>
      <c r="U3935">
        <f t="shared" si="309"/>
        <v>2015</v>
      </c>
    </row>
    <row r="3936" spans="1:21" ht="60" x14ac:dyDescent="0.25">
      <c r="A3936">
        <v>3938</v>
      </c>
      <c r="B3936" s="9" t="s">
        <v>3935</v>
      </c>
      <c r="C3936" s="3" t="s">
        <v>8046</v>
      </c>
      <c r="D3936" s="5">
        <v>3255</v>
      </c>
      <c r="E3936" s="7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>
        <f t="shared" si="310"/>
        <v>12</v>
      </c>
      <c r="P3936" s="5">
        <f t="shared" si="311"/>
        <v>79.400000000000006</v>
      </c>
      <c r="Q3936" s="11" t="s">
        <v>8315</v>
      </c>
      <c r="R3936" t="s">
        <v>8316</v>
      </c>
      <c r="S3936" s="16">
        <f t="shared" si="312"/>
        <v>42151.905717592599</v>
      </c>
      <c r="T3936" s="16">
        <f t="shared" si="313"/>
        <v>42182.905717592599</v>
      </c>
      <c r="U3936">
        <f t="shared" si="309"/>
        <v>2015</v>
      </c>
    </row>
    <row r="3937" spans="1:21" ht="45" x14ac:dyDescent="0.25">
      <c r="A3937">
        <v>4068</v>
      </c>
      <c r="B3937" s="9" t="s">
        <v>4064</v>
      </c>
      <c r="C3937" s="3" t="s">
        <v>8171</v>
      </c>
      <c r="D3937" s="5">
        <v>3495</v>
      </c>
      <c r="E3937" s="7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>
        <f t="shared" si="310"/>
        <v>1</v>
      </c>
      <c r="P3937" s="5">
        <f t="shared" si="311"/>
        <v>34.950000000000003</v>
      </c>
      <c r="Q3937" s="11" t="s">
        <v>8315</v>
      </c>
      <c r="R3937" t="s">
        <v>8316</v>
      </c>
      <c r="S3937" s="16">
        <f t="shared" si="312"/>
        <v>42718.963599537034</v>
      </c>
      <c r="T3937" s="16">
        <f t="shared" si="313"/>
        <v>42748.961805555555</v>
      </c>
      <c r="U3937">
        <f t="shared" si="309"/>
        <v>2016</v>
      </c>
    </row>
    <row r="3938" spans="1:21" ht="45" x14ac:dyDescent="0.25">
      <c r="A3938">
        <v>2905</v>
      </c>
      <c r="B3938" s="9" t="s">
        <v>2905</v>
      </c>
      <c r="C3938" s="3" t="s">
        <v>7015</v>
      </c>
      <c r="D3938" s="5">
        <v>3500</v>
      </c>
      <c r="E3938" s="7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>
        <f t="shared" si="310"/>
        <v>18</v>
      </c>
      <c r="P3938" s="5">
        <f t="shared" si="311"/>
        <v>36.590000000000003</v>
      </c>
      <c r="Q3938" s="11" t="s">
        <v>8315</v>
      </c>
      <c r="R3938" t="s">
        <v>8316</v>
      </c>
      <c r="S3938" s="16">
        <f t="shared" si="312"/>
        <v>42606.056863425925</v>
      </c>
      <c r="T3938" s="16">
        <f t="shared" si="313"/>
        <v>42620.056863425925</v>
      </c>
      <c r="U3938">
        <f t="shared" si="309"/>
        <v>2016</v>
      </c>
    </row>
    <row r="3939" spans="1:21" ht="45" x14ac:dyDescent="0.25">
      <c r="A3939">
        <v>3917</v>
      </c>
      <c r="B3939" s="9" t="s">
        <v>3914</v>
      </c>
      <c r="C3939" s="3" t="s">
        <v>8025</v>
      </c>
      <c r="D3939" s="5">
        <v>3500</v>
      </c>
      <c r="E3939" s="7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>
        <f t="shared" si="310"/>
        <v>0</v>
      </c>
      <c r="P3939" s="5">
        <f t="shared" si="311"/>
        <v>10</v>
      </c>
      <c r="Q3939" s="11" t="s">
        <v>8315</v>
      </c>
      <c r="R3939" t="s">
        <v>8316</v>
      </c>
      <c r="S3939" s="16">
        <f t="shared" si="312"/>
        <v>41863.527326388888</v>
      </c>
      <c r="T3939" s="16">
        <f t="shared" si="313"/>
        <v>41893.527326388888</v>
      </c>
      <c r="U3939">
        <f t="shared" si="309"/>
        <v>2014</v>
      </c>
    </row>
    <row r="3940" spans="1:21" ht="60" x14ac:dyDescent="0.25">
      <c r="A3940">
        <v>4019</v>
      </c>
      <c r="B3940" s="9" t="s">
        <v>4015</v>
      </c>
      <c r="C3940" s="3" t="s">
        <v>8124</v>
      </c>
      <c r="D3940" s="5">
        <v>3500</v>
      </c>
      <c r="E3940" s="7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>
        <f t="shared" si="310"/>
        <v>1</v>
      </c>
      <c r="P3940" s="5">
        <f t="shared" si="311"/>
        <v>7.25</v>
      </c>
      <c r="Q3940" s="11" t="s">
        <v>8315</v>
      </c>
      <c r="R3940" t="s">
        <v>8316</v>
      </c>
      <c r="S3940" s="16">
        <f t="shared" si="312"/>
        <v>42417.675879629634</v>
      </c>
      <c r="T3940" s="16">
        <f t="shared" si="313"/>
        <v>42475.686111111107</v>
      </c>
      <c r="U3940">
        <f t="shared" si="309"/>
        <v>2016</v>
      </c>
    </row>
    <row r="3941" spans="1:21" ht="60" x14ac:dyDescent="0.25">
      <c r="A3941">
        <v>4057</v>
      </c>
      <c r="B3941" s="9" t="s">
        <v>4053</v>
      </c>
      <c r="C3941" s="3" t="s">
        <v>8161</v>
      </c>
      <c r="D3941" s="5">
        <v>3500</v>
      </c>
      <c r="E3941" s="7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>
        <f t="shared" si="310"/>
        <v>22</v>
      </c>
      <c r="P3941" s="5">
        <f t="shared" si="311"/>
        <v>129.16999999999999</v>
      </c>
      <c r="Q3941" s="11" t="s">
        <v>8315</v>
      </c>
      <c r="R3941" t="s">
        <v>8316</v>
      </c>
      <c r="S3941" s="16">
        <f t="shared" si="312"/>
        <v>42310.968518518523</v>
      </c>
      <c r="T3941" s="16">
        <f t="shared" si="313"/>
        <v>42333.958333333328</v>
      </c>
      <c r="U3941">
        <f t="shared" si="309"/>
        <v>2015</v>
      </c>
    </row>
    <row r="3942" spans="1:21" ht="45" x14ac:dyDescent="0.25">
      <c r="A3942">
        <v>4073</v>
      </c>
      <c r="B3942" s="9" t="s">
        <v>4069</v>
      </c>
      <c r="C3942" s="3" t="s">
        <v>8176</v>
      </c>
      <c r="D3942" s="5">
        <v>3500</v>
      </c>
      <c r="E3942" s="7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1</v>
      </c>
      <c r="P3942" s="5">
        <f t="shared" si="311"/>
        <v>18.5</v>
      </c>
      <c r="Q3942" s="11" t="s">
        <v>8315</v>
      </c>
      <c r="R3942" t="s">
        <v>8316</v>
      </c>
      <c r="S3942" s="16">
        <f t="shared" si="312"/>
        <v>42078.34520833334</v>
      </c>
      <c r="T3942" s="16">
        <f t="shared" si="313"/>
        <v>42133.166666666672</v>
      </c>
      <c r="U3942">
        <f t="shared" si="309"/>
        <v>2015</v>
      </c>
    </row>
    <row r="3943" spans="1:21" ht="60" x14ac:dyDescent="0.25">
      <c r="A3943">
        <v>4083</v>
      </c>
      <c r="B3943" s="9" t="s">
        <v>4079</v>
      </c>
      <c r="C3943" s="3" t="s">
        <v>8186</v>
      </c>
      <c r="D3943" s="5">
        <v>3500</v>
      </c>
      <c r="E3943" s="7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>
        <f t="shared" si="310"/>
        <v>22</v>
      </c>
      <c r="P3943" s="5">
        <f t="shared" si="311"/>
        <v>126.5</v>
      </c>
      <c r="Q3943" s="11" t="s">
        <v>8315</v>
      </c>
      <c r="R3943" t="s">
        <v>8316</v>
      </c>
      <c r="S3943" s="16">
        <f t="shared" si="312"/>
        <v>42353.761759259258</v>
      </c>
      <c r="T3943" s="16">
        <f t="shared" si="313"/>
        <v>42383.761759259258</v>
      </c>
      <c r="U3943">
        <f t="shared" si="309"/>
        <v>2015</v>
      </c>
    </row>
    <row r="3944" spans="1:21" ht="60" x14ac:dyDescent="0.25">
      <c r="A3944">
        <v>4085</v>
      </c>
      <c r="B3944" s="9" t="s">
        <v>4081</v>
      </c>
      <c r="C3944" s="3" t="s">
        <v>8188</v>
      </c>
      <c r="D3944" s="5">
        <v>3500</v>
      </c>
      <c r="E3944" s="7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>
        <f t="shared" si="310"/>
        <v>0</v>
      </c>
      <c r="P3944" s="5">
        <f t="shared" si="311"/>
        <v>10</v>
      </c>
      <c r="Q3944" s="11" t="s">
        <v>8315</v>
      </c>
      <c r="R3944" t="s">
        <v>8316</v>
      </c>
      <c r="S3944" s="16">
        <f t="shared" si="312"/>
        <v>42058.603877314818</v>
      </c>
      <c r="T3944" s="16">
        <f t="shared" si="313"/>
        <v>42087.165972222225</v>
      </c>
      <c r="U3944">
        <f t="shared" si="309"/>
        <v>2015</v>
      </c>
    </row>
    <row r="3945" spans="1:21" ht="45" x14ac:dyDescent="0.25">
      <c r="A3945">
        <v>4096</v>
      </c>
      <c r="B3945" s="9" t="s">
        <v>4092</v>
      </c>
      <c r="C3945" s="3" t="s">
        <v>8199</v>
      </c>
      <c r="D3945" s="5">
        <v>3500</v>
      </c>
      <c r="E3945" s="7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>
        <f t="shared" si="310"/>
        <v>11</v>
      </c>
      <c r="P3945" s="5">
        <f t="shared" si="311"/>
        <v>80</v>
      </c>
      <c r="Q3945" s="11" t="s">
        <v>8315</v>
      </c>
      <c r="R3945" t="s">
        <v>8316</v>
      </c>
      <c r="S3945" s="16">
        <f t="shared" si="312"/>
        <v>42750.530312499999</v>
      </c>
      <c r="T3945" s="16">
        <f t="shared" si="313"/>
        <v>42794.368749999994</v>
      </c>
      <c r="U3945">
        <f t="shared" si="309"/>
        <v>2017</v>
      </c>
    </row>
    <row r="3946" spans="1:21" ht="45" x14ac:dyDescent="0.25">
      <c r="A3946">
        <v>4058</v>
      </c>
      <c r="B3946" s="9" t="s">
        <v>4054</v>
      </c>
      <c r="C3946" s="3" t="s">
        <v>8162</v>
      </c>
      <c r="D3946" s="5">
        <v>3750</v>
      </c>
      <c r="E3946" s="7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 t="shared" si="310"/>
        <v>3</v>
      </c>
      <c r="P3946" s="5">
        <f t="shared" si="311"/>
        <v>23.75</v>
      </c>
      <c r="Q3946" s="11" t="s">
        <v>8315</v>
      </c>
      <c r="R3946" t="s">
        <v>8316</v>
      </c>
      <c r="S3946" s="16">
        <f t="shared" si="312"/>
        <v>42446.060694444444</v>
      </c>
      <c r="T3946" s="16">
        <f t="shared" si="313"/>
        <v>42461.165972222225</v>
      </c>
      <c r="U3946">
        <f t="shared" si="309"/>
        <v>2016</v>
      </c>
    </row>
    <row r="3947" spans="1:21" ht="60" x14ac:dyDescent="0.25">
      <c r="A3947">
        <v>2860</v>
      </c>
      <c r="B3947" s="9" t="s">
        <v>2860</v>
      </c>
      <c r="C3947" s="3" t="s">
        <v>6970</v>
      </c>
      <c r="D3947" s="5">
        <v>4000</v>
      </c>
      <c r="E3947" s="7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>
        <f t="shared" si="310"/>
        <v>7</v>
      </c>
      <c r="P3947" s="5">
        <f t="shared" si="311"/>
        <v>29.56</v>
      </c>
      <c r="Q3947" s="11" t="s">
        <v>8315</v>
      </c>
      <c r="R3947" t="s">
        <v>8316</v>
      </c>
      <c r="S3947" s="16">
        <f t="shared" si="312"/>
        <v>42480.800648148142</v>
      </c>
      <c r="T3947" s="16">
        <f t="shared" si="313"/>
        <v>42540.800648148142</v>
      </c>
      <c r="U3947">
        <f t="shared" si="309"/>
        <v>2016</v>
      </c>
    </row>
    <row r="3948" spans="1:21" ht="60" x14ac:dyDescent="0.25">
      <c r="A3948">
        <v>3739</v>
      </c>
      <c r="B3948" s="9" t="s">
        <v>3736</v>
      </c>
      <c r="C3948" s="3" t="s">
        <v>7849</v>
      </c>
      <c r="D3948" s="5">
        <v>4000</v>
      </c>
      <c r="E3948" s="7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>
        <f t="shared" si="310"/>
        <v>20</v>
      </c>
      <c r="P3948" s="5">
        <f t="shared" si="311"/>
        <v>100.63</v>
      </c>
      <c r="Q3948" s="11" t="s">
        <v>8315</v>
      </c>
      <c r="R3948" t="s">
        <v>8316</v>
      </c>
      <c r="S3948" s="16">
        <f t="shared" si="312"/>
        <v>42548.449861111112</v>
      </c>
      <c r="T3948" s="16">
        <f t="shared" si="313"/>
        <v>42568.449861111112</v>
      </c>
      <c r="U3948">
        <f t="shared" si="309"/>
        <v>2016</v>
      </c>
    </row>
    <row r="3949" spans="1:21" ht="60" x14ac:dyDescent="0.25">
      <c r="A3949">
        <v>3950</v>
      </c>
      <c r="B3949" s="9" t="s">
        <v>3947</v>
      </c>
      <c r="C3949" s="3" t="s">
        <v>8058</v>
      </c>
      <c r="D3949" s="5">
        <v>4000</v>
      </c>
      <c r="E3949" s="7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>
        <f t="shared" si="310"/>
        <v>1</v>
      </c>
      <c r="P3949" s="5">
        <f t="shared" si="311"/>
        <v>25</v>
      </c>
      <c r="Q3949" s="11" t="s">
        <v>8315</v>
      </c>
      <c r="R3949" t="s">
        <v>8316</v>
      </c>
      <c r="S3949" s="16">
        <f t="shared" si="312"/>
        <v>42439.702314814815</v>
      </c>
      <c r="T3949" s="16">
        <f t="shared" si="313"/>
        <v>42468.774305555555</v>
      </c>
      <c r="U3949">
        <f t="shared" si="309"/>
        <v>2016</v>
      </c>
    </row>
    <row r="3950" spans="1:21" ht="45" x14ac:dyDescent="0.25">
      <c r="A3950">
        <v>4026</v>
      </c>
      <c r="B3950" s="9" t="s">
        <v>4022</v>
      </c>
      <c r="C3950" s="3" t="s">
        <v>8131</v>
      </c>
      <c r="D3950" s="5">
        <v>4000</v>
      </c>
      <c r="E3950" s="7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s="5">
        <f t="shared" si="311"/>
        <v>0</v>
      </c>
      <c r="Q3950" s="11" t="s">
        <v>8315</v>
      </c>
      <c r="R3950" t="s">
        <v>8316</v>
      </c>
      <c r="S3950" s="16">
        <f t="shared" si="312"/>
        <v>42282.655543981484</v>
      </c>
      <c r="T3950" s="16">
        <f t="shared" si="313"/>
        <v>42342.697210648148</v>
      </c>
      <c r="U3950">
        <f t="shared" si="309"/>
        <v>2015</v>
      </c>
    </row>
    <row r="3951" spans="1:21" ht="45" x14ac:dyDescent="0.25">
      <c r="A3951">
        <v>4065</v>
      </c>
      <c r="B3951" s="9" t="s">
        <v>4061</v>
      </c>
      <c r="C3951" s="3" t="s">
        <v>8169</v>
      </c>
      <c r="D3951" s="5">
        <v>4000</v>
      </c>
      <c r="E3951" s="7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>
        <f t="shared" si="310"/>
        <v>1</v>
      </c>
      <c r="P3951" s="5">
        <f t="shared" si="311"/>
        <v>6.75</v>
      </c>
      <c r="Q3951" s="11" t="s">
        <v>8315</v>
      </c>
      <c r="R3951" t="s">
        <v>8316</v>
      </c>
      <c r="S3951" s="16">
        <f t="shared" si="312"/>
        <v>41833.951516203706</v>
      </c>
      <c r="T3951" s="16">
        <f t="shared" si="313"/>
        <v>41863.951516203706</v>
      </c>
      <c r="U3951">
        <f t="shared" si="309"/>
        <v>2014</v>
      </c>
    </row>
    <row r="3952" spans="1:21" ht="60" x14ac:dyDescent="0.25">
      <c r="A3952">
        <v>2851</v>
      </c>
      <c r="B3952" s="9" t="s">
        <v>2851</v>
      </c>
      <c r="C3952" s="3" t="s">
        <v>6961</v>
      </c>
      <c r="D3952" s="5">
        <v>4500</v>
      </c>
      <c r="E3952" s="7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>
        <f t="shared" si="310"/>
        <v>0</v>
      </c>
      <c r="P3952" s="5">
        <f t="shared" si="311"/>
        <v>0</v>
      </c>
      <c r="Q3952" s="11" t="s">
        <v>8315</v>
      </c>
      <c r="R3952" t="s">
        <v>8316</v>
      </c>
      <c r="S3952" s="16">
        <f t="shared" si="312"/>
        <v>42390.002650462964</v>
      </c>
      <c r="T3952" s="16">
        <f t="shared" si="313"/>
        <v>42398.970138888893</v>
      </c>
      <c r="U3952">
        <f t="shared" si="309"/>
        <v>2016</v>
      </c>
    </row>
    <row r="3953" spans="1:21" ht="60" x14ac:dyDescent="0.25">
      <c r="A3953">
        <v>4099</v>
      </c>
      <c r="B3953" s="9" t="s">
        <v>4095</v>
      </c>
      <c r="C3953" s="3" t="s">
        <v>8202</v>
      </c>
      <c r="D3953" s="5">
        <v>4500</v>
      </c>
      <c r="E3953" s="7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1</v>
      </c>
      <c r="P3953" s="5">
        <f t="shared" si="311"/>
        <v>50</v>
      </c>
      <c r="Q3953" s="11" t="s">
        <v>8315</v>
      </c>
      <c r="R3953" t="s">
        <v>8316</v>
      </c>
      <c r="S3953" s="16">
        <f t="shared" si="312"/>
        <v>42570.850381944445</v>
      </c>
      <c r="T3953" s="16">
        <f t="shared" si="313"/>
        <v>42615.850381944445</v>
      </c>
      <c r="U3953">
        <f t="shared" si="309"/>
        <v>2016</v>
      </c>
    </row>
    <row r="3954" spans="1:21" ht="45" x14ac:dyDescent="0.25">
      <c r="A3954">
        <v>2852</v>
      </c>
      <c r="B3954" s="9" t="s">
        <v>2852</v>
      </c>
      <c r="C3954" s="3" t="s">
        <v>6962</v>
      </c>
      <c r="D3954" s="5">
        <v>5000</v>
      </c>
      <c r="E3954" s="7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>
        <f t="shared" si="310"/>
        <v>2</v>
      </c>
      <c r="P3954" s="5">
        <f t="shared" si="311"/>
        <v>15.83</v>
      </c>
      <c r="Q3954" s="11" t="s">
        <v>8315</v>
      </c>
      <c r="R3954" t="s">
        <v>8316</v>
      </c>
      <c r="S3954" s="16">
        <f t="shared" si="312"/>
        <v>41781.045173611114</v>
      </c>
      <c r="T3954" s="16">
        <f t="shared" si="313"/>
        <v>41811.045173611114</v>
      </c>
      <c r="U3954">
        <f t="shared" si="309"/>
        <v>2014</v>
      </c>
    </row>
    <row r="3955" spans="1:21" ht="45" x14ac:dyDescent="0.25">
      <c r="A3955">
        <v>2866</v>
      </c>
      <c r="B3955" s="9" t="s">
        <v>2866</v>
      </c>
      <c r="C3955" s="3" t="s">
        <v>6976</v>
      </c>
      <c r="D3955" s="5">
        <v>5000</v>
      </c>
      <c r="E3955" s="7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>
        <f t="shared" si="310"/>
        <v>1</v>
      </c>
      <c r="P3955" s="5">
        <f t="shared" si="311"/>
        <v>22.5</v>
      </c>
      <c r="Q3955" s="11" t="s">
        <v>8315</v>
      </c>
      <c r="R3955" t="s">
        <v>8316</v>
      </c>
      <c r="S3955" s="16">
        <f t="shared" si="312"/>
        <v>42627.955104166671</v>
      </c>
      <c r="T3955" s="16">
        <f t="shared" si="313"/>
        <v>42657.916666666672</v>
      </c>
      <c r="U3955">
        <f t="shared" si="309"/>
        <v>2016</v>
      </c>
    </row>
    <row r="3956" spans="1:21" ht="60" x14ac:dyDescent="0.25">
      <c r="A3956">
        <v>2870</v>
      </c>
      <c r="B3956" s="9" t="s">
        <v>2870</v>
      </c>
      <c r="C3956" s="3" t="s">
        <v>6980</v>
      </c>
      <c r="D3956" s="5">
        <v>5000</v>
      </c>
      <c r="E3956" s="7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>
        <f t="shared" si="310"/>
        <v>15</v>
      </c>
      <c r="P3956" s="5">
        <f t="shared" si="311"/>
        <v>83.33</v>
      </c>
      <c r="Q3956" s="11" t="s">
        <v>8315</v>
      </c>
      <c r="R3956" t="s">
        <v>8316</v>
      </c>
      <c r="S3956" s="16">
        <f t="shared" si="312"/>
        <v>41746.189409722225</v>
      </c>
      <c r="T3956" s="16">
        <f t="shared" si="313"/>
        <v>41776.189409722225</v>
      </c>
      <c r="U3956">
        <f t="shared" si="309"/>
        <v>2014</v>
      </c>
    </row>
    <row r="3957" spans="1:21" ht="60" x14ac:dyDescent="0.25">
      <c r="A3957">
        <v>2874</v>
      </c>
      <c r="B3957" s="9" t="s">
        <v>2874</v>
      </c>
      <c r="C3957" s="3" t="s">
        <v>6984</v>
      </c>
      <c r="D3957" s="5">
        <v>5000</v>
      </c>
      <c r="E3957" s="7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>
        <f t="shared" si="310"/>
        <v>5</v>
      </c>
      <c r="P3957" s="5">
        <f t="shared" si="311"/>
        <v>90.33</v>
      </c>
      <c r="Q3957" s="11" t="s">
        <v>8315</v>
      </c>
      <c r="R3957" t="s">
        <v>8316</v>
      </c>
      <c r="S3957" s="16">
        <f t="shared" si="312"/>
        <v>42722.84474537037</v>
      </c>
      <c r="T3957" s="16">
        <f t="shared" si="313"/>
        <v>42752.84474537037</v>
      </c>
      <c r="U3957">
        <f t="shared" si="309"/>
        <v>2016</v>
      </c>
    </row>
    <row r="3958" spans="1:21" ht="30" x14ac:dyDescent="0.25">
      <c r="A3958">
        <v>2893</v>
      </c>
      <c r="B3958" s="9" t="s">
        <v>2893</v>
      </c>
      <c r="C3958" s="3" t="s">
        <v>7003</v>
      </c>
      <c r="D3958" s="5">
        <v>5000</v>
      </c>
      <c r="E3958" s="7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>
        <f t="shared" si="310"/>
        <v>1</v>
      </c>
      <c r="P3958" s="5">
        <f t="shared" si="311"/>
        <v>12.5</v>
      </c>
      <c r="Q3958" s="11" t="s">
        <v>8315</v>
      </c>
      <c r="R3958" t="s">
        <v>8316</v>
      </c>
      <c r="S3958" s="16">
        <f t="shared" si="312"/>
        <v>41953.773090277777</v>
      </c>
      <c r="T3958" s="16">
        <f t="shared" si="313"/>
        <v>42013.083333333328</v>
      </c>
      <c r="U3958">
        <f t="shared" si="309"/>
        <v>2014</v>
      </c>
    </row>
    <row r="3959" spans="1:21" ht="60" x14ac:dyDescent="0.25">
      <c r="A3959">
        <v>2903</v>
      </c>
      <c r="B3959" s="9" t="s">
        <v>2903</v>
      </c>
      <c r="C3959" s="3" t="s">
        <v>7013</v>
      </c>
      <c r="D3959" s="5">
        <v>5000</v>
      </c>
      <c r="E3959" s="7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>
        <f t="shared" si="310"/>
        <v>1</v>
      </c>
      <c r="P3959" s="5">
        <f t="shared" si="311"/>
        <v>9.75</v>
      </c>
      <c r="Q3959" s="11" t="s">
        <v>8315</v>
      </c>
      <c r="R3959" t="s">
        <v>8316</v>
      </c>
      <c r="S3959" s="16">
        <f t="shared" si="312"/>
        <v>42196.166874999995</v>
      </c>
      <c r="T3959" s="16">
        <f t="shared" si="313"/>
        <v>42256.166874999995</v>
      </c>
      <c r="U3959">
        <f t="shared" si="309"/>
        <v>2015</v>
      </c>
    </row>
    <row r="3960" spans="1:21" ht="45" x14ac:dyDescent="0.25">
      <c r="A3960">
        <v>2918</v>
      </c>
      <c r="B3960" s="9" t="s">
        <v>2918</v>
      </c>
      <c r="C3960" s="3" t="s">
        <v>7028</v>
      </c>
      <c r="D3960" s="5">
        <v>5000</v>
      </c>
      <c r="E3960" s="7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>
        <f t="shared" si="310"/>
        <v>27</v>
      </c>
      <c r="P3960" s="5">
        <f t="shared" si="311"/>
        <v>68.099999999999994</v>
      </c>
      <c r="Q3960" s="11" t="s">
        <v>8315</v>
      </c>
      <c r="R3960" t="s">
        <v>8316</v>
      </c>
      <c r="S3960" s="16">
        <f t="shared" si="312"/>
        <v>42278.629710648151</v>
      </c>
      <c r="T3960" s="16">
        <f t="shared" si="313"/>
        <v>42306.629710648151</v>
      </c>
      <c r="U3960">
        <f t="shared" si="309"/>
        <v>2015</v>
      </c>
    </row>
    <row r="3961" spans="1:21" ht="60" x14ac:dyDescent="0.25">
      <c r="A3961">
        <v>3729</v>
      </c>
      <c r="B3961" s="9" t="s">
        <v>3726</v>
      </c>
      <c r="C3961" s="3" t="s">
        <v>7839</v>
      </c>
      <c r="D3961" s="5">
        <v>5000</v>
      </c>
      <c r="E3961" s="7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>
        <f t="shared" si="310"/>
        <v>7</v>
      </c>
      <c r="P3961" s="5">
        <f t="shared" si="311"/>
        <v>72.400000000000006</v>
      </c>
      <c r="Q3961" s="11" t="s">
        <v>8315</v>
      </c>
      <c r="R3961" t="s">
        <v>8316</v>
      </c>
      <c r="S3961" s="16">
        <f t="shared" si="312"/>
        <v>42041.205000000002</v>
      </c>
      <c r="T3961" s="16">
        <f t="shared" si="313"/>
        <v>42086.16333333333</v>
      </c>
      <c r="U3961">
        <f t="shared" si="309"/>
        <v>2015</v>
      </c>
    </row>
    <row r="3962" spans="1:21" ht="60" x14ac:dyDescent="0.25">
      <c r="A3962">
        <v>3742</v>
      </c>
      <c r="B3962" s="9" t="s">
        <v>3739</v>
      </c>
      <c r="C3962" s="3" t="s">
        <v>7852</v>
      </c>
      <c r="D3962" s="5">
        <v>5000</v>
      </c>
      <c r="E3962" s="7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 s="5">
        <f t="shared" si="311"/>
        <v>25</v>
      </c>
      <c r="Q3962" s="11" t="s">
        <v>8315</v>
      </c>
      <c r="R3962" t="s">
        <v>8316</v>
      </c>
      <c r="S3962" s="16">
        <f t="shared" si="312"/>
        <v>41858.214629629627</v>
      </c>
      <c r="T3962" s="16">
        <f t="shared" si="313"/>
        <v>41888.214629629627</v>
      </c>
      <c r="U3962">
        <f t="shared" si="309"/>
        <v>2014</v>
      </c>
    </row>
    <row r="3963" spans="1:21" ht="60" x14ac:dyDescent="0.25">
      <c r="A3963">
        <v>3842</v>
      </c>
      <c r="B3963" s="9" t="s">
        <v>3839</v>
      </c>
      <c r="C3963" s="3" t="s">
        <v>7951</v>
      </c>
      <c r="D3963" s="5">
        <v>5000</v>
      </c>
      <c r="E3963" s="7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>
        <f t="shared" si="310"/>
        <v>22</v>
      </c>
      <c r="P3963" s="5">
        <f t="shared" si="311"/>
        <v>47.7</v>
      </c>
      <c r="Q3963" s="11" t="s">
        <v>8315</v>
      </c>
      <c r="R3963" t="s">
        <v>8316</v>
      </c>
      <c r="S3963" s="16">
        <f t="shared" si="312"/>
        <v>41740.493657407409</v>
      </c>
      <c r="T3963" s="16">
        <f t="shared" si="313"/>
        <v>41770.493657407409</v>
      </c>
      <c r="U3963">
        <f t="shared" si="309"/>
        <v>2014</v>
      </c>
    </row>
    <row r="3964" spans="1:21" ht="60" x14ac:dyDescent="0.25">
      <c r="A3964">
        <v>3843</v>
      </c>
      <c r="B3964" s="9" t="s">
        <v>3840</v>
      </c>
      <c r="C3964" s="3" t="s">
        <v>7952</v>
      </c>
      <c r="D3964" s="5">
        <v>5000</v>
      </c>
      <c r="E3964" s="7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>
        <f t="shared" si="310"/>
        <v>21</v>
      </c>
      <c r="P3964" s="5">
        <f t="shared" si="311"/>
        <v>56.05</v>
      </c>
      <c r="Q3964" s="11" t="s">
        <v>8315</v>
      </c>
      <c r="R3964" t="s">
        <v>8316</v>
      </c>
      <c r="S3964" s="16">
        <f t="shared" si="312"/>
        <v>41766.072500000002</v>
      </c>
      <c r="T3964" s="16">
        <f t="shared" si="313"/>
        <v>41791.072500000002</v>
      </c>
      <c r="U3964">
        <f t="shared" si="309"/>
        <v>2014</v>
      </c>
    </row>
    <row r="3965" spans="1:21" ht="60" x14ac:dyDescent="0.25">
      <c r="A3965">
        <v>3856</v>
      </c>
      <c r="B3965" s="9" t="s">
        <v>3853</v>
      </c>
      <c r="C3965" s="3" t="s">
        <v>7965</v>
      </c>
      <c r="D3965" s="5">
        <v>5000</v>
      </c>
      <c r="E3965" s="7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>
        <f t="shared" si="310"/>
        <v>0</v>
      </c>
      <c r="P3965" s="5">
        <f t="shared" si="311"/>
        <v>1</v>
      </c>
      <c r="Q3965" s="11" t="s">
        <v>8315</v>
      </c>
      <c r="R3965" t="s">
        <v>8316</v>
      </c>
      <c r="S3965" s="16">
        <f t="shared" si="312"/>
        <v>42041.743090277778</v>
      </c>
      <c r="T3965" s="16">
        <f t="shared" si="313"/>
        <v>42071.701423611114</v>
      </c>
      <c r="U3965">
        <f t="shared" si="309"/>
        <v>2015</v>
      </c>
    </row>
    <row r="3966" spans="1:21" ht="60" x14ac:dyDescent="0.25">
      <c r="A3966">
        <v>3857</v>
      </c>
      <c r="B3966" s="9" t="s">
        <v>3854</v>
      </c>
      <c r="C3966" s="3" t="s">
        <v>7966</v>
      </c>
      <c r="D3966" s="5">
        <v>5000</v>
      </c>
      <c r="E3966" s="7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>
        <f t="shared" si="310"/>
        <v>5</v>
      </c>
      <c r="P3966" s="5">
        <f t="shared" si="311"/>
        <v>65</v>
      </c>
      <c r="Q3966" s="11" t="s">
        <v>8315</v>
      </c>
      <c r="R3966" t="s">
        <v>8316</v>
      </c>
      <c r="S3966" s="16">
        <f t="shared" si="312"/>
        <v>41829.73715277778</v>
      </c>
      <c r="T3966" s="16">
        <f t="shared" si="313"/>
        <v>41852.716666666667</v>
      </c>
      <c r="U3966">
        <f t="shared" si="309"/>
        <v>2014</v>
      </c>
    </row>
    <row r="3967" spans="1:21" ht="60" x14ac:dyDescent="0.25">
      <c r="A3967">
        <v>3864</v>
      </c>
      <c r="B3967" s="9" t="s">
        <v>3861</v>
      </c>
      <c r="C3967" s="3" t="s">
        <v>7973</v>
      </c>
      <c r="D3967" s="5">
        <v>5000</v>
      </c>
      <c r="E3967" s="7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>
        <f t="shared" si="310"/>
        <v>1</v>
      </c>
      <c r="P3967" s="5">
        <f t="shared" si="311"/>
        <v>20</v>
      </c>
      <c r="Q3967" s="11" t="s">
        <v>8315</v>
      </c>
      <c r="R3967" t="s">
        <v>8316</v>
      </c>
      <c r="S3967" s="16">
        <f t="shared" si="312"/>
        <v>42295.891828703709</v>
      </c>
      <c r="T3967" s="16">
        <f t="shared" si="313"/>
        <v>42325.933495370366</v>
      </c>
      <c r="U3967">
        <f t="shared" si="309"/>
        <v>2015</v>
      </c>
    </row>
    <row r="3968" spans="1:21" ht="45" x14ac:dyDescent="0.25">
      <c r="A3968">
        <v>3919</v>
      </c>
      <c r="B3968" s="9" t="s">
        <v>3916</v>
      </c>
      <c r="C3968" s="3" t="s">
        <v>8027</v>
      </c>
      <c r="D3968" s="5">
        <v>5000</v>
      </c>
      <c r="E3968" s="7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>
        <f t="shared" si="310"/>
        <v>2</v>
      </c>
      <c r="P3968" s="5">
        <f t="shared" si="311"/>
        <v>30</v>
      </c>
      <c r="Q3968" s="11" t="s">
        <v>8315</v>
      </c>
      <c r="R3968" t="s">
        <v>8316</v>
      </c>
      <c r="S3968" s="16">
        <f t="shared" si="312"/>
        <v>42358.684872685189</v>
      </c>
      <c r="T3968" s="16">
        <f t="shared" si="313"/>
        <v>42387</v>
      </c>
      <c r="U3968">
        <f t="shared" si="309"/>
        <v>2015</v>
      </c>
    </row>
    <row r="3969" spans="1:21" ht="45" x14ac:dyDescent="0.25">
      <c r="A3969">
        <v>3926</v>
      </c>
      <c r="B3969" s="9" t="s">
        <v>3923</v>
      </c>
      <c r="C3969" s="3" t="s">
        <v>8034</v>
      </c>
      <c r="D3969" s="5">
        <v>5000</v>
      </c>
      <c r="E3969" s="7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>
        <f t="shared" si="310"/>
        <v>0</v>
      </c>
      <c r="P3969" s="5">
        <f t="shared" si="311"/>
        <v>15</v>
      </c>
      <c r="Q3969" s="11" t="s">
        <v>8315</v>
      </c>
      <c r="R3969" t="s">
        <v>8316</v>
      </c>
      <c r="S3969" s="16">
        <f t="shared" si="312"/>
        <v>41970.085046296299</v>
      </c>
      <c r="T3969" s="16">
        <f t="shared" si="313"/>
        <v>42000.085046296299</v>
      </c>
      <c r="U3969">
        <f t="shared" si="309"/>
        <v>2014</v>
      </c>
    </row>
    <row r="3970" spans="1:21" ht="60" x14ac:dyDescent="0.25">
      <c r="A3970">
        <v>3928</v>
      </c>
      <c r="B3970" s="9" t="s">
        <v>3925</v>
      </c>
      <c r="C3970" s="3" t="s">
        <v>8036</v>
      </c>
      <c r="D3970" s="5">
        <v>5000</v>
      </c>
      <c r="E3970" s="7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>
        <f t="shared" si="310"/>
        <v>13</v>
      </c>
      <c r="P3970" s="5">
        <f t="shared" si="311"/>
        <v>93</v>
      </c>
      <c r="Q3970" s="11" t="s">
        <v>8315</v>
      </c>
      <c r="R3970" t="s">
        <v>8316</v>
      </c>
      <c r="S3970" s="16">
        <f t="shared" si="312"/>
        <v>42265.683182870373</v>
      </c>
      <c r="T3970" s="16">
        <f t="shared" si="313"/>
        <v>42293.207638888889</v>
      </c>
      <c r="U3970">
        <f t="shared" si="309"/>
        <v>2015</v>
      </c>
    </row>
    <row r="3971" spans="1:21" ht="45" x14ac:dyDescent="0.25">
      <c r="A3971">
        <v>3934</v>
      </c>
      <c r="B3971" s="9" t="s">
        <v>3931</v>
      </c>
      <c r="C3971" s="3" t="s">
        <v>8042</v>
      </c>
      <c r="D3971" s="5">
        <v>5000</v>
      </c>
      <c r="E3971" s="7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>
        <f t="shared" si="310"/>
        <v>11</v>
      </c>
      <c r="P3971" s="5">
        <f t="shared" si="311"/>
        <v>45.83</v>
      </c>
      <c r="Q3971" s="11" t="s">
        <v>8315</v>
      </c>
      <c r="R3971" t="s">
        <v>8316</v>
      </c>
      <c r="S3971" s="16">
        <f t="shared" si="312"/>
        <v>42233.671747685185</v>
      </c>
      <c r="T3971" s="16">
        <f t="shared" si="313"/>
        <v>42278.541666666672</v>
      </c>
      <c r="U3971">
        <f t="shared" ref="U3971:U4034" si="314">YEAR(S3971)</f>
        <v>2015</v>
      </c>
    </row>
    <row r="3972" spans="1:21" ht="60" x14ac:dyDescent="0.25">
      <c r="A3972">
        <v>3939</v>
      </c>
      <c r="B3972" s="9" t="s">
        <v>3936</v>
      </c>
      <c r="C3972" s="3" t="s">
        <v>8047</v>
      </c>
      <c r="D3972" s="5">
        <v>5000</v>
      </c>
      <c r="E3972" s="7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>
        <f t="shared" si="310"/>
        <v>0</v>
      </c>
      <c r="P3972" s="5">
        <f t="shared" si="311"/>
        <v>5</v>
      </c>
      <c r="Q3972" s="11" t="s">
        <v>8315</v>
      </c>
      <c r="R3972" t="s">
        <v>8316</v>
      </c>
      <c r="S3972" s="16">
        <f t="shared" si="312"/>
        <v>41915.400219907409</v>
      </c>
      <c r="T3972" s="16">
        <f t="shared" si="313"/>
        <v>41919.1875</v>
      </c>
      <c r="U3972">
        <f t="shared" si="314"/>
        <v>2014</v>
      </c>
    </row>
    <row r="3973" spans="1:21" ht="60" x14ac:dyDescent="0.25">
      <c r="A3973">
        <v>3940</v>
      </c>
      <c r="B3973" s="9" t="s">
        <v>3937</v>
      </c>
      <c r="C3973" s="3" t="s">
        <v>8048</v>
      </c>
      <c r="D3973" s="5">
        <v>5000</v>
      </c>
      <c r="E3973" s="7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>
        <f t="shared" si="310"/>
        <v>0</v>
      </c>
      <c r="P3973" s="5">
        <f t="shared" si="311"/>
        <v>5.5</v>
      </c>
      <c r="Q3973" s="11" t="s">
        <v>8315</v>
      </c>
      <c r="R3973" t="s">
        <v>8316</v>
      </c>
      <c r="S3973" s="16">
        <f t="shared" si="312"/>
        <v>41961.492488425924</v>
      </c>
      <c r="T3973" s="16">
        <f t="shared" si="313"/>
        <v>42006.492488425924</v>
      </c>
      <c r="U3973">
        <f t="shared" si="314"/>
        <v>2014</v>
      </c>
    </row>
    <row r="3974" spans="1:21" ht="45" x14ac:dyDescent="0.25">
      <c r="A3974">
        <v>3943</v>
      </c>
      <c r="B3974" s="9" t="s">
        <v>3940</v>
      </c>
      <c r="C3974" s="3" t="s">
        <v>8051</v>
      </c>
      <c r="D3974" s="5">
        <v>5000</v>
      </c>
      <c r="E3974" s="7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>
        <f t="shared" si="310"/>
        <v>36</v>
      </c>
      <c r="P3974" s="5">
        <f t="shared" si="311"/>
        <v>137.08000000000001</v>
      </c>
      <c r="Q3974" s="11" t="s">
        <v>8315</v>
      </c>
      <c r="R3974" t="s">
        <v>8316</v>
      </c>
      <c r="S3974" s="16">
        <f t="shared" si="312"/>
        <v>42279.778564814813</v>
      </c>
      <c r="T3974" s="16">
        <f t="shared" si="313"/>
        <v>42310.701388888891</v>
      </c>
      <c r="U3974">
        <f t="shared" si="314"/>
        <v>2015</v>
      </c>
    </row>
    <row r="3975" spans="1:21" ht="60" x14ac:dyDescent="0.25">
      <c r="A3975">
        <v>3944</v>
      </c>
      <c r="B3975" s="9" t="s">
        <v>3941</v>
      </c>
      <c r="C3975" s="3" t="s">
        <v>8052</v>
      </c>
      <c r="D3975" s="5">
        <v>5000</v>
      </c>
      <c r="E3975" s="7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 s="5">
        <f t="shared" si="311"/>
        <v>0</v>
      </c>
      <c r="Q3975" s="11" t="s">
        <v>8315</v>
      </c>
      <c r="R3975" t="s">
        <v>8316</v>
      </c>
      <c r="S3975" s="16">
        <f t="shared" si="312"/>
        <v>42213.662905092591</v>
      </c>
      <c r="T3975" s="16">
        <f t="shared" si="313"/>
        <v>42243.662905092591</v>
      </c>
      <c r="U3975">
        <f t="shared" si="314"/>
        <v>2015</v>
      </c>
    </row>
    <row r="3976" spans="1:21" ht="60" x14ac:dyDescent="0.25">
      <c r="A3976">
        <v>3961</v>
      </c>
      <c r="B3976" s="9" t="s">
        <v>3958</v>
      </c>
      <c r="C3976" s="3" t="s">
        <v>8068</v>
      </c>
      <c r="D3976" s="5">
        <v>5000</v>
      </c>
      <c r="E3976" s="7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>
        <f t="shared" si="310"/>
        <v>0</v>
      </c>
      <c r="P3976" s="5">
        <f t="shared" si="311"/>
        <v>10.5</v>
      </c>
      <c r="Q3976" s="11" t="s">
        <v>8315</v>
      </c>
      <c r="R3976" t="s">
        <v>8316</v>
      </c>
      <c r="S3976" s="16">
        <f t="shared" si="312"/>
        <v>41745.891319444447</v>
      </c>
      <c r="T3976" s="16">
        <f t="shared" si="313"/>
        <v>41767.891319444447</v>
      </c>
      <c r="U3976">
        <f t="shared" si="314"/>
        <v>2014</v>
      </c>
    </row>
    <row r="3977" spans="1:21" ht="45" x14ac:dyDescent="0.25">
      <c r="A3977">
        <v>3968</v>
      </c>
      <c r="B3977" s="9" t="s">
        <v>3965</v>
      </c>
      <c r="C3977" s="3" t="s">
        <v>8075</v>
      </c>
      <c r="D3977" s="5">
        <v>5000</v>
      </c>
      <c r="E3977" s="7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>
        <f t="shared" si="310"/>
        <v>11</v>
      </c>
      <c r="P3977" s="5">
        <f t="shared" si="311"/>
        <v>47.91</v>
      </c>
      <c r="Q3977" s="11" t="s">
        <v>8315</v>
      </c>
      <c r="R3977" t="s">
        <v>8316</v>
      </c>
      <c r="S3977" s="16">
        <f t="shared" si="312"/>
        <v>42452.815659722226</v>
      </c>
      <c r="T3977" s="16">
        <f t="shared" si="313"/>
        <v>42512.815659722226</v>
      </c>
      <c r="U3977">
        <f t="shared" si="314"/>
        <v>2016</v>
      </c>
    </row>
    <row r="3978" spans="1:21" ht="60" x14ac:dyDescent="0.25">
      <c r="A3978">
        <v>3973</v>
      </c>
      <c r="B3978" s="9" t="s">
        <v>3970</v>
      </c>
      <c r="C3978" s="3" t="s">
        <v>8080</v>
      </c>
      <c r="D3978" s="5">
        <v>5000</v>
      </c>
      <c r="E3978" s="7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>
        <f t="shared" ref="O3978:O4041" si="315">ROUND(E3978/D3978*100,0)</f>
        <v>78</v>
      </c>
      <c r="P3978" s="5">
        <f t="shared" ref="P3978:P4041" si="316">IFERROR(ROUND(E3978/L3978,2),0)</f>
        <v>105.54</v>
      </c>
      <c r="Q3978" s="11" t="s">
        <v>8315</v>
      </c>
      <c r="R3978" t="s">
        <v>8316</v>
      </c>
      <c r="S3978" s="16">
        <f t="shared" ref="S3978:S4041" si="317">(((J3978/60)/60)/24)+DATE(1970,1,1)</f>
        <v>42469.68414351852</v>
      </c>
      <c r="T3978" s="16">
        <f t="shared" ref="T3978:T4041" si="318">(((I3978/60)/60)/24)+DATE(1970,1,1)</f>
        <v>42499.166666666672</v>
      </c>
      <c r="U3978">
        <f t="shared" si="314"/>
        <v>2016</v>
      </c>
    </row>
    <row r="3979" spans="1:21" ht="60" x14ac:dyDescent="0.25">
      <c r="A3979">
        <v>3986</v>
      </c>
      <c r="B3979" s="9" t="s">
        <v>3982</v>
      </c>
      <c r="C3979" s="3" t="s">
        <v>8092</v>
      </c>
      <c r="D3979" s="5">
        <v>5000</v>
      </c>
      <c r="E3979" s="7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>
        <f t="shared" si="315"/>
        <v>10</v>
      </c>
      <c r="P3979" s="5">
        <f t="shared" si="316"/>
        <v>37.54</v>
      </c>
      <c r="Q3979" s="11" t="s">
        <v>8315</v>
      </c>
      <c r="R3979" t="s">
        <v>8316</v>
      </c>
      <c r="S3979" s="16">
        <f t="shared" si="317"/>
        <v>42467.548541666663</v>
      </c>
      <c r="T3979" s="16">
        <f t="shared" si="318"/>
        <v>42496.544444444444</v>
      </c>
      <c r="U3979">
        <f t="shared" si="314"/>
        <v>2016</v>
      </c>
    </row>
    <row r="3980" spans="1:21" ht="60" x14ac:dyDescent="0.25">
      <c r="A3980">
        <v>4025</v>
      </c>
      <c r="B3980" s="9" t="s">
        <v>4021</v>
      </c>
      <c r="C3980" s="3" t="s">
        <v>8130</v>
      </c>
      <c r="D3980" s="5">
        <v>5000</v>
      </c>
      <c r="E3980" s="7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>
        <f t="shared" si="315"/>
        <v>5</v>
      </c>
      <c r="P3980" s="5">
        <f t="shared" si="316"/>
        <v>62.5</v>
      </c>
      <c r="Q3980" s="11" t="s">
        <v>8315</v>
      </c>
      <c r="R3980" t="s">
        <v>8316</v>
      </c>
      <c r="S3980" s="16">
        <f t="shared" si="317"/>
        <v>42151.237685185188</v>
      </c>
      <c r="T3980" s="16">
        <f t="shared" si="318"/>
        <v>42211.237685185188</v>
      </c>
      <c r="U3980">
        <f t="shared" si="314"/>
        <v>2015</v>
      </c>
    </row>
    <row r="3981" spans="1:21" ht="60" x14ac:dyDescent="0.25">
      <c r="A3981">
        <v>4031</v>
      </c>
      <c r="B3981" s="9" t="s">
        <v>4027</v>
      </c>
      <c r="C3981" s="3" t="s">
        <v>8136</v>
      </c>
      <c r="D3981" s="5">
        <v>5000</v>
      </c>
      <c r="E3981" s="7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>
        <f t="shared" si="315"/>
        <v>0</v>
      </c>
      <c r="P3981" s="5">
        <f t="shared" si="316"/>
        <v>0</v>
      </c>
      <c r="Q3981" s="11" t="s">
        <v>8315</v>
      </c>
      <c r="R3981" t="s">
        <v>8316</v>
      </c>
      <c r="S3981" s="16">
        <f t="shared" si="317"/>
        <v>41941.585231481484</v>
      </c>
      <c r="T3981" s="16">
        <f t="shared" si="318"/>
        <v>41991.626898148148</v>
      </c>
      <c r="U3981">
        <f t="shared" si="314"/>
        <v>2014</v>
      </c>
    </row>
    <row r="3982" spans="1:21" ht="45" x14ac:dyDescent="0.25">
      <c r="A3982">
        <v>4041</v>
      </c>
      <c r="B3982" s="9" t="s">
        <v>4037</v>
      </c>
      <c r="C3982" s="3" t="s">
        <v>8145</v>
      </c>
      <c r="D3982" s="5">
        <v>5000</v>
      </c>
      <c r="E3982" s="7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>
        <f t="shared" si="315"/>
        <v>0</v>
      </c>
      <c r="P3982" s="5">
        <f t="shared" si="316"/>
        <v>10.5</v>
      </c>
      <c r="Q3982" s="11" t="s">
        <v>8315</v>
      </c>
      <c r="R3982" t="s">
        <v>8316</v>
      </c>
      <c r="S3982" s="16">
        <f t="shared" si="317"/>
        <v>42559.474004629628</v>
      </c>
      <c r="T3982" s="16">
        <f t="shared" si="318"/>
        <v>42619.474004629628</v>
      </c>
      <c r="U3982">
        <f t="shared" si="314"/>
        <v>2016</v>
      </c>
    </row>
    <row r="3983" spans="1:21" ht="60" x14ac:dyDescent="0.25">
      <c r="A3983">
        <v>4045</v>
      </c>
      <c r="B3983" s="9" t="s">
        <v>4041</v>
      </c>
      <c r="C3983" s="3" t="s">
        <v>8149</v>
      </c>
      <c r="D3983" s="5">
        <v>5000</v>
      </c>
      <c r="E3983" s="7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>
        <f t="shared" si="315"/>
        <v>0</v>
      </c>
      <c r="P3983" s="5">
        <f t="shared" si="316"/>
        <v>1</v>
      </c>
      <c r="Q3983" s="11" t="s">
        <v>8315</v>
      </c>
      <c r="R3983" t="s">
        <v>8316</v>
      </c>
      <c r="S3983" s="16">
        <f t="shared" si="317"/>
        <v>41842.201261574075</v>
      </c>
      <c r="T3983" s="16">
        <f t="shared" si="318"/>
        <v>41872.201261574075</v>
      </c>
      <c r="U3983">
        <f t="shared" si="314"/>
        <v>2014</v>
      </c>
    </row>
    <row r="3984" spans="1:21" ht="45" x14ac:dyDescent="0.25">
      <c r="A3984">
        <v>4047</v>
      </c>
      <c r="B3984" s="9" t="s">
        <v>4043</v>
      </c>
      <c r="C3984" s="3" t="s">
        <v>8151</v>
      </c>
      <c r="D3984" s="5">
        <v>5000</v>
      </c>
      <c r="E3984" s="7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>
        <f t="shared" si="315"/>
        <v>2</v>
      </c>
      <c r="P3984" s="5">
        <f t="shared" si="316"/>
        <v>27.5</v>
      </c>
      <c r="Q3984" s="11" t="s">
        <v>8315</v>
      </c>
      <c r="R3984" t="s">
        <v>8316</v>
      </c>
      <c r="S3984" s="16">
        <f t="shared" si="317"/>
        <v>41991.022488425922</v>
      </c>
      <c r="T3984" s="16">
        <f t="shared" si="318"/>
        <v>42015.041666666672</v>
      </c>
      <c r="U3984">
        <f t="shared" si="314"/>
        <v>2014</v>
      </c>
    </row>
    <row r="3985" spans="1:21" ht="60" x14ac:dyDescent="0.25">
      <c r="A3985">
        <v>4055</v>
      </c>
      <c r="B3985" s="9" t="s">
        <v>4051</v>
      </c>
      <c r="C3985" s="3" t="s">
        <v>8159</v>
      </c>
      <c r="D3985" s="5">
        <v>5000</v>
      </c>
      <c r="E3985" s="7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>
        <f t="shared" si="315"/>
        <v>18</v>
      </c>
      <c r="P3985" s="5">
        <f t="shared" si="316"/>
        <v>41.95</v>
      </c>
      <c r="Q3985" s="11" t="s">
        <v>8315</v>
      </c>
      <c r="R3985" t="s">
        <v>8316</v>
      </c>
      <c r="S3985" s="16">
        <f t="shared" si="317"/>
        <v>41779.648506944446</v>
      </c>
      <c r="T3985" s="16">
        <f t="shared" si="318"/>
        <v>41809.648506944446</v>
      </c>
      <c r="U3985">
        <f t="shared" si="314"/>
        <v>2014</v>
      </c>
    </row>
    <row r="3986" spans="1:21" ht="60" x14ac:dyDescent="0.25">
      <c r="A3986">
        <v>4067</v>
      </c>
      <c r="B3986" s="9" t="s">
        <v>4063</v>
      </c>
      <c r="C3986" s="3" t="s">
        <v>7998</v>
      </c>
      <c r="D3986" s="5">
        <v>5000</v>
      </c>
      <c r="E3986" s="7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>
        <f t="shared" si="315"/>
        <v>61</v>
      </c>
      <c r="P3986" s="5">
        <f t="shared" si="316"/>
        <v>179.12</v>
      </c>
      <c r="Q3986" s="11" t="s">
        <v>8315</v>
      </c>
      <c r="R3986" t="s">
        <v>8316</v>
      </c>
      <c r="S3986" s="16">
        <f t="shared" si="317"/>
        <v>42235.117476851854</v>
      </c>
      <c r="T3986" s="16">
        <f t="shared" si="318"/>
        <v>42275.117476851854</v>
      </c>
      <c r="U3986">
        <f t="shared" si="314"/>
        <v>2015</v>
      </c>
    </row>
    <row r="3987" spans="1:21" ht="60" x14ac:dyDescent="0.25">
      <c r="A3987">
        <v>4089</v>
      </c>
      <c r="B3987" s="9" t="s">
        <v>4085</v>
      </c>
      <c r="C3987" s="3" t="s">
        <v>8192</v>
      </c>
      <c r="D3987" s="5">
        <v>5000</v>
      </c>
      <c r="E3987" s="7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>
        <f t="shared" si="315"/>
        <v>5</v>
      </c>
      <c r="P3987" s="5">
        <f t="shared" si="316"/>
        <v>30</v>
      </c>
      <c r="Q3987" s="11" t="s">
        <v>8315</v>
      </c>
      <c r="R3987" t="s">
        <v>8316</v>
      </c>
      <c r="S3987" s="16">
        <f t="shared" si="317"/>
        <v>42122.732499999998</v>
      </c>
      <c r="T3987" s="16">
        <f t="shared" si="318"/>
        <v>42155.732638888891</v>
      </c>
      <c r="U3987">
        <f t="shared" si="314"/>
        <v>2015</v>
      </c>
    </row>
    <row r="3988" spans="1:21" ht="60" x14ac:dyDescent="0.25">
      <c r="A3988">
        <v>4106</v>
      </c>
      <c r="B3988" s="9" t="s">
        <v>4102</v>
      </c>
      <c r="C3988" s="3" t="s">
        <v>8209</v>
      </c>
      <c r="D3988" s="5">
        <v>5000</v>
      </c>
      <c r="E3988" s="7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>
        <f t="shared" si="315"/>
        <v>71</v>
      </c>
      <c r="P3988" s="5">
        <f t="shared" si="316"/>
        <v>106.97</v>
      </c>
      <c r="Q3988" s="11" t="s">
        <v>8315</v>
      </c>
      <c r="R3988" t="s">
        <v>8316</v>
      </c>
      <c r="S3988" s="16">
        <f t="shared" si="317"/>
        <v>42053.049375000002</v>
      </c>
      <c r="T3988" s="16">
        <f t="shared" si="318"/>
        <v>42096.041666666672</v>
      </c>
      <c r="U3988">
        <f t="shared" si="314"/>
        <v>2015</v>
      </c>
    </row>
    <row r="3989" spans="1:21" ht="60" x14ac:dyDescent="0.25">
      <c r="A3989">
        <v>2881</v>
      </c>
      <c r="B3989" s="9" t="s">
        <v>2881</v>
      </c>
      <c r="C3989" s="3" t="s">
        <v>6991</v>
      </c>
      <c r="D3989" s="5">
        <v>5500</v>
      </c>
      <c r="E3989" s="7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>
        <f t="shared" si="315"/>
        <v>0</v>
      </c>
      <c r="P3989" s="5">
        <f t="shared" si="316"/>
        <v>0</v>
      </c>
      <c r="Q3989" s="11" t="s">
        <v>8315</v>
      </c>
      <c r="R3989" t="s">
        <v>8316</v>
      </c>
      <c r="S3989" s="16">
        <f t="shared" si="317"/>
        <v>41916.597638888888</v>
      </c>
      <c r="T3989" s="16">
        <f t="shared" si="318"/>
        <v>41976.639305555553</v>
      </c>
      <c r="U3989">
        <f t="shared" si="314"/>
        <v>2014</v>
      </c>
    </row>
    <row r="3990" spans="1:21" ht="45" x14ac:dyDescent="0.25">
      <c r="A3990">
        <v>2892</v>
      </c>
      <c r="B3990" s="9" t="s">
        <v>2892</v>
      </c>
      <c r="C3990" s="3" t="s">
        <v>7002</v>
      </c>
      <c r="D3990" s="5">
        <v>5500</v>
      </c>
      <c r="E3990" s="7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>
        <f t="shared" si="315"/>
        <v>9</v>
      </c>
      <c r="P3990" s="5">
        <f t="shared" si="316"/>
        <v>29.41</v>
      </c>
      <c r="Q3990" s="11" t="s">
        <v>8315</v>
      </c>
      <c r="R3990" t="s">
        <v>8316</v>
      </c>
      <c r="S3990" s="16">
        <f t="shared" si="317"/>
        <v>41869.714166666665</v>
      </c>
      <c r="T3990" s="16">
        <f t="shared" si="318"/>
        <v>41876.875</v>
      </c>
      <c r="U3990">
        <f t="shared" si="314"/>
        <v>2014</v>
      </c>
    </row>
    <row r="3991" spans="1:21" ht="60" x14ac:dyDescent="0.25">
      <c r="A3991">
        <v>2900</v>
      </c>
      <c r="B3991" s="9" t="s">
        <v>2900</v>
      </c>
      <c r="C3991" s="3" t="s">
        <v>7010</v>
      </c>
      <c r="D3991" s="5">
        <v>5500</v>
      </c>
      <c r="E3991" s="7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>
        <f t="shared" si="315"/>
        <v>62</v>
      </c>
      <c r="P3991" s="5">
        <f t="shared" si="316"/>
        <v>486.43</v>
      </c>
      <c r="Q3991" s="11" t="s">
        <v>8315</v>
      </c>
      <c r="R3991" t="s">
        <v>8316</v>
      </c>
      <c r="S3991" s="16">
        <f t="shared" si="317"/>
        <v>41830.234166666669</v>
      </c>
      <c r="T3991" s="16">
        <f t="shared" si="318"/>
        <v>41860.234166666669</v>
      </c>
      <c r="U3991">
        <f t="shared" si="314"/>
        <v>2014</v>
      </c>
    </row>
    <row r="3992" spans="1:21" ht="60" x14ac:dyDescent="0.25">
      <c r="A3992">
        <v>3731</v>
      </c>
      <c r="B3992" s="9" t="s">
        <v>3728</v>
      </c>
      <c r="C3992" s="3" t="s">
        <v>7841</v>
      </c>
      <c r="D3992" s="5">
        <v>5500</v>
      </c>
      <c r="E3992" s="7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>
        <f t="shared" si="315"/>
        <v>11</v>
      </c>
      <c r="P3992" s="5">
        <f t="shared" si="316"/>
        <v>51.67</v>
      </c>
      <c r="Q3992" s="11" t="s">
        <v>8315</v>
      </c>
      <c r="R3992" t="s">
        <v>8316</v>
      </c>
      <c r="S3992" s="16">
        <f t="shared" si="317"/>
        <v>41983.752847222218</v>
      </c>
      <c r="T3992" s="16">
        <f t="shared" si="318"/>
        <v>42014.140972222223</v>
      </c>
      <c r="U3992">
        <f t="shared" si="314"/>
        <v>2014</v>
      </c>
    </row>
    <row r="3993" spans="1:21" ht="75" x14ac:dyDescent="0.25">
      <c r="A3993">
        <v>3941</v>
      </c>
      <c r="B3993" s="9" t="s">
        <v>3938</v>
      </c>
      <c r="C3993" s="3" t="s">
        <v>8049</v>
      </c>
      <c r="D3993" s="5">
        <v>5500</v>
      </c>
      <c r="E3993" s="7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>
        <f t="shared" si="315"/>
        <v>1</v>
      </c>
      <c r="P3993" s="5">
        <f t="shared" si="316"/>
        <v>25</v>
      </c>
      <c r="Q3993" s="11" t="s">
        <v>8315</v>
      </c>
      <c r="R3993" t="s">
        <v>8316</v>
      </c>
      <c r="S3993" s="16">
        <f t="shared" si="317"/>
        <v>41940.587233796294</v>
      </c>
      <c r="T3993" s="16">
        <f t="shared" si="318"/>
        <v>41968.041666666672</v>
      </c>
      <c r="U3993">
        <f t="shared" si="314"/>
        <v>2014</v>
      </c>
    </row>
    <row r="3994" spans="1:21" ht="60" x14ac:dyDescent="0.25">
      <c r="A3994">
        <v>3956</v>
      </c>
      <c r="B3994" s="9" t="s">
        <v>3953</v>
      </c>
      <c r="C3994" s="3" t="s">
        <v>8063</v>
      </c>
      <c r="D3994" s="5">
        <v>5500</v>
      </c>
      <c r="E3994" s="7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>
        <f t="shared" si="315"/>
        <v>0</v>
      </c>
      <c r="P3994" s="5">
        <f t="shared" si="316"/>
        <v>0</v>
      </c>
      <c r="Q3994" s="11" t="s">
        <v>8315</v>
      </c>
      <c r="R3994" t="s">
        <v>8316</v>
      </c>
      <c r="S3994" s="16">
        <f t="shared" si="317"/>
        <v>42457.932025462964</v>
      </c>
      <c r="T3994" s="16">
        <f t="shared" si="318"/>
        <v>42485.013888888891</v>
      </c>
      <c r="U3994">
        <f t="shared" si="314"/>
        <v>2016</v>
      </c>
    </row>
    <row r="3995" spans="1:21" ht="60" x14ac:dyDescent="0.25">
      <c r="A3995">
        <v>4046</v>
      </c>
      <c r="B3995" s="9" t="s">
        <v>4042</v>
      </c>
      <c r="C3995" s="3" t="s">
        <v>8150</v>
      </c>
      <c r="D3995" s="5">
        <v>5600</v>
      </c>
      <c r="E3995" s="7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>
        <f t="shared" si="315"/>
        <v>8</v>
      </c>
      <c r="P3995" s="5">
        <f t="shared" si="316"/>
        <v>38.33</v>
      </c>
      <c r="Q3995" s="11" t="s">
        <v>8315</v>
      </c>
      <c r="R3995" t="s">
        <v>8316</v>
      </c>
      <c r="S3995" s="16">
        <f t="shared" si="317"/>
        <v>41904.650578703702</v>
      </c>
      <c r="T3995" s="16">
        <f t="shared" si="318"/>
        <v>41934.650578703702</v>
      </c>
      <c r="U3995">
        <f t="shared" si="314"/>
        <v>2014</v>
      </c>
    </row>
    <row r="3996" spans="1:21" ht="60" x14ac:dyDescent="0.25">
      <c r="A3996">
        <v>2877</v>
      </c>
      <c r="B3996" s="9" t="s">
        <v>2877</v>
      </c>
      <c r="C3996" s="3" t="s">
        <v>6987</v>
      </c>
      <c r="D3996" s="5">
        <v>6000</v>
      </c>
      <c r="E3996" s="7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>
        <f t="shared" si="315"/>
        <v>11</v>
      </c>
      <c r="P3996" s="5">
        <f t="shared" si="316"/>
        <v>108.33</v>
      </c>
      <c r="Q3996" s="11" t="s">
        <v>8315</v>
      </c>
      <c r="R3996" t="s">
        <v>8316</v>
      </c>
      <c r="S3996" s="16">
        <f t="shared" si="317"/>
        <v>42672.955138888887</v>
      </c>
      <c r="T3996" s="16">
        <f t="shared" si="318"/>
        <v>42704.708333333328</v>
      </c>
      <c r="U3996">
        <f t="shared" si="314"/>
        <v>2016</v>
      </c>
    </row>
    <row r="3997" spans="1:21" ht="60" x14ac:dyDescent="0.25">
      <c r="A3997">
        <v>2906</v>
      </c>
      <c r="B3997" s="9" t="s">
        <v>2906</v>
      </c>
      <c r="C3997" s="3" t="s">
        <v>7016</v>
      </c>
      <c r="D3997" s="5">
        <v>6000</v>
      </c>
      <c r="E3997" s="7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>
        <f t="shared" si="315"/>
        <v>9</v>
      </c>
      <c r="P3997" s="5">
        <f t="shared" si="316"/>
        <v>80.709999999999994</v>
      </c>
      <c r="Q3997" s="11" t="s">
        <v>8315</v>
      </c>
      <c r="R3997" t="s">
        <v>8316</v>
      </c>
      <c r="S3997" s="16">
        <f t="shared" si="317"/>
        <v>42199.648912037039</v>
      </c>
      <c r="T3997" s="16">
        <f t="shared" si="318"/>
        <v>42217.041666666672</v>
      </c>
      <c r="U3997">
        <f t="shared" si="314"/>
        <v>2015</v>
      </c>
    </row>
    <row r="3998" spans="1:21" ht="60" x14ac:dyDescent="0.25">
      <c r="A3998">
        <v>3860</v>
      </c>
      <c r="B3998" s="9" t="s">
        <v>3857</v>
      </c>
      <c r="C3998" s="3" t="s">
        <v>7969</v>
      </c>
      <c r="D3998" s="5">
        <v>6000</v>
      </c>
      <c r="E3998" s="7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>
        <f t="shared" si="315"/>
        <v>18</v>
      </c>
      <c r="P3998" s="5">
        <f t="shared" si="316"/>
        <v>81.540000000000006</v>
      </c>
      <c r="Q3998" s="11" t="s">
        <v>8315</v>
      </c>
      <c r="R3998" t="s">
        <v>8316</v>
      </c>
      <c r="S3998" s="16">
        <f t="shared" si="317"/>
        <v>41833.660995370366</v>
      </c>
      <c r="T3998" s="16">
        <f t="shared" si="318"/>
        <v>41863.660995370366</v>
      </c>
      <c r="U3998">
        <f t="shared" si="314"/>
        <v>2014</v>
      </c>
    </row>
    <row r="3999" spans="1:21" ht="60" x14ac:dyDescent="0.25">
      <c r="A3999">
        <v>3863</v>
      </c>
      <c r="B3999" s="9" t="s">
        <v>3860</v>
      </c>
      <c r="C3999" s="3" t="s">
        <v>7972</v>
      </c>
      <c r="D3999" s="5">
        <v>6000</v>
      </c>
      <c r="E3999" s="7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s="5">
        <f t="shared" si="316"/>
        <v>0</v>
      </c>
      <c r="Q3999" s="11" t="s">
        <v>8315</v>
      </c>
      <c r="R3999" t="s">
        <v>8316</v>
      </c>
      <c r="S3999" s="16">
        <f t="shared" si="317"/>
        <v>42253.633159722223</v>
      </c>
      <c r="T3999" s="16">
        <f t="shared" si="318"/>
        <v>42313.674826388888</v>
      </c>
      <c r="U3999">
        <f t="shared" si="314"/>
        <v>2015</v>
      </c>
    </row>
    <row r="4000" spans="1:21" ht="45" x14ac:dyDescent="0.25">
      <c r="A4000">
        <v>3910</v>
      </c>
      <c r="B4000" s="9" t="s">
        <v>3907</v>
      </c>
      <c r="C4000" s="3" t="s">
        <v>8018</v>
      </c>
      <c r="D4000" s="5">
        <v>6000</v>
      </c>
      <c r="E4000" s="7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>
        <f t="shared" si="315"/>
        <v>3</v>
      </c>
      <c r="P4000" s="5">
        <f t="shared" si="316"/>
        <v>61.67</v>
      </c>
      <c r="Q4000" s="11" t="s">
        <v>8315</v>
      </c>
      <c r="R4000" t="s">
        <v>8316</v>
      </c>
      <c r="S4000" s="16">
        <f t="shared" si="317"/>
        <v>42224.756909722222</v>
      </c>
      <c r="T4000" s="16">
        <f t="shared" si="318"/>
        <v>42254.756909722222</v>
      </c>
      <c r="U4000">
        <f t="shared" si="314"/>
        <v>2015</v>
      </c>
    </row>
    <row r="4001" spans="1:21" ht="30" x14ac:dyDescent="0.25">
      <c r="A4001">
        <v>3946</v>
      </c>
      <c r="B4001" s="9" t="s">
        <v>3943</v>
      </c>
      <c r="C4001" s="3" t="s">
        <v>8054</v>
      </c>
      <c r="D4001" s="5">
        <v>6000</v>
      </c>
      <c r="E4001" s="7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 t="shared" si="315"/>
        <v>3</v>
      </c>
      <c r="P4001" s="5">
        <f t="shared" si="316"/>
        <v>39</v>
      </c>
      <c r="Q4001" s="11" t="s">
        <v>8315</v>
      </c>
      <c r="R4001" t="s">
        <v>8316</v>
      </c>
      <c r="S4001" s="16">
        <f t="shared" si="317"/>
        <v>42031.833587962959</v>
      </c>
      <c r="T4001" s="16">
        <f t="shared" si="318"/>
        <v>42063.333333333328</v>
      </c>
      <c r="U4001">
        <f t="shared" si="314"/>
        <v>2015</v>
      </c>
    </row>
    <row r="4002" spans="1:21" ht="60" x14ac:dyDescent="0.25">
      <c r="A4002">
        <v>3979</v>
      </c>
      <c r="B4002" s="9" t="s">
        <v>3976</v>
      </c>
      <c r="C4002" s="3" t="s">
        <v>8086</v>
      </c>
      <c r="D4002" s="5">
        <v>6000</v>
      </c>
      <c r="E4002" s="7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>
        <f t="shared" si="315"/>
        <v>2</v>
      </c>
      <c r="P4002" s="5">
        <f t="shared" si="316"/>
        <v>18.329999999999998</v>
      </c>
      <c r="Q4002" s="11" t="s">
        <v>8315</v>
      </c>
      <c r="R4002" t="s">
        <v>8316</v>
      </c>
      <c r="S4002" s="16">
        <f t="shared" si="317"/>
        <v>42069.903437500005</v>
      </c>
      <c r="T4002" s="16">
        <f t="shared" si="318"/>
        <v>42092.833333333328</v>
      </c>
      <c r="U4002">
        <f t="shared" si="314"/>
        <v>2015</v>
      </c>
    </row>
    <row r="4003" spans="1:21" ht="45" x14ac:dyDescent="0.25">
      <c r="A4003">
        <v>4036</v>
      </c>
      <c r="B4003" s="9" t="s">
        <v>4032</v>
      </c>
      <c r="C4003" s="3" t="s">
        <v>7438</v>
      </c>
      <c r="D4003" s="5">
        <v>6000</v>
      </c>
      <c r="E4003" s="7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>
        <f t="shared" si="315"/>
        <v>47</v>
      </c>
      <c r="P4003" s="5">
        <f t="shared" si="316"/>
        <v>166.06</v>
      </c>
      <c r="Q4003" s="11" t="s">
        <v>8315</v>
      </c>
      <c r="R4003" t="s">
        <v>8316</v>
      </c>
      <c r="S4003" s="16">
        <f t="shared" si="317"/>
        <v>41804.937083333331</v>
      </c>
      <c r="T4003" s="16">
        <f t="shared" si="318"/>
        <v>41821.9375</v>
      </c>
      <c r="U4003">
        <f t="shared" si="314"/>
        <v>2014</v>
      </c>
    </row>
    <row r="4004" spans="1:21" ht="60" x14ac:dyDescent="0.25">
      <c r="A4004">
        <v>4032</v>
      </c>
      <c r="B4004" s="9" t="s">
        <v>4028</v>
      </c>
      <c r="C4004" s="3" t="s">
        <v>8137</v>
      </c>
      <c r="D4004" s="5">
        <v>6048</v>
      </c>
      <c r="E4004" s="7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>
        <f t="shared" si="315"/>
        <v>7</v>
      </c>
      <c r="P4004" s="5">
        <f t="shared" si="316"/>
        <v>59</v>
      </c>
      <c r="Q4004" s="11" t="s">
        <v>8315</v>
      </c>
      <c r="R4004" t="s">
        <v>8316</v>
      </c>
      <c r="S4004" s="16">
        <f t="shared" si="317"/>
        <v>42293.809212962966</v>
      </c>
      <c r="T4004" s="16">
        <f t="shared" si="318"/>
        <v>42353.85087962963</v>
      </c>
      <c r="U4004">
        <f t="shared" si="314"/>
        <v>2015</v>
      </c>
    </row>
    <row r="4005" spans="1:21" ht="45" x14ac:dyDescent="0.25">
      <c r="A4005">
        <v>3846</v>
      </c>
      <c r="B4005" s="9" t="s">
        <v>3843</v>
      </c>
      <c r="C4005" s="3" t="s">
        <v>7955</v>
      </c>
      <c r="D4005" s="5">
        <v>7000</v>
      </c>
      <c r="E4005" s="7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>
        <f t="shared" si="315"/>
        <v>3</v>
      </c>
      <c r="P4005" s="5">
        <f t="shared" si="316"/>
        <v>23.63</v>
      </c>
      <c r="Q4005" s="11" t="s">
        <v>8315</v>
      </c>
      <c r="R4005" t="s">
        <v>8316</v>
      </c>
      <c r="S4005" s="16">
        <f t="shared" si="317"/>
        <v>41885.221550925926</v>
      </c>
      <c r="T4005" s="16">
        <f t="shared" si="318"/>
        <v>41916.290972222225</v>
      </c>
      <c r="U4005">
        <f t="shared" si="314"/>
        <v>2014</v>
      </c>
    </row>
    <row r="4006" spans="1:21" ht="60" x14ac:dyDescent="0.25">
      <c r="A4006">
        <v>3933</v>
      </c>
      <c r="B4006" s="9" t="s">
        <v>3930</v>
      </c>
      <c r="C4006" s="3" t="s">
        <v>8041</v>
      </c>
      <c r="D4006" s="5">
        <v>7000</v>
      </c>
      <c r="E4006" s="7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>
        <f t="shared" si="315"/>
        <v>16</v>
      </c>
      <c r="P4006" s="5">
        <f t="shared" si="316"/>
        <v>91.83</v>
      </c>
      <c r="Q4006" s="11" t="s">
        <v>8315</v>
      </c>
      <c r="R4006" t="s">
        <v>8316</v>
      </c>
      <c r="S4006" s="16">
        <f t="shared" si="317"/>
        <v>42538.968310185184</v>
      </c>
      <c r="T4006" s="16">
        <f t="shared" si="318"/>
        <v>42568.029861111107</v>
      </c>
      <c r="U4006">
        <f t="shared" si="314"/>
        <v>2016</v>
      </c>
    </row>
    <row r="4007" spans="1:21" ht="45" x14ac:dyDescent="0.25">
      <c r="A4007">
        <v>3999</v>
      </c>
      <c r="B4007" s="9" t="s">
        <v>3995</v>
      </c>
      <c r="C4007" s="3" t="s">
        <v>8105</v>
      </c>
      <c r="D4007" s="5">
        <v>7000</v>
      </c>
      <c r="E4007" s="7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>
        <f t="shared" si="315"/>
        <v>17</v>
      </c>
      <c r="P4007" s="5">
        <f t="shared" si="316"/>
        <v>82.57</v>
      </c>
      <c r="Q4007" s="11" t="s">
        <v>8315</v>
      </c>
      <c r="R4007" t="s">
        <v>8316</v>
      </c>
      <c r="S4007" s="16">
        <f t="shared" si="317"/>
        <v>41842.828680555554</v>
      </c>
      <c r="T4007" s="16">
        <f t="shared" si="318"/>
        <v>41882.827650462961</v>
      </c>
      <c r="U4007">
        <f t="shared" si="314"/>
        <v>2014</v>
      </c>
    </row>
    <row r="4008" spans="1:21" ht="60" x14ac:dyDescent="0.25">
      <c r="A4008">
        <v>4015</v>
      </c>
      <c r="B4008" s="9" t="s">
        <v>4011</v>
      </c>
      <c r="C4008" s="3" t="s">
        <v>8120</v>
      </c>
      <c r="D4008" s="5">
        <v>7000</v>
      </c>
      <c r="E4008" s="7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 s="5">
        <f t="shared" si="316"/>
        <v>1</v>
      </c>
      <c r="Q4008" s="11" t="s">
        <v>8315</v>
      </c>
      <c r="R4008" t="s">
        <v>8316</v>
      </c>
      <c r="S4008" s="16">
        <f t="shared" si="317"/>
        <v>42174.780821759254</v>
      </c>
      <c r="T4008" s="16">
        <f t="shared" si="318"/>
        <v>42204.780821759254</v>
      </c>
      <c r="U4008">
        <f t="shared" si="314"/>
        <v>2015</v>
      </c>
    </row>
    <row r="4009" spans="1:21" ht="45" x14ac:dyDescent="0.25">
      <c r="A4009">
        <v>4023</v>
      </c>
      <c r="B4009" s="9" t="s">
        <v>4019</v>
      </c>
      <c r="C4009" s="3" t="s">
        <v>8128</v>
      </c>
      <c r="D4009" s="5">
        <v>7000</v>
      </c>
      <c r="E4009" s="7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>
        <f t="shared" si="315"/>
        <v>0</v>
      </c>
      <c r="P4009" s="5">
        <f t="shared" si="316"/>
        <v>0</v>
      </c>
      <c r="Q4009" s="11" t="s">
        <v>8315</v>
      </c>
      <c r="R4009" t="s">
        <v>8316</v>
      </c>
      <c r="S4009" s="16">
        <f t="shared" si="317"/>
        <v>42408.999571759254</v>
      </c>
      <c r="T4009" s="16">
        <f t="shared" si="318"/>
        <v>42453.957905092597</v>
      </c>
      <c r="U4009">
        <f t="shared" si="314"/>
        <v>2016</v>
      </c>
    </row>
    <row r="4010" spans="1:21" ht="45" x14ac:dyDescent="0.25">
      <c r="A4010">
        <v>4010</v>
      </c>
      <c r="B4010" s="9" t="s">
        <v>4006</v>
      </c>
      <c r="C4010" s="3" t="s">
        <v>8115</v>
      </c>
      <c r="D4010" s="5">
        <v>7200</v>
      </c>
      <c r="E4010" s="7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>
        <f t="shared" si="315"/>
        <v>24</v>
      </c>
      <c r="P4010" s="5">
        <f t="shared" si="316"/>
        <v>45.84</v>
      </c>
      <c r="Q4010" s="11" t="s">
        <v>8315</v>
      </c>
      <c r="R4010" t="s">
        <v>8316</v>
      </c>
      <c r="S4010" s="16">
        <f t="shared" si="317"/>
        <v>41921.770439814813</v>
      </c>
      <c r="T4010" s="16">
        <f t="shared" si="318"/>
        <v>41938.770439814813</v>
      </c>
      <c r="U4010">
        <f t="shared" si="314"/>
        <v>2014</v>
      </c>
    </row>
    <row r="4011" spans="1:21" ht="45" x14ac:dyDescent="0.25">
      <c r="A4011">
        <v>2845</v>
      </c>
      <c r="B4011" s="9" t="s">
        <v>2845</v>
      </c>
      <c r="C4011" s="3" t="s">
        <v>6955</v>
      </c>
      <c r="D4011" s="5">
        <v>7500</v>
      </c>
      <c r="E4011" s="7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>
        <f t="shared" si="315"/>
        <v>32</v>
      </c>
      <c r="P4011" s="5">
        <f t="shared" si="316"/>
        <v>60.67</v>
      </c>
      <c r="Q4011" s="11" t="s">
        <v>8315</v>
      </c>
      <c r="R4011" t="s">
        <v>8316</v>
      </c>
      <c r="S4011" s="16">
        <f t="shared" si="317"/>
        <v>42103.016585648147</v>
      </c>
      <c r="T4011" s="16">
        <f t="shared" si="318"/>
        <v>42163.016585648147</v>
      </c>
      <c r="U4011">
        <f t="shared" si="314"/>
        <v>2015</v>
      </c>
    </row>
    <row r="4012" spans="1:21" ht="60" x14ac:dyDescent="0.25">
      <c r="A4012">
        <v>2898</v>
      </c>
      <c r="B4012" s="9" t="s">
        <v>2898</v>
      </c>
      <c r="C4012" s="3" t="s">
        <v>7008</v>
      </c>
      <c r="D4012" s="5">
        <v>7500</v>
      </c>
      <c r="E4012" s="7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>
        <f t="shared" si="315"/>
        <v>4</v>
      </c>
      <c r="P4012" s="5">
        <f t="shared" si="316"/>
        <v>26.33</v>
      </c>
      <c r="Q4012" s="11" t="s">
        <v>8315</v>
      </c>
      <c r="R4012" t="s">
        <v>8316</v>
      </c>
      <c r="S4012" s="16">
        <f t="shared" si="317"/>
        <v>42278.664965277778</v>
      </c>
      <c r="T4012" s="16">
        <f t="shared" si="318"/>
        <v>42308.664965277778</v>
      </c>
      <c r="U4012">
        <f t="shared" si="314"/>
        <v>2015</v>
      </c>
    </row>
    <row r="4013" spans="1:21" ht="30" x14ac:dyDescent="0.25">
      <c r="A4013">
        <v>3862</v>
      </c>
      <c r="B4013" s="9" t="s">
        <v>3859</v>
      </c>
      <c r="C4013" s="3" t="s">
        <v>7971</v>
      </c>
      <c r="D4013" s="5">
        <v>7500</v>
      </c>
      <c r="E4013" s="7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>
        <f t="shared" si="315"/>
        <v>0</v>
      </c>
      <c r="P4013" s="5">
        <f t="shared" si="316"/>
        <v>1</v>
      </c>
      <c r="Q4013" s="11" t="s">
        <v>8315</v>
      </c>
      <c r="R4013" t="s">
        <v>8316</v>
      </c>
      <c r="S4013" s="16">
        <f t="shared" si="317"/>
        <v>42611.261064814811</v>
      </c>
      <c r="T4013" s="16">
        <f t="shared" si="318"/>
        <v>42625.707638888889</v>
      </c>
      <c r="U4013">
        <f t="shared" si="314"/>
        <v>2016</v>
      </c>
    </row>
    <row r="4014" spans="1:21" ht="60" x14ac:dyDescent="0.25">
      <c r="A4014">
        <v>3966</v>
      </c>
      <c r="B4014" s="9" t="s">
        <v>3963</v>
      </c>
      <c r="C4014" s="3" t="s">
        <v>8073</v>
      </c>
      <c r="D4014" s="5">
        <v>7500</v>
      </c>
      <c r="E4014" s="7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 t="shared" si="315"/>
        <v>1</v>
      </c>
      <c r="P4014" s="5">
        <f t="shared" si="316"/>
        <v>22.5</v>
      </c>
      <c r="Q4014" s="11" t="s">
        <v>8315</v>
      </c>
      <c r="R4014" t="s">
        <v>8316</v>
      </c>
      <c r="S4014" s="16">
        <f t="shared" si="317"/>
        <v>41801.711550925924</v>
      </c>
      <c r="T4014" s="16">
        <f t="shared" si="318"/>
        <v>41844.124305555553</v>
      </c>
      <c r="U4014">
        <f t="shared" si="314"/>
        <v>2014</v>
      </c>
    </row>
    <row r="4015" spans="1:21" ht="60" x14ac:dyDescent="0.25">
      <c r="A4015">
        <v>2846</v>
      </c>
      <c r="B4015" s="9" t="s">
        <v>2846</v>
      </c>
      <c r="C4015" s="3" t="s">
        <v>6956</v>
      </c>
      <c r="D4015" s="5">
        <v>8000</v>
      </c>
      <c r="E4015" s="7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>
        <f t="shared" si="315"/>
        <v>0</v>
      </c>
      <c r="P4015" s="5">
        <f t="shared" si="316"/>
        <v>0</v>
      </c>
      <c r="Q4015" s="11" t="s">
        <v>8315</v>
      </c>
      <c r="R4015" t="s">
        <v>8316</v>
      </c>
      <c r="S4015" s="16">
        <f t="shared" si="317"/>
        <v>42108.692060185189</v>
      </c>
      <c r="T4015" s="16">
        <f t="shared" si="318"/>
        <v>42153.692060185189</v>
      </c>
      <c r="U4015">
        <f t="shared" si="314"/>
        <v>2015</v>
      </c>
    </row>
    <row r="4016" spans="1:21" ht="60" x14ac:dyDescent="0.25">
      <c r="A4016">
        <v>2850</v>
      </c>
      <c r="B4016" s="9" t="s">
        <v>2850</v>
      </c>
      <c r="C4016" s="3" t="s">
        <v>6960</v>
      </c>
      <c r="D4016" s="5">
        <v>8000</v>
      </c>
      <c r="E4016" s="7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>
        <f t="shared" si="315"/>
        <v>4</v>
      </c>
      <c r="P4016" s="5">
        <f t="shared" si="316"/>
        <v>23.92</v>
      </c>
      <c r="Q4016" s="11" t="s">
        <v>8315</v>
      </c>
      <c r="R4016" t="s">
        <v>8316</v>
      </c>
      <c r="S4016" s="16">
        <f t="shared" si="317"/>
        <v>41858.007071759261</v>
      </c>
      <c r="T4016" s="16">
        <f t="shared" si="318"/>
        <v>41888.007071759261</v>
      </c>
      <c r="U4016">
        <f t="shared" si="314"/>
        <v>2014</v>
      </c>
    </row>
    <row r="4017" spans="1:21" ht="45" x14ac:dyDescent="0.25">
      <c r="A4017">
        <v>3889</v>
      </c>
      <c r="B4017" s="9" t="s">
        <v>3886</v>
      </c>
      <c r="C4017" s="3" t="s">
        <v>7997</v>
      </c>
      <c r="D4017" s="5">
        <v>8000</v>
      </c>
      <c r="E4017" s="7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>
        <f t="shared" si="315"/>
        <v>1</v>
      </c>
      <c r="P4017" s="5">
        <f t="shared" si="316"/>
        <v>13.11</v>
      </c>
      <c r="Q4017" s="11" t="s">
        <v>8315</v>
      </c>
      <c r="R4017" t="s">
        <v>8316</v>
      </c>
      <c r="S4017" s="16">
        <f t="shared" si="317"/>
        <v>41977.004976851851</v>
      </c>
      <c r="T4017" s="16">
        <f t="shared" si="318"/>
        <v>42008.976388888885</v>
      </c>
      <c r="U4017">
        <f t="shared" si="314"/>
        <v>2014</v>
      </c>
    </row>
    <row r="4018" spans="1:21" ht="45" x14ac:dyDescent="0.25">
      <c r="A4018">
        <v>3911</v>
      </c>
      <c r="B4018" s="9" t="s">
        <v>3908</v>
      </c>
      <c r="C4018" s="3" t="s">
        <v>8019</v>
      </c>
      <c r="D4018" s="5">
        <v>8000</v>
      </c>
      <c r="E4018" s="7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>
        <f t="shared" si="315"/>
        <v>37</v>
      </c>
      <c r="P4018" s="5">
        <f t="shared" si="316"/>
        <v>83.14</v>
      </c>
      <c r="Q4018" s="11" t="s">
        <v>8315</v>
      </c>
      <c r="R4018" t="s">
        <v>8316</v>
      </c>
      <c r="S4018" s="16">
        <f t="shared" si="317"/>
        <v>41939.8122337963</v>
      </c>
      <c r="T4018" s="16">
        <f t="shared" si="318"/>
        <v>41969.853900462964</v>
      </c>
      <c r="U4018">
        <f t="shared" si="314"/>
        <v>2014</v>
      </c>
    </row>
    <row r="4019" spans="1:21" ht="60" x14ac:dyDescent="0.25">
      <c r="A4019">
        <v>3931</v>
      </c>
      <c r="B4019" s="9" t="s">
        <v>3928</v>
      </c>
      <c r="C4019" s="3" t="s">
        <v>8039</v>
      </c>
      <c r="D4019" s="5">
        <v>8000</v>
      </c>
      <c r="E4019" s="7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>
        <f t="shared" si="315"/>
        <v>0</v>
      </c>
      <c r="P4019" s="5">
        <f t="shared" si="316"/>
        <v>0</v>
      </c>
      <c r="Q4019" s="11" t="s">
        <v>8315</v>
      </c>
      <c r="R4019" t="s">
        <v>8316</v>
      </c>
      <c r="S4019" s="16">
        <f t="shared" si="317"/>
        <v>42228.151701388888</v>
      </c>
      <c r="T4019" s="16">
        <f t="shared" si="318"/>
        <v>42253.151701388888</v>
      </c>
      <c r="U4019">
        <f t="shared" si="314"/>
        <v>2015</v>
      </c>
    </row>
    <row r="4020" spans="1:21" ht="30" x14ac:dyDescent="0.25">
      <c r="A4020">
        <v>4000</v>
      </c>
      <c r="B4020" s="9" t="s">
        <v>3996</v>
      </c>
      <c r="C4020" s="3" t="s">
        <v>8106</v>
      </c>
      <c r="D4020" s="5">
        <v>8000</v>
      </c>
      <c r="E4020" s="7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>
        <f t="shared" si="315"/>
        <v>0</v>
      </c>
      <c r="P4020" s="5">
        <f t="shared" si="316"/>
        <v>10</v>
      </c>
      <c r="Q4020" s="11" t="s">
        <v>8315</v>
      </c>
      <c r="R4020" t="s">
        <v>8316</v>
      </c>
      <c r="S4020" s="16">
        <f t="shared" si="317"/>
        <v>42437.64534722222</v>
      </c>
      <c r="T4020" s="16">
        <f t="shared" si="318"/>
        <v>42497.603680555556</v>
      </c>
      <c r="U4020">
        <f t="shared" si="314"/>
        <v>2016</v>
      </c>
    </row>
    <row r="4021" spans="1:21" ht="45" x14ac:dyDescent="0.25">
      <c r="A4021">
        <v>4040</v>
      </c>
      <c r="B4021" s="9" t="s">
        <v>4036</v>
      </c>
      <c r="C4021" s="3" t="s">
        <v>8144</v>
      </c>
      <c r="D4021" s="5">
        <v>8000</v>
      </c>
      <c r="E4021" s="7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>
        <f t="shared" si="315"/>
        <v>31</v>
      </c>
      <c r="P4021" s="5">
        <f t="shared" si="316"/>
        <v>1250</v>
      </c>
      <c r="Q4021" s="11" t="s">
        <v>8315</v>
      </c>
      <c r="R4021" t="s">
        <v>8316</v>
      </c>
      <c r="S4021" s="16">
        <f t="shared" si="317"/>
        <v>42144.231527777782</v>
      </c>
      <c r="T4021" s="16">
        <f t="shared" si="318"/>
        <v>42203.125</v>
      </c>
      <c r="U4021">
        <f t="shared" si="314"/>
        <v>2015</v>
      </c>
    </row>
    <row r="4022" spans="1:21" ht="30" x14ac:dyDescent="0.25">
      <c r="A4022">
        <v>3746</v>
      </c>
      <c r="B4022" s="9" t="s">
        <v>3743</v>
      </c>
      <c r="C4022" s="3" t="s">
        <v>7856</v>
      </c>
      <c r="D4022" s="5">
        <v>8500</v>
      </c>
      <c r="E4022" s="7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>
        <f t="shared" si="315"/>
        <v>2</v>
      </c>
      <c r="P4022" s="5">
        <f t="shared" si="316"/>
        <v>202</v>
      </c>
      <c r="Q4022" s="11" t="s">
        <v>8315</v>
      </c>
      <c r="R4022" t="s">
        <v>8316</v>
      </c>
      <c r="S4022" s="16">
        <f t="shared" si="317"/>
        <v>42621.389340277776</v>
      </c>
      <c r="T4022" s="16">
        <f t="shared" si="318"/>
        <v>42651.389340277776</v>
      </c>
      <c r="U4022">
        <f t="shared" si="314"/>
        <v>2016</v>
      </c>
    </row>
    <row r="4023" spans="1:21" ht="45" x14ac:dyDescent="0.25">
      <c r="A4023">
        <v>4054</v>
      </c>
      <c r="B4023" s="9" t="s">
        <v>4050</v>
      </c>
      <c r="C4023" s="3" t="s">
        <v>8158</v>
      </c>
      <c r="D4023" s="5">
        <v>8880</v>
      </c>
      <c r="E4023" s="7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>
        <f t="shared" si="315"/>
        <v>0</v>
      </c>
      <c r="P4023" s="5">
        <f t="shared" si="316"/>
        <v>0</v>
      </c>
      <c r="Q4023" s="11" t="s">
        <v>8315</v>
      </c>
      <c r="R4023" t="s">
        <v>8316</v>
      </c>
      <c r="S4023" s="16">
        <f t="shared" si="317"/>
        <v>42613.841261574074</v>
      </c>
      <c r="T4023" s="16">
        <f t="shared" si="318"/>
        <v>42644.166666666672</v>
      </c>
      <c r="U4023">
        <f t="shared" si="314"/>
        <v>2016</v>
      </c>
    </row>
    <row r="4024" spans="1:21" ht="60" x14ac:dyDescent="0.25">
      <c r="A4024">
        <v>4014</v>
      </c>
      <c r="B4024" s="9" t="s">
        <v>4010</v>
      </c>
      <c r="C4024" s="3" t="s">
        <v>8119</v>
      </c>
      <c r="D4024" s="5">
        <v>9000</v>
      </c>
      <c r="E4024" s="7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>
        <f t="shared" si="315"/>
        <v>0</v>
      </c>
      <c r="P4024" s="5">
        <f t="shared" si="316"/>
        <v>0</v>
      </c>
      <c r="Q4024" s="11" t="s">
        <v>8315</v>
      </c>
      <c r="R4024" t="s">
        <v>8316</v>
      </c>
      <c r="S4024" s="16">
        <f t="shared" si="317"/>
        <v>42419.246168981481</v>
      </c>
      <c r="T4024" s="16">
        <f t="shared" si="318"/>
        <v>42434.246168981481</v>
      </c>
      <c r="U4024">
        <f t="shared" si="314"/>
        <v>2016</v>
      </c>
    </row>
    <row r="4025" spans="1:21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s="5">
        <f t="shared" si="316"/>
        <v>0</v>
      </c>
      <c r="Q4025" s="11" t="s">
        <v>8315</v>
      </c>
      <c r="R4025" t="s">
        <v>8316</v>
      </c>
      <c r="S4025" s="16">
        <f t="shared" si="317"/>
        <v>41836.190937499996</v>
      </c>
      <c r="T4025" s="16">
        <f t="shared" si="318"/>
        <v>41896.190937499996</v>
      </c>
      <c r="U4025">
        <f t="shared" si="314"/>
        <v>2014</v>
      </c>
    </row>
    <row r="4026" spans="1:21" ht="60" x14ac:dyDescent="0.25">
      <c r="A4026">
        <v>4063</v>
      </c>
      <c r="B4026" s="9" t="s">
        <v>4059</v>
      </c>
      <c r="C4026" s="3" t="s">
        <v>8167</v>
      </c>
      <c r="D4026" s="5">
        <v>9500</v>
      </c>
      <c r="E4026" s="7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>
        <f t="shared" si="315"/>
        <v>1</v>
      </c>
      <c r="P4026" s="5">
        <f t="shared" si="316"/>
        <v>15</v>
      </c>
      <c r="Q4026" s="11" t="s">
        <v>8315</v>
      </c>
      <c r="R4026" t="s">
        <v>8316</v>
      </c>
      <c r="S4026" s="16">
        <f t="shared" si="317"/>
        <v>41787.681527777779</v>
      </c>
      <c r="T4026" s="16">
        <f t="shared" si="318"/>
        <v>41817.681527777779</v>
      </c>
      <c r="U4026">
        <f t="shared" si="314"/>
        <v>2014</v>
      </c>
    </row>
    <row r="4027" spans="1:21" ht="60" x14ac:dyDescent="0.25">
      <c r="A4027">
        <v>2908</v>
      </c>
      <c r="B4027" s="9" t="s">
        <v>2908</v>
      </c>
      <c r="C4027" s="3" t="s">
        <v>7018</v>
      </c>
      <c r="D4027" s="5">
        <v>9600</v>
      </c>
      <c r="E4027" s="7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>
        <f t="shared" si="315"/>
        <v>3</v>
      </c>
      <c r="P4027" s="5">
        <f t="shared" si="316"/>
        <v>52.8</v>
      </c>
      <c r="Q4027" s="11" t="s">
        <v>8315</v>
      </c>
      <c r="R4027" t="s">
        <v>8316</v>
      </c>
      <c r="S4027" s="16">
        <f t="shared" si="317"/>
        <v>42499.731701388882</v>
      </c>
      <c r="T4027" s="16">
        <f t="shared" si="318"/>
        <v>42529.731701388882</v>
      </c>
      <c r="U4027">
        <f t="shared" si="314"/>
        <v>2016</v>
      </c>
    </row>
    <row r="4028" spans="1:21" ht="15.75" x14ac:dyDescent="0.25">
      <c r="A4028">
        <v>4087</v>
      </c>
      <c r="B4028" s="9" t="s">
        <v>4083</v>
      </c>
      <c r="C4028" s="3" t="s">
        <v>8190</v>
      </c>
      <c r="D4028" s="5">
        <v>9600</v>
      </c>
      <c r="E4028" s="7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s="5">
        <f t="shared" si="316"/>
        <v>0</v>
      </c>
      <c r="Q4028" s="11" t="s">
        <v>8315</v>
      </c>
      <c r="R4028" t="s">
        <v>8316</v>
      </c>
      <c r="S4028" s="16">
        <f t="shared" si="317"/>
        <v>42538.742893518516</v>
      </c>
      <c r="T4028" s="16">
        <f t="shared" si="318"/>
        <v>42568.742893518516</v>
      </c>
      <c r="U4028">
        <f t="shared" si="314"/>
        <v>2016</v>
      </c>
    </row>
    <row r="4029" spans="1:21" ht="60" x14ac:dyDescent="0.25">
      <c r="A4029">
        <v>3844</v>
      </c>
      <c r="B4029" s="9" t="s">
        <v>3841</v>
      </c>
      <c r="C4029" s="3" t="s">
        <v>7953</v>
      </c>
      <c r="D4029" s="5">
        <v>9800</v>
      </c>
      <c r="E4029" s="7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>
        <f t="shared" si="315"/>
        <v>41</v>
      </c>
      <c r="P4029" s="5">
        <f t="shared" si="316"/>
        <v>81.319999999999993</v>
      </c>
      <c r="Q4029" s="11" t="s">
        <v>8315</v>
      </c>
      <c r="R4029" t="s">
        <v>8316</v>
      </c>
      <c r="S4029" s="16">
        <f t="shared" si="317"/>
        <v>41766.617291666669</v>
      </c>
      <c r="T4029" s="16">
        <f t="shared" si="318"/>
        <v>41793.290972222225</v>
      </c>
      <c r="U4029">
        <f t="shared" si="314"/>
        <v>2014</v>
      </c>
    </row>
    <row r="4030" spans="1:21" ht="45" x14ac:dyDescent="0.25">
      <c r="A4030">
        <v>2871</v>
      </c>
      <c r="B4030" s="9" t="s">
        <v>2871</v>
      </c>
      <c r="C4030" s="3" t="s">
        <v>6981</v>
      </c>
      <c r="D4030" s="5">
        <v>10000</v>
      </c>
      <c r="E4030" s="7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>
        <f t="shared" si="315"/>
        <v>5</v>
      </c>
      <c r="P4030" s="5">
        <f t="shared" si="316"/>
        <v>35.92</v>
      </c>
      <c r="Q4030" s="11" t="s">
        <v>8315</v>
      </c>
      <c r="R4030" t="s">
        <v>8316</v>
      </c>
      <c r="S4030" s="16">
        <f t="shared" si="317"/>
        <v>41974.738576388889</v>
      </c>
      <c r="T4030" s="16">
        <f t="shared" si="318"/>
        <v>41994.738576388889</v>
      </c>
      <c r="U4030">
        <f t="shared" si="314"/>
        <v>2014</v>
      </c>
    </row>
    <row r="4031" spans="1:21" ht="60" x14ac:dyDescent="0.25">
      <c r="A4031">
        <v>2883</v>
      </c>
      <c r="B4031" s="9" t="s">
        <v>2883</v>
      </c>
      <c r="C4031" s="3" t="s">
        <v>6993</v>
      </c>
      <c r="D4031" s="5">
        <v>10000</v>
      </c>
      <c r="E4031" s="7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>
        <f t="shared" si="315"/>
        <v>19</v>
      </c>
      <c r="P4031" s="5">
        <f t="shared" si="316"/>
        <v>381.6</v>
      </c>
      <c r="Q4031" s="11" t="s">
        <v>8315</v>
      </c>
      <c r="R4031" t="s">
        <v>8316</v>
      </c>
      <c r="S4031" s="16">
        <f t="shared" si="317"/>
        <v>42370.90320601852</v>
      </c>
      <c r="T4031" s="16">
        <f t="shared" si="318"/>
        <v>42406.207638888889</v>
      </c>
      <c r="U4031">
        <f t="shared" si="314"/>
        <v>2016</v>
      </c>
    </row>
    <row r="4032" spans="1:21" ht="60" x14ac:dyDescent="0.25">
      <c r="A4032">
        <v>2891</v>
      </c>
      <c r="B4032" s="9" t="s">
        <v>2891</v>
      </c>
      <c r="C4032" s="3" t="s">
        <v>7001</v>
      </c>
      <c r="D4032" s="5">
        <v>10000</v>
      </c>
      <c r="E4032" s="7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>
        <f t="shared" si="315"/>
        <v>3</v>
      </c>
      <c r="P4032" s="5">
        <f t="shared" si="316"/>
        <v>27.3</v>
      </c>
      <c r="Q4032" s="11" t="s">
        <v>8315</v>
      </c>
      <c r="R4032" t="s">
        <v>8316</v>
      </c>
      <c r="S4032" s="16">
        <f t="shared" si="317"/>
        <v>42415.883425925931</v>
      </c>
      <c r="T4032" s="16">
        <f t="shared" si="318"/>
        <v>42475.84175925926</v>
      </c>
      <c r="U4032">
        <f t="shared" si="314"/>
        <v>2016</v>
      </c>
    </row>
    <row r="4033" spans="1:21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s="5">
        <f t="shared" si="316"/>
        <v>0</v>
      </c>
      <c r="Q4033" s="11" t="s">
        <v>8315</v>
      </c>
      <c r="R4033" t="s">
        <v>8316</v>
      </c>
      <c r="S4033" s="16">
        <f t="shared" si="317"/>
        <v>42515.078217592592</v>
      </c>
      <c r="T4033" s="16">
        <f t="shared" si="318"/>
        <v>42575.078217592592</v>
      </c>
      <c r="U4033">
        <f t="shared" si="314"/>
        <v>2016</v>
      </c>
    </row>
    <row r="4034" spans="1:21" ht="60" x14ac:dyDescent="0.25">
      <c r="A4034">
        <v>2913</v>
      </c>
      <c r="B4034" s="9" t="s">
        <v>2913</v>
      </c>
      <c r="C4034" s="3" t="s">
        <v>7023</v>
      </c>
      <c r="D4034" s="5">
        <v>10000</v>
      </c>
      <c r="E4034" s="7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>
        <f t="shared" si="315"/>
        <v>0</v>
      </c>
      <c r="P4034" s="5">
        <f t="shared" si="316"/>
        <v>1</v>
      </c>
      <c r="Q4034" s="11" t="s">
        <v>8315</v>
      </c>
      <c r="R4034" t="s">
        <v>8316</v>
      </c>
      <c r="S4034" s="16">
        <f t="shared" si="317"/>
        <v>41828.922905092593</v>
      </c>
      <c r="T4034" s="16">
        <f t="shared" si="318"/>
        <v>41888.922905092593</v>
      </c>
      <c r="U4034">
        <f t="shared" si="314"/>
        <v>2014</v>
      </c>
    </row>
    <row r="4035" spans="1:21" ht="60" x14ac:dyDescent="0.25">
      <c r="A4035">
        <v>3841</v>
      </c>
      <c r="B4035" s="9" t="s">
        <v>3838</v>
      </c>
      <c r="C4035" s="3" t="s">
        <v>7950</v>
      </c>
      <c r="D4035" s="5">
        <v>10000</v>
      </c>
      <c r="E4035" s="7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>
        <f t="shared" si="315"/>
        <v>9</v>
      </c>
      <c r="P4035" s="5">
        <f t="shared" si="316"/>
        <v>25.65</v>
      </c>
      <c r="Q4035" s="11" t="s">
        <v>8315</v>
      </c>
      <c r="R4035" t="s">
        <v>8316</v>
      </c>
      <c r="S4035" s="16">
        <f t="shared" si="317"/>
        <v>41780.785729166666</v>
      </c>
      <c r="T4035" s="16">
        <f t="shared" si="318"/>
        <v>41840.785729166666</v>
      </c>
      <c r="U4035">
        <f t="shared" ref="U4035:U4098" si="319">YEAR(S4035)</f>
        <v>2014</v>
      </c>
    </row>
    <row r="4036" spans="1:21" ht="45" x14ac:dyDescent="0.25">
      <c r="A4036">
        <v>3852</v>
      </c>
      <c r="B4036" s="9" t="s">
        <v>3849</v>
      </c>
      <c r="C4036" s="3" t="s">
        <v>7961</v>
      </c>
      <c r="D4036" s="5">
        <v>10000</v>
      </c>
      <c r="E4036" s="7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0</v>
      </c>
      <c r="P4036" s="5">
        <f t="shared" si="316"/>
        <v>10</v>
      </c>
      <c r="Q4036" s="11" t="s">
        <v>8315</v>
      </c>
      <c r="R4036" t="s">
        <v>8316</v>
      </c>
      <c r="S4036" s="16">
        <f t="shared" si="317"/>
        <v>42065.190694444449</v>
      </c>
      <c r="T4036" s="16">
        <f t="shared" si="318"/>
        <v>42090.149027777778</v>
      </c>
      <c r="U4036">
        <f t="shared" si="319"/>
        <v>2015</v>
      </c>
    </row>
    <row r="4037" spans="1:21" ht="45" x14ac:dyDescent="0.25">
      <c r="A4037">
        <v>3899</v>
      </c>
      <c r="B4037" s="9" t="s">
        <v>3896</v>
      </c>
      <c r="C4037" s="3" t="s">
        <v>8007</v>
      </c>
      <c r="D4037" s="5">
        <v>10000</v>
      </c>
      <c r="E4037" s="7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>
        <f t="shared" si="315"/>
        <v>1</v>
      </c>
      <c r="P4037" s="5">
        <f t="shared" si="316"/>
        <v>62.5</v>
      </c>
      <c r="Q4037" s="11" t="s">
        <v>8315</v>
      </c>
      <c r="R4037" t="s">
        <v>8316</v>
      </c>
      <c r="S4037" s="16">
        <f t="shared" si="317"/>
        <v>41843.775011574071</v>
      </c>
      <c r="T4037" s="16">
        <f t="shared" si="318"/>
        <v>41863.775011574071</v>
      </c>
      <c r="U4037">
        <f t="shared" si="319"/>
        <v>2014</v>
      </c>
    </row>
    <row r="4038" spans="1:21" ht="30" x14ac:dyDescent="0.25">
      <c r="A4038">
        <v>3904</v>
      </c>
      <c r="B4038" s="9" t="s">
        <v>3901</v>
      </c>
      <c r="C4038" s="3" t="s">
        <v>8012</v>
      </c>
      <c r="D4038" s="5">
        <v>10000</v>
      </c>
      <c r="E4038" s="7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>
        <f t="shared" si="315"/>
        <v>0</v>
      </c>
      <c r="P4038" s="5">
        <f t="shared" si="316"/>
        <v>1.5</v>
      </c>
      <c r="Q4038" s="11" t="s">
        <v>8315</v>
      </c>
      <c r="R4038" t="s">
        <v>8316</v>
      </c>
      <c r="S4038" s="16">
        <f t="shared" si="317"/>
        <v>42095.229166666672</v>
      </c>
      <c r="T4038" s="16">
        <f t="shared" si="318"/>
        <v>42109.211111111115</v>
      </c>
      <c r="U4038">
        <f t="shared" si="319"/>
        <v>2015</v>
      </c>
    </row>
    <row r="4039" spans="1:21" ht="45" x14ac:dyDescent="0.25">
      <c r="A4039">
        <v>3913</v>
      </c>
      <c r="B4039" s="9" t="s">
        <v>3910</v>
      </c>
      <c r="C4039" s="3" t="s">
        <v>8021</v>
      </c>
      <c r="D4039" s="5">
        <v>10000</v>
      </c>
      <c r="E4039" s="7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>
        <f t="shared" si="315"/>
        <v>10</v>
      </c>
      <c r="P4039" s="5">
        <f t="shared" si="316"/>
        <v>142.86000000000001</v>
      </c>
      <c r="Q4039" s="11" t="s">
        <v>8315</v>
      </c>
      <c r="R4039" t="s">
        <v>8316</v>
      </c>
      <c r="S4039" s="16">
        <f t="shared" si="317"/>
        <v>42308.211215277777</v>
      </c>
      <c r="T4039" s="16">
        <f t="shared" si="318"/>
        <v>42338.252881944441</v>
      </c>
      <c r="U4039">
        <f t="shared" si="319"/>
        <v>2015</v>
      </c>
    </row>
    <row r="4040" spans="1:21" ht="60" x14ac:dyDescent="0.25">
      <c r="A4040">
        <v>3930</v>
      </c>
      <c r="B4040" s="9" t="s">
        <v>3927</v>
      </c>
      <c r="C4040" s="3" t="s">
        <v>8038</v>
      </c>
      <c r="D4040" s="5">
        <v>10000</v>
      </c>
      <c r="E4040" s="7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>
        <f t="shared" si="315"/>
        <v>0</v>
      </c>
      <c r="P4040" s="5">
        <f t="shared" si="316"/>
        <v>0</v>
      </c>
      <c r="Q4040" s="11" t="s">
        <v>8315</v>
      </c>
      <c r="R4040" t="s">
        <v>8316</v>
      </c>
      <c r="S4040" s="16">
        <f t="shared" si="317"/>
        <v>42433.338749999995</v>
      </c>
      <c r="T4040" s="16">
        <f t="shared" si="318"/>
        <v>42461.25</v>
      </c>
      <c r="U4040">
        <f t="shared" si="319"/>
        <v>2016</v>
      </c>
    </row>
    <row r="4041" spans="1:21" ht="60" x14ac:dyDescent="0.25">
      <c r="A4041">
        <v>3949</v>
      </c>
      <c r="B4041" s="9" t="s">
        <v>3946</v>
      </c>
      <c r="C4041" s="3" t="s">
        <v>8057</v>
      </c>
      <c r="D4041" s="5">
        <v>10000</v>
      </c>
      <c r="E4041" s="7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>
        <f t="shared" si="315"/>
        <v>16</v>
      </c>
      <c r="P4041" s="5">
        <f t="shared" si="316"/>
        <v>49.28</v>
      </c>
      <c r="Q4041" s="11" t="s">
        <v>8315</v>
      </c>
      <c r="R4041" t="s">
        <v>8316</v>
      </c>
      <c r="S4041" s="16">
        <f t="shared" si="317"/>
        <v>42016.120613425926</v>
      </c>
      <c r="T4041" s="16">
        <f t="shared" si="318"/>
        <v>42046.120613425926</v>
      </c>
      <c r="U4041">
        <f t="shared" si="319"/>
        <v>2015</v>
      </c>
    </row>
    <row r="4042" spans="1:21" ht="60" x14ac:dyDescent="0.25">
      <c r="A4042">
        <v>3963</v>
      </c>
      <c r="B4042" s="9" t="s">
        <v>3960</v>
      </c>
      <c r="C4042" s="3" t="s">
        <v>8070</v>
      </c>
      <c r="D4042" s="5">
        <v>10000</v>
      </c>
      <c r="E4042" s="7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0">ROUND(E4042/D4042*100,0)</f>
        <v>0</v>
      </c>
      <c r="P4042" s="5">
        <f t="shared" ref="P4042:P4105" si="321">IFERROR(ROUND(E4042/L4042,2),0)</f>
        <v>0</v>
      </c>
      <c r="Q4042" s="11" t="s">
        <v>8315</v>
      </c>
      <c r="R4042" t="s">
        <v>8316</v>
      </c>
      <c r="S4042" s="16">
        <f t="shared" ref="S4042:S4105" si="322">(((J4042/60)/60)/24)+DATE(1970,1,1)</f>
        <v>42296.154131944444</v>
      </c>
      <c r="T4042" s="16">
        <f t="shared" ref="T4042:T4105" si="323">(((I4042/60)/60)/24)+DATE(1970,1,1)</f>
        <v>42326.195798611108</v>
      </c>
      <c r="U4042">
        <f t="shared" si="319"/>
        <v>2015</v>
      </c>
    </row>
    <row r="4043" spans="1:21" ht="45" x14ac:dyDescent="0.25">
      <c r="A4043">
        <v>3992</v>
      </c>
      <c r="B4043" s="9" t="s">
        <v>3988</v>
      </c>
      <c r="C4043" s="3" t="s">
        <v>8098</v>
      </c>
      <c r="D4043" s="5">
        <v>10000</v>
      </c>
      <c r="E4043" s="7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>
        <f t="shared" si="320"/>
        <v>5</v>
      </c>
      <c r="P4043" s="5">
        <f t="shared" si="321"/>
        <v>60.11</v>
      </c>
      <c r="Q4043" s="11" t="s">
        <v>8315</v>
      </c>
      <c r="R4043" t="s">
        <v>8316</v>
      </c>
      <c r="S4043" s="16">
        <f t="shared" si="322"/>
        <v>42289.94049768518</v>
      </c>
      <c r="T4043" s="16">
        <f t="shared" si="323"/>
        <v>42349.982164351852</v>
      </c>
      <c r="U4043">
        <f t="shared" si="319"/>
        <v>2015</v>
      </c>
    </row>
    <row r="4044" spans="1:21" ht="60" x14ac:dyDescent="0.25">
      <c r="A4044">
        <v>4017</v>
      </c>
      <c r="B4044" s="9" t="s">
        <v>4013</v>
      </c>
      <c r="C4044" s="3" t="s">
        <v>8122</v>
      </c>
      <c r="D4044" s="5">
        <v>10000</v>
      </c>
      <c r="E4044" s="7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>
        <f t="shared" si="320"/>
        <v>1</v>
      </c>
      <c r="P4044" s="5">
        <f t="shared" si="321"/>
        <v>52.5</v>
      </c>
      <c r="Q4044" s="11" t="s">
        <v>8315</v>
      </c>
      <c r="R4044" t="s">
        <v>8316</v>
      </c>
      <c r="S4044" s="16">
        <f t="shared" si="322"/>
        <v>41856.672152777777</v>
      </c>
      <c r="T4044" s="16">
        <f t="shared" si="323"/>
        <v>41886.672152777777</v>
      </c>
      <c r="U4044">
        <f t="shared" si="319"/>
        <v>2014</v>
      </c>
    </row>
    <row r="4045" spans="1:21" ht="30" x14ac:dyDescent="0.25">
      <c r="A4045">
        <v>4035</v>
      </c>
      <c r="B4045" s="9" t="s">
        <v>4031</v>
      </c>
      <c r="C4045" s="3" t="s">
        <v>8140</v>
      </c>
      <c r="D4045" s="5">
        <v>10000</v>
      </c>
      <c r="E4045" s="7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>
        <f t="shared" si="320"/>
        <v>37</v>
      </c>
      <c r="P4045" s="5">
        <f t="shared" si="321"/>
        <v>147.4</v>
      </c>
      <c r="Q4045" s="11" t="s">
        <v>8315</v>
      </c>
      <c r="R4045" t="s">
        <v>8316</v>
      </c>
      <c r="S4045" s="16">
        <f t="shared" si="322"/>
        <v>41903.882951388885</v>
      </c>
      <c r="T4045" s="16">
        <f t="shared" si="323"/>
        <v>41933.882951388885</v>
      </c>
      <c r="U4045">
        <f t="shared" si="319"/>
        <v>2014</v>
      </c>
    </row>
    <row r="4046" spans="1:21" ht="60" x14ac:dyDescent="0.25">
      <c r="A4046">
        <v>4042</v>
      </c>
      <c r="B4046" s="9" t="s">
        <v>4038</v>
      </c>
      <c r="C4046" s="3" t="s">
        <v>8146</v>
      </c>
      <c r="D4046" s="5">
        <v>10000</v>
      </c>
      <c r="E4046" s="7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>
        <f t="shared" si="320"/>
        <v>0</v>
      </c>
      <c r="P4046" s="5">
        <f t="shared" si="321"/>
        <v>7</v>
      </c>
      <c r="Q4046" s="11" t="s">
        <v>8315</v>
      </c>
      <c r="R4046" t="s">
        <v>8316</v>
      </c>
      <c r="S4046" s="16">
        <f t="shared" si="322"/>
        <v>41995.084074074075</v>
      </c>
      <c r="T4046" s="16">
        <f t="shared" si="323"/>
        <v>42024.802777777775</v>
      </c>
      <c r="U4046">
        <f t="shared" si="319"/>
        <v>2014</v>
      </c>
    </row>
    <row r="4047" spans="1:21" ht="45" x14ac:dyDescent="0.25">
      <c r="A4047">
        <v>4059</v>
      </c>
      <c r="B4047" s="9" t="s">
        <v>4055</v>
      </c>
      <c r="C4047" s="3" t="s">
        <v>8163</v>
      </c>
      <c r="D4047" s="5">
        <v>10000</v>
      </c>
      <c r="E4047" s="7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>
        <f t="shared" si="320"/>
        <v>3</v>
      </c>
      <c r="P4047" s="5">
        <f t="shared" si="321"/>
        <v>35.71</v>
      </c>
      <c r="Q4047" s="11" t="s">
        <v>8315</v>
      </c>
      <c r="R4047" t="s">
        <v>8316</v>
      </c>
      <c r="S4047" s="16">
        <f t="shared" si="322"/>
        <v>41866.640648148146</v>
      </c>
      <c r="T4047" s="16">
        <f t="shared" si="323"/>
        <v>41898.125</v>
      </c>
      <c r="U4047">
        <f t="shared" si="319"/>
        <v>2014</v>
      </c>
    </row>
    <row r="4048" spans="1:21" ht="60" x14ac:dyDescent="0.25">
      <c r="A4048">
        <v>4060</v>
      </c>
      <c r="B4048" s="9" t="s">
        <v>4056</v>
      </c>
      <c r="C4048" s="3" t="s">
        <v>8164</v>
      </c>
      <c r="D4048" s="5">
        <v>10000</v>
      </c>
      <c r="E4048" s="7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>
        <f t="shared" si="320"/>
        <v>3</v>
      </c>
      <c r="P4048" s="5">
        <f t="shared" si="321"/>
        <v>57</v>
      </c>
      <c r="Q4048" s="11" t="s">
        <v>8315</v>
      </c>
      <c r="R4048" t="s">
        <v>8316</v>
      </c>
      <c r="S4048" s="16">
        <f t="shared" si="322"/>
        <v>41779.695092592592</v>
      </c>
      <c r="T4048" s="16">
        <f t="shared" si="323"/>
        <v>41813.666666666664</v>
      </c>
      <c r="U4048">
        <f t="shared" si="319"/>
        <v>2014</v>
      </c>
    </row>
    <row r="4049" spans="1:21" ht="60" x14ac:dyDescent="0.25">
      <c r="A4049">
        <v>4097</v>
      </c>
      <c r="B4049" s="9" t="s">
        <v>4093</v>
      </c>
      <c r="C4049" s="3" t="s">
        <v>8200</v>
      </c>
      <c r="D4049" s="5">
        <v>10000</v>
      </c>
      <c r="E4049" s="7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f t="shared" si="320"/>
        <v>0</v>
      </c>
      <c r="P4049" s="5">
        <f t="shared" si="321"/>
        <v>0</v>
      </c>
      <c r="Q4049" s="11" t="s">
        <v>8315</v>
      </c>
      <c r="R4049" t="s">
        <v>8316</v>
      </c>
      <c r="S4049" s="16">
        <f t="shared" si="322"/>
        <v>42344.824502314819</v>
      </c>
      <c r="T4049" s="16">
        <f t="shared" si="323"/>
        <v>42400.996527777781</v>
      </c>
      <c r="U4049">
        <f t="shared" si="319"/>
        <v>2015</v>
      </c>
    </row>
    <row r="4050" spans="1:21" ht="45" x14ac:dyDescent="0.25">
      <c r="A4050">
        <v>3847</v>
      </c>
      <c r="B4050" s="9" t="s">
        <v>3844</v>
      </c>
      <c r="C4050" s="3" t="s">
        <v>7956</v>
      </c>
      <c r="D4050" s="5">
        <v>10500</v>
      </c>
      <c r="E4050" s="7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>
        <f t="shared" si="320"/>
        <v>16</v>
      </c>
      <c r="P4050" s="5">
        <f t="shared" si="321"/>
        <v>188.56</v>
      </c>
      <c r="Q4050" s="11" t="s">
        <v>8315</v>
      </c>
      <c r="R4050" t="s">
        <v>8316</v>
      </c>
      <c r="S4050" s="16">
        <f t="shared" si="322"/>
        <v>42159.224432870367</v>
      </c>
      <c r="T4050" s="16">
        <f t="shared" si="323"/>
        <v>42204.224432870367</v>
      </c>
      <c r="U4050">
        <f t="shared" si="319"/>
        <v>2015</v>
      </c>
    </row>
    <row r="4051" spans="1:21" ht="30" x14ac:dyDescent="0.25">
      <c r="A4051">
        <v>3854</v>
      </c>
      <c r="B4051" s="9" t="s">
        <v>3851</v>
      </c>
      <c r="C4051" s="3" t="s">
        <v>7963</v>
      </c>
      <c r="D4051" s="5">
        <v>11000</v>
      </c>
      <c r="E4051" s="7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>
        <f t="shared" si="320"/>
        <v>16</v>
      </c>
      <c r="P4051" s="5">
        <f t="shared" si="321"/>
        <v>89.4</v>
      </c>
      <c r="Q4051" s="11" t="s">
        <v>8315</v>
      </c>
      <c r="R4051" t="s">
        <v>8316</v>
      </c>
      <c r="S4051" s="16">
        <f t="shared" si="322"/>
        <v>42103.884930555556</v>
      </c>
      <c r="T4051" s="16">
        <f t="shared" si="323"/>
        <v>42133.884930555556</v>
      </c>
      <c r="U4051">
        <f t="shared" si="319"/>
        <v>2015</v>
      </c>
    </row>
    <row r="4052" spans="1:21" ht="60" x14ac:dyDescent="0.25">
      <c r="A4052">
        <v>3983</v>
      </c>
      <c r="B4052" s="9" t="s">
        <v>3979</v>
      </c>
      <c r="C4052" s="3" t="s">
        <v>8089</v>
      </c>
      <c r="D4052" s="5">
        <v>11140</v>
      </c>
      <c r="E4052" s="7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>
        <f t="shared" si="320"/>
        <v>35</v>
      </c>
      <c r="P4052" s="5">
        <f t="shared" si="321"/>
        <v>84.28</v>
      </c>
      <c r="Q4052" s="11" t="s">
        <v>8315</v>
      </c>
      <c r="R4052" t="s">
        <v>8316</v>
      </c>
      <c r="S4052" s="16">
        <f t="shared" si="322"/>
        <v>41747.86986111111</v>
      </c>
      <c r="T4052" s="16">
        <f t="shared" si="323"/>
        <v>41779.290972222225</v>
      </c>
      <c r="U4052">
        <f t="shared" si="319"/>
        <v>2014</v>
      </c>
    </row>
    <row r="4053" spans="1:21" ht="45" x14ac:dyDescent="0.25">
      <c r="A4053">
        <v>2879</v>
      </c>
      <c r="B4053" s="9" t="s">
        <v>2879</v>
      </c>
      <c r="C4053" s="3" t="s">
        <v>6989</v>
      </c>
      <c r="D4053" s="5">
        <v>11200</v>
      </c>
      <c r="E4053" s="7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>
        <f t="shared" si="320"/>
        <v>0</v>
      </c>
      <c r="P4053" s="5">
        <f t="shared" si="321"/>
        <v>29</v>
      </c>
      <c r="Q4053" s="11" t="s">
        <v>8315</v>
      </c>
      <c r="R4053" t="s">
        <v>8316</v>
      </c>
      <c r="S4053" s="16">
        <f t="shared" si="322"/>
        <v>42359.725243055553</v>
      </c>
      <c r="T4053" s="16">
        <f t="shared" si="323"/>
        <v>42389.725243055553</v>
      </c>
      <c r="U4053">
        <f t="shared" si="319"/>
        <v>2015</v>
      </c>
    </row>
    <row r="4054" spans="1:21" ht="60" x14ac:dyDescent="0.25">
      <c r="A4054">
        <v>3923</v>
      </c>
      <c r="B4054" s="9" t="s">
        <v>3920</v>
      </c>
      <c r="C4054" s="3" t="s">
        <v>8031</v>
      </c>
      <c r="D4054" s="5">
        <v>11500</v>
      </c>
      <c r="E4054" s="7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>
        <f t="shared" si="320"/>
        <v>12</v>
      </c>
      <c r="P4054" s="5">
        <f t="shared" si="321"/>
        <v>81.41</v>
      </c>
      <c r="Q4054" s="11" t="s">
        <v>8315</v>
      </c>
      <c r="R4054" t="s">
        <v>8316</v>
      </c>
      <c r="S4054" s="16">
        <f t="shared" si="322"/>
        <v>42075.979988425926</v>
      </c>
      <c r="T4054" s="16">
        <f t="shared" si="323"/>
        <v>42103.979988425926</v>
      </c>
      <c r="U4054">
        <f t="shared" si="319"/>
        <v>2015</v>
      </c>
    </row>
    <row r="4055" spans="1:21" ht="60" x14ac:dyDescent="0.25">
      <c r="A4055">
        <v>2880</v>
      </c>
      <c r="B4055" s="9" t="s">
        <v>2880</v>
      </c>
      <c r="C4055" s="3" t="s">
        <v>6990</v>
      </c>
      <c r="D4055" s="5">
        <v>12000</v>
      </c>
      <c r="E4055" s="7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>
        <f t="shared" si="320"/>
        <v>23</v>
      </c>
      <c r="P4055" s="5">
        <f t="shared" si="321"/>
        <v>96.55</v>
      </c>
      <c r="Q4055" s="11" t="s">
        <v>8315</v>
      </c>
      <c r="R4055" t="s">
        <v>8316</v>
      </c>
      <c r="S4055" s="16">
        <f t="shared" si="322"/>
        <v>42192.905694444446</v>
      </c>
      <c r="T4055" s="16">
        <f t="shared" si="323"/>
        <v>42236.711805555555</v>
      </c>
      <c r="U4055">
        <f t="shared" si="319"/>
        <v>2015</v>
      </c>
    </row>
    <row r="4056" spans="1:21" ht="60" x14ac:dyDescent="0.25">
      <c r="A4056">
        <v>2897</v>
      </c>
      <c r="B4056" s="9" t="s">
        <v>2897</v>
      </c>
      <c r="C4056" s="3" t="s">
        <v>7007</v>
      </c>
      <c r="D4056" s="5">
        <v>12000</v>
      </c>
      <c r="E4056" s="7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>
        <f t="shared" si="320"/>
        <v>5</v>
      </c>
      <c r="P4056" s="5">
        <f t="shared" si="321"/>
        <v>183.33</v>
      </c>
      <c r="Q4056" s="11" t="s">
        <v>8315</v>
      </c>
      <c r="R4056" t="s">
        <v>8316</v>
      </c>
      <c r="S4056" s="16">
        <f t="shared" si="322"/>
        <v>42258.646504629629</v>
      </c>
      <c r="T4056" s="16">
        <f t="shared" si="323"/>
        <v>42288.645196759258</v>
      </c>
      <c r="U4056">
        <f t="shared" si="319"/>
        <v>2015</v>
      </c>
    </row>
    <row r="4057" spans="1:21" ht="60" x14ac:dyDescent="0.25">
      <c r="A4057">
        <v>3932</v>
      </c>
      <c r="B4057" s="9" t="s">
        <v>3929</v>
      </c>
      <c r="C4057" s="3" t="s">
        <v>8040</v>
      </c>
      <c r="D4057" s="5">
        <v>12000</v>
      </c>
      <c r="E4057" s="7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>
        <f t="shared" si="320"/>
        <v>0</v>
      </c>
      <c r="P4057" s="5">
        <f t="shared" si="321"/>
        <v>1</v>
      </c>
      <c r="Q4057" s="11" t="s">
        <v>8315</v>
      </c>
      <c r="R4057" t="s">
        <v>8316</v>
      </c>
      <c r="S4057" s="16">
        <f t="shared" si="322"/>
        <v>42415.168564814812</v>
      </c>
      <c r="T4057" s="16">
        <f t="shared" si="323"/>
        <v>42445.126898148148</v>
      </c>
      <c r="U4057">
        <f t="shared" si="319"/>
        <v>2016</v>
      </c>
    </row>
    <row r="4058" spans="1:21" ht="45" x14ac:dyDescent="0.25">
      <c r="A4058">
        <v>2862</v>
      </c>
      <c r="B4058" s="9" t="s">
        <v>2862</v>
      </c>
      <c r="C4058" s="3" t="s">
        <v>6972</v>
      </c>
      <c r="D4058" s="5">
        <v>12700</v>
      </c>
      <c r="E4058" s="7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>
        <f t="shared" si="320"/>
        <v>0</v>
      </c>
      <c r="P4058" s="5">
        <f t="shared" si="321"/>
        <v>18.329999999999998</v>
      </c>
      <c r="Q4058" s="11" t="s">
        <v>8315</v>
      </c>
      <c r="R4058" t="s">
        <v>8316</v>
      </c>
      <c r="S4058" s="16">
        <f t="shared" si="322"/>
        <v>41784.789687500001</v>
      </c>
      <c r="T4058" s="16">
        <f t="shared" si="323"/>
        <v>41814.789687500001</v>
      </c>
      <c r="U4058">
        <f t="shared" si="319"/>
        <v>2014</v>
      </c>
    </row>
    <row r="4059" spans="1:21" ht="60" x14ac:dyDescent="0.25">
      <c r="A4059">
        <v>3848</v>
      </c>
      <c r="B4059" s="9" t="s">
        <v>3845</v>
      </c>
      <c r="C4059" s="3" t="s">
        <v>7957</v>
      </c>
      <c r="D4059" s="5">
        <v>13000</v>
      </c>
      <c r="E4059" s="7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>
        <f t="shared" si="320"/>
        <v>16</v>
      </c>
      <c r="P4059" s="5">
        <f t="shared" si="321"/>
        <v>49.51</v>
      </c>
      <c r="Q4059" s="11" t="s">
        <v>8315</v>
      </c>
      <c r="R4059" t="s">
        <v>8316</v>
      </c>
      <c r="S4059" s="16">
        <f t="shared" si="322"/>
        <v>42265.817002314812</v>
      </c>
      <c r="T4059" s="16">
        <f t="shared" si="323"/>
        <v>42295.817002314812</v>
      </c>
      <c r="U4059">
        <f t="shared" si="319"/>
        <v>2015</v>
      </c>
    </row>
    <row r="4060" spans="1:21" ht="60" x14ac:dyDescent="0.25">
      <c r="A4060">
        <v>4034</v>
      </c>
      <c r="B4060" s="9" t="s">
        <v>4030</v>
      </c>
      <c r="C4060" s="3" t="s">
        <v>8139</v>
      </c>
      <c r="D4060" s="5">
        <v>13500</v>
      </c>
      <c r="E4060" s="7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>
        <f t="shared" si="320"/>
        <v>1</v>
      </c>
      <c r="P4060" s="5">
        <f t="shared" si="321"/>
        <v>100</v>
      </c>
      <c r="Q4060" s="11" t="s">
        <v>8315</v>
      </c>
      <c r="R4060" t="s">
        <v>8316</v>
      </c>
      <c r="S4060" s="16">
        <f t="shared" si="322"/>
        <v>42067.947337962964</v>
      </c>
      <c r="T4060" s="16">
        <f t="shared" si="323"/>
        <v>42097.905671296292</v>
      </c>
      <c r="U4060">
        <f t="shared" si="319"/>
        <v>2015</v>
      </c>
    </row>
    <row r="4061" spans="1:21" ht="60" x14ac:dyDescent="0.25">
      <c r="A4061">
        <v>3971</v>
      </c>
      <c r="B4061" s="9" t="s">
        <v>3968</v>
      </c>
      <c r="C4061" s="3" t="s">
        <v>8078</v>
      </c>
      <c r="D4061" s="5">
        <v>14000</v>
      </c>
      <c r="E4061" s="7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>
        <f t="shared" si="320"/>
        <v>1</v>
      </c>
      <c r="P4061" s="5">
        <f t="shared" si="321"/>
        <v>22.67</v>
      </c>
      <c r="Q4061" s="11" t="s">
        <v>8315</v>
      </c>
      <c r="R4061" t="s">
        <v>8316</v>
      </c>
      <c r="S4061" s="16">
        <f t="shared" si="322"/>
        <v>41811.536180555559</v>
      </c>
      <c r="T4061" s="16">
        <f t="shared" si="323"/>
        <v>41841.536180555559</v>
      </c>
      <c r="U4061">
        <f t="shared" si="319"/>
        <v>2014</v>
      </c>
    </row>
    <row r="4062" spans="1:21" ht="60" x14ac:dyDescent="0.25">
      <c r="A4062">
        <v>2912</v>
      </c>
      <c r="B4062" s="9" t="s">
        <v>2912</v>
      </c>
      <c r="C4062" s="3" t="s">
        <v>7022</v>
      </c>
      <c r="D4062" s="5">
        <v>14440</v>
      </c>
      <c r="E4062" s="7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>
        <f t="shared" si="320"/>
        <v>14</v>
      </c>
      <c r="P4062" s="5">
        <f t="shared" si="321"/>
        <v>78.08</v>
      </c>
      <c r="Q4062" s="11" t="s">
        <v>8315</v>
      </c>
      <c r="R4062" t="s">
        <v>8316</v>
      </c>
      <c r="S4062" s="16">
        <f t="shared" si="322"/>
        <v>42354.131643518514</v>
      </c>
      <c r="T4062" s="16">
        <f t="shared" si="323"/>
        <v>42384.131643518514</v>
      </c>
      <c r="U4062">
        <f t="shared" si="319"/>
        <v>2015</v>
      </c>
    </row>
    <row r="4063" spans="1:21" ht="60" x14ac:dyDescent="0.25">
      <c r="A4063">
        <v>2868</v>
      </c>
      <c r="B4063" s="9" t="s">
        <v>2868</v>
      </c>
      <c r="C4063" s="3" t="s">
        <v>6978</v>
      </c>
      <c r="D4063" s="5">
        <v>15000</v>
      </c>
      <c r="E4063" s="7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>
        <f t="shared" si="320"/>
        <v>42</v>
      </c>
      <c r="P4063" s="5">
        <f t="shared" si="321"/>
        <v>105.03</v>
      </c>
      <c r="Q4063" s="11" t="s">
        <v>8315</v>
      </c>
      <c r="R4063" t="s">
        <v>8316</v>
      </c>
      <c r="S4063" s="16">
        <f t="shared" si="322"/>
        <v>42618.827013888891</v>
      </c>
      <c r="T4063" s="16">
        <f t="shared" si="323"/>
        <v>42648.827013888891</v>
      </c>
      <c r="U4063">
        <f t="shared" si="319"/>
        <v>2016</v>
      </c>
    </row>
    <row r="4064" spans="1:21" ht="60" x14ac:dyDescent="0.25">
      <c r="A4064">
        <v>3890</v>
      </c>
      <c r="B4064" s="9" t="s">
        <v>3887</v>
      </c>
      <c r="C4064" s="3" t="s">
        <v>7998</v>
      </c>
      <c r="D4064" s="5">
        <v>15000</v>
      </c>
      <c r="E4064" s="7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>
        <f t="shared" si="320"/>
        <v>17</v>
      </c>
      <c r="P4064" s="5">
        <f t="shared" si="321"/>
        <v>315.5</v>
      </c>
      <c r="Q4064" s="11" t="s">
        <v>8315</v>
      </c>
      <c r="R4064" t="s">
        <v>8316</v>
      </c>
      <c r="S4064" s="16">
        <f t="shared" si="322"/>
        <v>42171.758611111116</v>
      </c>
      <c r="T4064" s="16">
        <f t="shared" si="323"/>
        <v>42231.758611111116</v>
      </c>
      <c r="U4064">
        <f t="shared" si="319"/>
        <v>2015</v>
      </c>
    </row>
    <row r="4065" spans="1:21" ht="60" x14ac:dyDescent="0.25">
      <c r="A4065">
        <v>3894</v>
      </c>
      <c r="B4065" s="9" t="s">
        <v>3891</v>
      </c>
      <c r="C4065" s="3" t="s">
        <v>8002</v>
      </c>
      <c r="D4065" s="5">
        <v>15000</v>
      </c>
      <c r="E4065" s="7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>
        <f t="shared" si="320"/>
        <v>3</v>
      </c>
      <c r="P4065" s="5">
        <f t="shared" si="321"/>
        <v>47.27</v>
      </c>
      <c r="Q4065" s="11" t="s">
        <v>8315</v>
      </c>
      <c r="R4065" t="s">
        <v>8316</v>
      </c>
      <c r="S4065" s="16">
        <f t="shared" si="322"/>
        <v>42679.958472222221</v>
      </c>
      <c r="T4065" s="16">
        <f t="shared" si="323"/>
        <v>42710.207638888889</v>
      </c>
      <c r="U4065">
        <f t="shared" si="319"/>
        <v>2016</v>
      </c>
    </row>
    <row r="4066" spans="1:21" ht="45" x14ac:dyDescent="0.25">
      <c r="A4066">
        <v>3912</v>
      </c>
      <c r="B4066" s="9" t="s">
        <v>3909</v>
      </c>
      <c r="C4066" s="3" t="s">
        <v>8020</v>
      </c>
      <c r="D4066" s="5">
        <v>15000</v>
      </c>
      <c r="E4066" s="7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>
        <f t="shared" si="320"/>
        <v>0</v>
      </c>
      <c r="P4066" s="5">
        <f t="shared" si="321"/>
        <v>1</v>
      </c>
      <c r="Q4066" s="11" t="s">
        <v>8315</v>
      </c>
      <c r="R4066" t="s">
        <v>8316</v>
      </c>
      <c r="S4066" s="16">
        <f t="shared" si="322"/>
        <v>42059.270023148143</v>
      </c>
      <c r="T4066" s="16">
        <f t="shared" si="323"/>
        <v>42119.190972222219</v>
      </c>
      <c r="U4066">
        <f t="shared" si="319"/>
        <v>2015</v>
      </c>
    </row>
    <row r="4067" spans="1:21" ht="45" x14ac:dyDescent="0.25">
      <c r="A4067">
        <v>3924</v>
      </c>
      <c r="B4067" s="9" t="s">
        <v>3921</v>
      </c>
      <c r="C4067" s="3" t="s">
        <v>8032</v>
      </c>
      <c r="D4067" s="5">
        <v>15000</v>
      </c>
      <c r="E4067" s="7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>
        <f t="shared" si="320"/>
        <v>15</v>
      </c>
      <c r="P4067" s="5">
        <f t="shared" si="321"/>
        <v>57.25</v>
      </c>
      <c r="Q4067" s="11" t="s">
        <v>8315</v>
      </c>
      <c r="R4067" t="s">
        <v>8316</v>
      </c>
      <c r="S4067" s="16">
        <f t="shared" si="322"/>
        <v>41786.959745370368</v>
      </c>
      <c r="T4067" s="16">
        <f t="shared" si="323"/>
        <v>41816.959745370368</v>
      </c>
      <c r="U4067">
        <f t="shared" si="319"/>
        <v>2014</v>
      </c>
    </row>
    <row r="4068" spans="1:21" ht="60" x14ac:dyDescent="0.25">
      <c r="A4068">
        <v>3970</v>
      </c>
      <c r="B4068" s="9" t="s">
        <v>3967</v>
      </c>
      <c r="C4068" s="3" t="s">
        <v>8077</v>
      </c>
      <c r="D4068" s="5">
        <v>15000</v>
      </c>
      <c r="E4068" s="7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>
        <f t="shared" si="320"/>
        <v>0</v>
      </c>
      <c r="P4068" s="5">
        <f t="shared" si="321"/>
        <v>5.5</v>
      </c>
      <c r="Q4068" s="11" t="s">
        <v>8315</v>
      </c>
      <c r="R4068" t="s">
        <v>8316</v>
      </c>
      <c r="S4068" s="16">
        <f t="shared" si="322"/>
        <v>42447.863553240735</v>
      </c>
      <c r="T4068" s="16">
        <f t="shared" si="323"/>
        <v>42477.863553240735</v>
      </c>
      <c r="U4068">
        <f t="shared" si="319"/>
        <v>2016</v>
      </c>
    </row>
    <row r="4069" spans="1:21" ht="45" x14ac:dyDescent="0.25">
      <c r="A4069">
        <v>4021</v>
      </c>
      <c r="B4069" s="9" t="s">
        <v>4017</v>
      </c>
      <c r="C4069" s="3" t="s">
        <v>8126</v>
      </c>
      <c r="D4069" s="5">
        <v>15000</v>
      </c>
      <c r="E4069" s="7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>
        <f t="shared" si="320"/>
        <v>1</v>
      </c>
      <c r="P4069" s="5">
        <f t="shared" si="321"/>
        <v>62.5</v>
      </c>
      <c r="Q4069" s="11" t="s">
        <v>8315</v>
      </c>
      <c r="R4069" t="s">
        <v>8316</v>
      </c>
      <c r="S4069" s="16">
        <f t="shared" si="322"/>
        <v>41878.911550925928</v>
      </c>
      <c r="T4069" s="16">
        <f t="shared" si="323"/>
        <v>41938.911550925928</v>
      </c>
      <c r="U4069">
        <f t="shared" si="319"/>
        <v>2014</v>
      </c>
    </row>
    <row r="4070" spans="1:21" ht="60" x14ac:dyDescent="0.25">
      <c r="A4070">
        <v>4066</v>
      </c>
      <c r="B4070" s="9" t="s">
        <v>4062</v>
      </c>
      <c r="C4070" s="3" t="s">
        <v>8170</v>
      </c>
      <c r="D4070" s="5">
        <v>15000</v>
      </c>
      <c r="E4070" s="7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0</v>
      </c>
      <c r="P4070" s="5">
        <f t="shared" si="321"/>
        <v>25</v>
      </c>
      <c r="Q4070" s="11" t="s">
        <v>8315</v>
      </c>
      <c r="R4070" t="s">
        <v>8316</v>
      </c>
      <c r="S4070" s="16">
        <f t="shared" si="322"/>
        <v>42479.039212962962</v>
      </c>
      <c r="T4070" s="16">
        <f t="shared" si="323"/>
        <v>42509.039212962962</v>
      </c>
      <c r="U4070">
        <f t="shared" si="319"/>
        <v>2016</v>
      </c>
    </row>
    <row r="4071" spans="1:21" ht="60" x14ac:dyDescent="0.25">
      <c r="A4071">
        <v>4077</v>
      </c>
      <c r="B4071" s="9" t="s">
        <v>4073</v>
      </c>
      <c r="C4071" s="3" t="s">
        <v>8180</v>
      </c>
      <c r="D4071" s="5">
        <v>15000</v>
      </c>
      <c r="E4071" s="7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>
        <f t="shared" si="320"/>
        <v>9</v>
      </c>
      <c r="P4071" s="5">
        <f t="shared" si="321"/>
        <v>222.5</v>
      </c>
      <c r="Q4071" s="11" t="s">
        <v>8315</v>
      </c>
      <c r="R4071" t="s">
        <v>8316</v>
      </c>
      <c r="S4071" s="16">
        <f t="shared" si="322"/>
        <v>42695.7105787037</v>
      </c>
      <c r="T4071" s="16">
        <f t="shared" si="323"/>
        <v>42725.7105787037</v>
      </c>
      <c r="U4071">
        <f t="shared" si="319"/>
        <v>2016</v>
      </c>
    </row>
    <row r="4072" spans="1:21" ht="60" x14ac:dyDescent="0.25">
      <c r="A4072">
        <v>4048</v>
      </c>
      <c r="B4072" s="9" t="s">
        <v>4044</v>
      </c>
      <c r="C4072" s="3" t="s">
        <v>8152</v>
      </c>
      <c r="D4072" s="5">
        <v>17000</v>
      </c>
      <c r="E4072" s="7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>
        <f t="shared" si="320"/>
        <v>18</v>
      </c>
      <c r="P4072" s="5">
        <f t="shared" si="321"/>
        <v>32.979999999999997</v>
      </c>
      <c r="Q4072" s="11" t="s">
        <v>8315</v>
      </c>
      <c r="R4072" t="s">
        <v>8316</v>
      </c>
      <c r="S4072" s="16">
        <f t="shared" si="322"/>
        <v>42436.509108796294</v>
      </c>
      <c r="T4072" s="16">
        <f t="shared" si="323"/>
        <v>42471.467442129629</v>
      </c>
      <c r="U4072">
        <f t="shared" si="319"/>
        <v>2016</v>
      </c>
    </row>
    <row r="4073" spans="1:21" ht="45" x14ac:dyDescent="0.25">
      <c r="A4073">
        <v>3953</v>
      </c>
      <c r="B4073" s="9" t="s">
        <v>3950</v>
      </c>
      <c r="C4073" s="3" t="s">
        <v>8060</v>
      </c>
      <c r="D4073" s="5">
        <v>17600</v>
      </c>
      <c r="E4073" s="7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s="5">
        <f t="shared" si="321"/>
        <v>0</v>
      </c>
      <c r="Q4073" s="11" t="s">
        <v>8315</v>
      </c>
      <c r="R4073" t="s">
        <v>8316</v>
      </c>
      <c r="S4073" s="16">
        <f t="shared" si="322"/>
        <v>42550.048449074078</v>
      </c>
      <c r="T4073" s="16">
        <f t="shared" si="323"/>
        <v>42580.978472222225</v>
      </c>
      <c r="U4073">
        <f t="shared" si="319"/>
        <v>2016</v>
      </c>
    </row>
    <row r="4074" spans="1:21" ht="30" x14ac:dyDescent="0.25">
      <c r="A4074">
        <v>4022</v>
      </c>
      <c r="B4074" s="9" t="s">
        <v>4018</v>
      </c>
      <c r="C4074" s="3" t="s">
        <v>8127</v>
      </c>
      <c r="D4074" s="5">
        <v>18000</v>
      </c>
      <c r="E4074" s="7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>
        <f t="shared" si="320"/>
        <v>70</v>
      </c>
      <c r="P4074" s="5">
        <f t="shared" si="321"/>
        <v>63.56</v>
      </c>
      <c r="Q4074" s="11" t="s">
        <v>8315</v>
      </c>
      <c r="R4074" t="s">
        <v>8316</v>
      </c>
      <c r="S4074" s="16">
        <f t="shared" si="322"/>
        <v>41990.584108796291</v>
      </c>
      <c r="T4074" s="16">
        <f t="shared" si="323"/>
        <v>42036.120833333334</v>
      </c>
      <c r="U4074">
        <f t="shared" si="319"/>
        <v>2014</v>
      </c>
    </row>
    <row r="4075" spans="1:21" ht="60" x14ac:dyDescent="0.25">
      <c r="A4075">
        <v>2869</v>
      </c>
      <c r="B4075" s="9" t="s">
        <v>2869</v>
      </c>
      <c r="C4075" s="3" t="s">
        <v>6979</v>
      </c>
      <c r="D4075" s="5">
        <v>20000</v>
      </c>
      <c r="E4075" s="7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>
        <f t="shared" si="320"/>
        <v>1</v>
      </c>
      <c r="P4075" s="5">
        <f t="shared" si="321"/>
        <v>35.4</v>
      </c>
      <c r="Q4075" s="11" t="s">
        <v>8315</v>
      </c>
      <c r="R4075" t="s">
        <v>8316</v>
      </c>
      <c r="S4075" s="16">
        <f t="shared" si="322"/>
        <v>42540.593530092592</v>
      </c>
      <c r="T4075" s="16">
        <f t="shared" si="323"/>
        <v>42570.593530092592</v>
      </c>
      <c r="U4075">
        <f t="shared" si="319"/>
        <v>2016</v>
      </c>
    </row>
    <row r="4076" spans="1:21" ht="60" x14ac:dyDescent="0.25">
      <c r="A4076">
        <v>2875</v>
      </c>
      <c r="B4076" s="9" t="s">
        <v>2875</v>
      </c>
      <c r="C4076" s="3" t="s">
        <v>6985</v>
      </c>
      <c r="D4076" s="5">
        <v>20000</v>
      </c>
      <c r="E4076" s="7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>
        <f t="shared" si="320"/>
        <v>0</v>
      </c>
      <c r="P4076" s="5">
        <f t="shared" si="321"/>
        <v>2.33</v>
      </c>
      <c r="Q4076" s="11" t="s">
        <v>8315</v>
      </c>
      <c r="R4076" t="s">
        <v>8316</v>
      </c>
      <c r="S4076" s="16">
        <f t="shared" si="322"/>
        <v>42465.128391203703</v>
      </c>
      <c r="T4076" s="16">
        <f t="shared" si="323"/>
        <v>42495.128391203703</v>
      </c>
      <c r="U4076">
        <f t="shared" si="319"/>
        <v>2016</v>
      </c>
    </row>
    <row r="4077" spans="1:21" ht="45" x14ac:dyDescent="0.25">
      <c r="A4077">
        <v>3728</v>
      </c>
      <c r="B4077" s="9" t="s">
        <v>3725</v>
      </c>
      <c r="C4077" s="3" t="s">
        <v>7838</v>
      </c>
      <c r="D4077" s="5">
        <v>20000</v>
      </c>
      <c r="E4077" s="7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>
        <f t="shared" si="320"/>
        <v>9</v>
      </c>
      <c r="P4077" s="5">
        <f t="shared" si="321"/>
        <v>60.06</v>
      </c>
      <c r="Q4077" s="11" t="s">
        <v>8315</v>
      </c>
      <c r="R4077" t="s">
        <v>8316</v>
      </c>
      <c r="S4077" s="16">
        <f t="shared" si="322"/>
        <v>42205.171018518522</v>
      </c>
      <c r="T4077" s="16">
        <f t="shared" si="323"/>
        <v>42235.171018518522</v>
      </c>
      <c r="U4077">
        <f t="shared" si="319"/>
        <v>2015</v>
      </c>
    </row>
    <row r="4078" spans="1:21" ht="45" x14ac:dyDescent="0.25">
      <c r="A4078">
        <v>3741</v>
      </c>
      <c r="B4078" s="9" t="s">
        <v>3738</v>
      </c>
      <c r="C4078" s="3" t="s">
        <v>7851</v>
      </c>
      <c r="D4078" s="5">
        <v>20000</v>
      </c>
      <c r="E4078" s="7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s="5">
        <f t="shared" si="321"/>
        <v>0</v>
      </c>
      <c r="Q4078" s="11" t="s">
        <v>8315</v>
      </c>
      <c r="R4078" t="s">
        <v>8316</v>
      </c>
      <c r="S4078" s="16">
        <f t="shared" si="322"/>
        <v>42325.920717592591</v>
      </c>
      <c r="T4078" s="16">
        <f t="shared" si="323"/>
        <v>42355.920717592591</v>
      </c>
      <c r="U4078">
        <f t="shared" si="319"/>
        <v>2015</v>
      </c>
    </row>
    <row r="4079" spans="1:21" ht="60" x14ac:dyDescent="0.25">
      <c r="A4079">
        <v>3929</v>
      </c>
      <c r="B4079" s="9" t="s">
        <v>3926</v>
      </c>
      <c r="C4079" s="3" t="s">
        <v>8037</v>
      </c>
      <c r="D4079" s="5">
        <v>20000</v>
      </c>
      <c r="E4079" s="7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>
        <f t="shared" si="320"/>
        <v>2</v>
      </c>
      <c r="P4079" s="5">
        <f t="shared" si="321"/>
        <v>32.36</v>
      </c>
      <c r="Q4079" s="11" t="s">
        <v>8315</v>
      </c>
      <c r="R4079" t="s">
        <v>8316</v>
      </c>
      <c r="S4079" s="16">
        <f t="shared" si="322"/>
        <v>42601.827141203699</v>
      </c>
      <c r="T4079" s="16">
        <f t="shared" si="323"/>
        <v>42631.827141203699</v>
      </c>
      <c r="U4079">
        <f t="shared" si="319"/>
        <v>2016</v>
      </c>
    </row>
    <row r="4080" spans="1:21" ht="60" x14ac:dyDescent="0.25">
      <c r="A4080">
        <v>3936</v>
      </c>
      <c r="B4080" s="9" t="s">
        <v>3933</v>
      </c>
      <c r="C4080" s="3" t="s">
        <v>8044</v>
      </c>
      <c r="D4080" s="5">
        <v>20000</v>
      </c>
      <c r="E4080" s="7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s="5">
        <f t="shared" si="321"/>
        <v>0</v>
      </c>
      <c r="Q4080" s="11" t="s">
        <v>8315</v>
      </c>
      <c r="R4080" t="s">
        <v>8316</v>
      </c>
      <c r="S4080" s="16">
        <f t="shared" si="322"/>
        <v>42675.262962962966</v>
      </c>
      <c r="T4080" s="16">
        <f t="shared" si="323"/>
        <v>42705.304629629631</v>
      </c>
      <c r="U4080">
        <f t="shared" si="319"/>
        <v>2016</v>
      </c>
    </row>
    <row r="4081" spans="1:21" ht="45" x14ac:dyDescent="0.25">
      <c r="A4081">
        <v>4029</v>
      </c>
      <c r="B4081" s="9" t="s">
        <v>4025</v>
      </c>
      <c r="C4081" s="3" t="s">
        <v>8134</v>
      </c>
      <c r="D4081" s="5">
        <v>20000</v>
      </c>
      <c r="E4081" s="7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>
        <f t="shared" si="320"/>
        <v>0</v>
      </c>
      <c r="P4081" s="5">
        <f t="shared" si="321"/>
        <v>0</v>
      </c>
      <c r="Q4081" s="11" t="s">
        <v>8315</v>
      </c>
      <c r="R4081" t="s">
        <v>8316</v>
      </c>
      <c r="S4081" s="16">
        <f t="shared" si="322"/>
        <v>42322.025115740747</v>
      </c>
      <c r="T4081" s="16">
        <f t="shared" si="323"/>
        <v>42352.025115740747</v>
      </c>
      <c r="U4081">
        <f t="shared" si="319"/>
        <v>2015</v>
      </c>
    </row>
    <row r="4082" spans="1:21" ht="60" x14ac:dyDescent="0.25">
      <c r="A4082">
        <v>4049</v>
      </c>
      <c r="B4082" s="9" t="s">
        <v>4045</v>
      </c>
      <c r="C4082" s="3" t="s">
        <v>8153</v>
      </c>
      <c r="D4082" s="5">
        <v>20000</v>
      </c>
      <c r="E4082" s="7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>
        <f t="shared" si="320"/>
        <v>0</v>
      </c>
      <c r="P4082" s="5">
        <f t="shared" si="321"/>
        <v>16</v>
      </c>
      <c r="Q4082" s="11" t="s">
        <v>8315</v>
      </c>
      <c r="R4082" t="s">
        <v>8316</v>
      </c>
      <c r="S4082" s="16">
        <f t="shared" si="322"/>
        <v>42169.958506944444</v>
      </c>
      <c r="T4082" s="16">
        <f t="shared" si="323"/>
        <v>42199.958506944444</v>
      </c>
      <c r="U4082">
        <f t="shared" si="319"/>
        <v>2015</v>
      </c>
    </row>
    <row r="4083" spans="1:21" ht="60" x14ac:dyDescent="0.25">
      <c r="A4083">
        <v>4062</v>
      </c>
      <c r="B4083" s="9" t="s">
        <v>4058</v>
      </c>
      <c r="C4083" s="3" t="s">
        <v>8166</v>
      </c>
      <c r="D4083" s="5">
        <v>20000</v>
      </c>
      <c r="E4083" s="7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 t="shared" si="320"/>
        <v>2</v>
      </c>
      <c r="P4083" s="5">
        <f t="shared" si="321"/>
        <v>163.33000000000001</v>
      </c>
      <c r="Q4083" s="11" t="s">
        <v>8315</v>
      </c>
      <c r="R4083" t="s">
        <v>8316</v>
      </c>
      <c r="S4083" s="16">
        <f t="shared" si="322"/>
        <v>42523.739212962959</v>
      </c>
      <c r="T4083" s="16">
        <f t="shared" si="323"/>
        <v>42553.739212962959</v>
      </c>
      <c r="U4083">
        <f t="shared" si="319"/>
        <v>2016</v>
      </c>
    </row>
    <row r="4084" spans="1:21" ht="60" x14ac:dyDescent="0.25">
      <c r="A4084">
        <v>4071</v>
      </c>
      <c r="B4084" s="9" t="s">
        <v>4067</v>
      </c>
      <c r="C4084" s="3" t="s">
        <v>8174</v>
      </c>
      <c r="D4084" s="5">
        <v>20000</v>
      </c>
      <c r="E4084" s="7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>
        <f t="shared" si="320"/>
        <v>0</v>
      </c>
      <c r="P4084" s="5">
        <f t="shared" si="321"/>
        <v>0</v>
      </c>
      <c r="Q4084" s="11" t="s">
        <v>8315</v>
      </c>
      <c r="R4084" t="s">
        <v>8316</v>
      </c>
      <c r="S4084" s="16">
        <f t="shared" si="322"/>
        <v>42700.804756944446</v>
      </c>
      <c r="T4084" s="16">
        <f t="shared" si="323"/>
        <v>42730.804756944446</v>
      </c>
      <c r="U4084">
        <f t="shared" si="319"/>
        <v>2016</v>
      </c>
    </row>
    <row r="4085" spans="1:21" ht="45" x14ac:dyDescent="0.25">
      <c r="A4085">
        <v>4033</v>
      </c>
      <c r="B4085" s="9" t="s">
        <v>4029</v>
      </c>
      <c r="C4085" s="3" t="s">
        <v>8138</v>
      </c>
      <c r="D4085" s="5">
        <v>23900</v>
      </c>
      <c r="E4085" s="7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>
        <f t="shared" si="320"/>
        <v>26</v>
      </c>
      <c r="P4085" s="5">
        <f t="shared" si="321"/>
        <v>65.34</v>
      </c>
      <c r="Q4085" s="11" t="s">
        <v>8315</v>
      </c>
      <c r="R4085" t="s">
        <v>8316</v>
      </c>
      <c r="S4085" s="16">
        <f t="shared" si="322"/>
        <v>42614.268796296295</v>
      </c>
      <c r="T4085" s="16">
        <f t="shared" si="323"/>
        <v>42645.375</v>
      </c>
      <c r="U4085">
        <f t="shared" si="319"/>
        <v>2016</v>
      </c>
    </row>
    <row r="4086" spans="1:21" ht="30" x14ac:dyDescent="0.25">
      <c r="A4086">
        <v>2914</v>
      </c>
      <c r="B4086" s="9" t="s">
        <v>2914</v>
      </c>
      <c r="C4086" s="3" t="s">
        <v>7024</v>
      </c>
      <c r="D4086" s="5">
        <v>25000</v>
      </c>
      <c r="E4086" s="7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 s="5">
        <f t="shared" si="321"/>
        <v>1</v>
      </c>
      <c r="Q4086" s="11" t="s">
        <v>8315</v>
      </c>
      <c r="R4086" t="s">
        <v>8316</v>
      </c>
      <c r="S4086" s="16">
        <f t="shared" si="322"/>
        <v>42017.907337962963</v>
      </c>
      <c r="T4086" s="16">
        <f t="shared" si="323"/>
        <v>42077.865671296298</v>
      </c>
      <c r="U4086">
        <f t="shared" si="319"/>
        <v>2015</v>
      </c>
    </row>
    <row r="4087" spans="1:21" ht="60" x14ac:dyDescent="0.25">
      <c r="A4087">
        <v>3954</v>
      </c>
      <c r="B4087" s="9" t="s">
        <v>3951</v>
      </c>
      <c r="C4087" s="3" t="s">
        <v>8061</v>
      </c>
      <c r="D4087" s="5">
        <v>25000</v>
      </c>
      <c r="E4087" s="7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>
        <f t="shared" si="320"/>
        <v>0</v>
      </c>
      <c r="P4087" s="5">
        <f t="shared" si="321"/>
        <v>0</v>
      </c>
      <c r="Q4087" s="11" t="s">
        <v>8315</v>
      </c>
      <c r="R4087" t="s">
        <v>8316</v>
      </c>
      <c r="S4087" s="16">
        <f t="shared" si="322"/>
        <v>41774.651203703703</v>
      </c>
      <c r="T4087" s="16">
        <f t="shared" si="323"/>
        <v>41834.651203703703</v>
      </c>
      <c r="U4087">
        <f t="shared" si="319"/>
        <v>2014</v>
      </c>
    </row>
    <row r="4088" spans="1:21" ht="60" x14ac:dyDescent="0.25">
      <c r="A4088">
        <v>3952</v>
      </c>
      <c r="B4088" s="9" t="s">
        <v>3949</v>
      </c>
      <c r="C4088" s="3" t="s">
        <v>8059</v>
      </c>
      <c r="D4088" s="5">
        <v>26000</v>
      </c>
      <c r="E4088" s="7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>
        <f t="shared" si="320"/>
        <v>0</v>
      </c>
      <c r="P4088" s="5">
        <f t="shared" si="321"/>
        <v>25</v>
      </c>
      <c r="Q4088" s="11" t="s">
        <v>8315</v>
      </c>
      <c r="R4088" t="s">
        <v>8316</v>
      </c>
      <c r="S4088" s="16">
        <f t="shared" si="322"/>
        <v>42243.790393518517</v>
      </c>
      <c r="T4088" s="16">
        <f t="shared" si="323"/>
        <v>42303.790393518517</v>
      </c>
      <c r="U4088">
        <f t="shared" si="319"/>
        <v>2015</v>
      </c>
    </row>
    <row r="4089" spans="1:21" ht="45" x14ac:dyDescent="0.25">
      <c r="A4089">
        <v>3957</v>
      </c>
      <c r="B4089" s="9" t="s">
        <v>3954</v>
      </c>
      <c r="C4089" s="3" t="s">
        <v>8064</v>
      </c>
      <c r="D4089" s="5">
        <v>28000</v>
      </c>
      <c r="E4089" s="7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>
        <f t="shared" si="320"/>
        <v>0</v>
      </c>
      <c r="P4089" s="5">
        <f t="shared" si="321"/>
        <v>7</v>
      </c>
      <c r="Q4089" s="11" t="s">
        <v>8315</v>
      </c>
      <c r="R4089" t="s">
        <v>8316</v>
      </c>
      <c r="S4089" s="16">
        <f t="shared" si="322"/>
        <v>42513.976319444439</v>
      </c>
      <c r="T4089" s="16">
        <f t="shared" si="323"/>
        <v>42559.976319444439</v>
      </c>
      <c r="U4089">
        <f t="shared" si="319"/>
        <v>2016</v>
      </c>
    </row>
    <row r="4090" spans="1:21" ht="60" x14ac:dyDescent="0.25">
      <c r="A4090">
        <v>2888</v>
      </c>
      <c r="B4090" s="9" t="s">
        <v>2888</v>
      </c>
      <c r="C4090" s="3" t="s">
        <v>6998</v>
      </c>
      <c r="D4090" s="5">
        <v>30000</v>
      </c>
      <c r="E4090" s="7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>
        <f t="shared" si="320"/>
        <v>0</v>
      </c>
      <c r="P4090" s="5">
        <f t="shared" si="321"/>
        <v>0</v>
      </c>
      <c r="Q4090" s="11" t="s">
        <v>8315</v>
      </c>
      <c r="R4090" t="s">
        <v>8316</v>
      </c>
      <c r="S4090" s="16">
        <f t="shared" si="322"/>
        <v>41922.535185185188</v>
      </c>
      <c r="T4090" s="16">
        <f t="shared" si="323"/>
        <v>41930.207638888889</v>
      </c>
      <c r="U4090">
        <f t="shared" si="319"/>
        <v>2014</v>
      </c>
    </row>
    <row r="4091" spans="1:21" ht="45" x14ac:dyDescent="0.25">
      <c r="A4091">
        <v>2910</v>
      </c>
      <c r="B4091" s="9" t="s">
        <v>2910</v>
      </c>
      <c r="C4091" s="3" t="s">
        <v>7020</v>
      </c>
      <c r="D4091" s="5">
        <v>30000</v>
      </c>
      <c r="E4091" s="7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>
        <f t="shared" si="320"/>
        <v>0</v>
      </c>
      <c r="P4091" s="5">
        <f t="shared" si="321"/>
        <v>1</v>
      </c>
      <c r="Q4091" s="11" t="s">
        <v>8315</v>
      </c>
      <c r="R4091" t="s">
        <v>8316</v>
      </c>
      <c r="S4091" s="16">
        <f t="shared" si="322"/>
        <v>42107.841284722221</v>
      </c>
      <c r="T4091" s="16">
        <f t="shared" si="323"/>
        <v>42167.841284722221</v>
      </c>
      <c r="U4091">
        <f t="shared" si="319"/>
        <v>2015</v>
      </c>
    </row>
    <row r="4092" spans="1:21" ht="75" x14ac:dyDescent="0.25">
      <c r="A4092">
        <v>3849</v>
      </c>
      <c r="B4092" s="9" t="s">
        <v>3846</v>
      </c>
      <c r="C4092" s="3" t="s">
        <v>7958</v>
      </c>
      <c r="D4092" s="5">
        <v>30000</v>
      </c>
      <c r="E4092" s="7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>
        <f t="shared" si="320"/>
        <v>7</v>
      </c>
      <c r="P4092" s="5">
        <f t="shared" si="321"/>
        <v>75.459999999999994</v>
      </c>
      <c r="Q4092" s="11" t="s">
        <v>8315</v>
      </c>
      <c r="R4092" t="s">
        <v>8316</v>
      </c>
      <c r="S4092" s="16">
        <f t="shared" si="322"/>
        <v>42136.767175925925</v>
      </c>
      <c r="T4092" s="16">
        <f t="shared" si="323"/>
        <v>42166.767175925925</v>
      </c>
      <c r="U4092">
        <f t="shared" si="319"/>
        <v>2015</v>
      </c>
    </row>
    <row r="4093" spans="1:21" ht="60" x14ac:dyDescent="0.25">
      <c r="A4093">
        <v>3948</v>
      </c>
      <c r="B4093" s="9" t="s">
        <v>3945</v>
      </c>
      <c r="C4093" s="3" t="s">
        <v>8056</v>
      </c>
      <c r="D4093" s="5">
        <v>30000</v>
      </c>
      <c r="E4093" s="7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 s="5">
        <f t="shared" si="321"/>
        <v>0</v>
      </c>
      <c r="Q4093" s="11" t="s">
        <v>8315</v>
      </c>
      <c r="R4093" t="s">
        <v>8316</v>
      </c>
      <c r="S4093" s="16">
        <f t="shared" si="322"/>
        <v>41829.325497685182</v>
      </c>
      <c r="T4093" s="16">
        <f t="shared" si="323"/>
        <v>41889.325497685182</v>
      </c>
      <c r="U4093">
        <f t="shared" si="319"/>
        <v>2014</v>
      </c>
    </row>
    <row r="4094" spans="1:21" ht="45" x14ac:dyDescent="0.25">
      <c r="A4094">
        <v>3981</v>
      </c>
      <c r="B4094" s="9" t="s">
        <v>3358</v>
      </c>
      <c r="C4094" s="3" t="s">
        <v>7469</v>
      </c>
      <c r="D4094" s="5">
        <v>30000</v>
      </c>
      <c r="E4094" s="7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>
        <f t="shared" si="320"/>
        <v>4</v>
      </c>
      <c r="P4094" s="5">
        <f t="shared" si="321"/>
        <v>175</v>
      </c>
      <c r="Q4094" s="11" t="s">
        <v>8315</v>
      </c>
      <c r="R4094" t="s">
        <v>8316</v>
      </c>
      <c r="S4094" s="16">
        <f t="shared" si="322"/>
        <v>42508.179965277777</v>
      </c>
      <c r="T4094" s="16">
        <f t="shared" si="323"/>
        <v>42568.179965277777</v>
      </c>
      <c r="U4094">
        <f t="shared" si="319"/>
        <v>2016</v>
      </c>
    </row>
    <row r="4095" spans="1:21" ht="60" x14ac:dyDescent="0.25">
      <c r="A4095">
        <v>4006</v>
      </c>
      <c r="B4095" s="9" t="s">
        <v>4002</v>
      </c>
      <c r="C4095" s="3" t="s">
        <v>8111</v>
      </c>
      <c r="D4095" s="5">
        <v>30000</v>
      </c>
      <c r="E4095" s="7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>
        <f t="shared" si="320"/>
        <v>0</v>
      </c>
      <c r="P4095" s="5">
        <f t="shared" si="321"/>
        <v>2</v>
      </c>
      <c r="Q4095" s="11" t="s">
        <v>8315</v>
      </c>
      <c r="R4095" t="s">
        <v>8316</v>
      </c>
      <c r="S4095" s="16">
        <f t="shared" si="322"/>
        <v>42391.772997685184</v>
      </c>
      <c r="T4095" s="16">
        <f t="shared" si="323"/>
        <v>42416.772997685184</v>
      </c>
      <c r="U4095">
        <f t="shared" si="319"/>
        <v>2016</v>
      </c>
    </row>
    <row r="4096" spans="1:21" ht="45" x14ac:dyDescent="0.25">
      <c r="A4096">
        <v>4095</v>
      </c>
      <c r="B4096" s="9" t="s">
        <v>4091</v>
      </c>
      <c r="C4096" s="3" t="s">
        <v>8198</v>
      </c>
      <c r="D4096" s="5">
        <v>30000</v>
      </c>
      <c r="E4096" s="7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 t="shared" si="320"/>
        <v>3</v>
      </c>
      <c r="P4096" s="5">
        <f t="shared" si="321"/>
        <v>800</v>
      </c>
      <c r="Q4096" s="11" t="s">
        <v>8315</v>
      </c>
      <c r="R4096" t="s">
        <v>8316</v>
      </c>
      <c r="S4096" s="16">
        <f t="shared" si="322"/>
        <v>42693.031828703708</v>
      </c>
      <c r="T4096" s="16">
        <f t="shared" si="323"/>
        <v>42723.031828703708</v>
      </c>
      <c r="U4096">
        <f t="shared" si="319"/>
        <v>2016</v>
      </c>
    </row>
    <row r="4097" spans="1:21" ht="60" x14ac:dyDescent="0.25">
      <c r="A4097">
        <v>4105</v>
      </c>
      <c r="B4097" s="9" t="s">
        <v>4101</v>
      </c>
      <c r="C4097" s="3" t="s">
        <v>8208</v>
      </c>
      <c r="D4097" s="5">
        <v>33000</v>
      </c>
      <c r="E4097" s="7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>
        <f t="shared" si="320"/>
        <v>7</v>
      </c>
      <c r="P4097" s="5">
        <f t="shared" si="321"/>
        <v>383.33</v>
      </c>
      <c r="Q4097" s="11" t="s">
        <v>8315</v>
      </c>
      <c r="R4097" t="s">
        <v>8316</v>
      </c>
      <c r="S4097" s="16">
        <f t="shared" si="322"/>
        <v>42697.010520833333</v>
      </c>
      <c r="T4097" s="16">
        <f t="shared" si="323"/>
        <v>42730.010520833333</v>
      </c>
      <c r="U4097">
        <f t="shared" si="319"/>
        <v>2016</v>
      </c>
    </row>
    <row r="4098" spans="1:21" ht="60" x14ac:dyDescent="0.25">
      <c r="A4098">
        <v>2848</v>
      </c>
      <c r="B4098" s="9" t="s">
        <v>2848</v>
      </c>
      <c r="C4098" s="3" t="s">
        <v>6958</v>
      </c>
      <c r="D4098" s="5">
        <v>35000</v>
      </c>
      <c r="E4098" s="7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>
        <f t="shared" si="320"/>
        <v>0</v>
      </c>
      <c r="P4098" s="5">
        <f t="shared" si="321"/>
        <v>23.33</v>
      </c>
      <c r="Q4098" s="11" t="s">
        <v>8315</v>
      </c>
      <c r="R4098" t="s">
        <v>8316</v>
      </c>
      <c r="S4098" s="16">
        <f t="shared" si="322"/>
        <v>42123.648831018523</v>
      </c>
      <c r="T4098" s="16">
        <f t="shared" si="323"/>
        <v>42153.648831018523</v>
      </c>
      <c r="U4098">
        <f t="shared" si="319"/>
        <v>2015</v>
      </c>
    </row>
    <row r="4099" spans="1:21" ht="60" x14ac:dyDescent="0.25">
      <c r="A4099">
        <v>2857</v>
      </c>
      <c r="B4099" s="9" t="s">
        <v>2857</v>
      </c>
      <c r="C4099" s="3" t="s">
        <v>6967</v>
      </c>
      <c r="D4099" s="5">
        <v>38000</v>
      </c>
      <c r="E4099" s="7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>
        <f t="shared" si="320"/>
        <v>20</v>
      </c>
      <c r="P4099" s="5">
        <f t="shared" si="321"/>
        <v>500</v>
      </c>
      <c r="Q4099" s="11" t="s">
        <v>8315</v>
      </c>
      <c r="R4099" t="s">
        <v>8316</v>
      </c>
      <c r="S4099" s="16">
        <f t="shared" si="322"/>
        <v>42726.920081018514</v>
      </c>
      <c r="T4099" s="16">
        <f t="shared" si="323"/>
        <v>42786.75</v>
      </c>
      <c r="U4099">
        <f t="shared" ref="U4099:U4115" si="324">YEAR(S4099)</f>
        <v>2016</v>
      </c>
    </row>
    <row r="4100" spans="1:21" ht="60" x14ac:dyDescent="0.25">
      <c r="A4100">
        <v>3845</v>
      </c>
      <c r="B4100" s="9" t="s">
        <v>3842</v>
      </c>
      <c r="C4100" s="3" t="s">
        <v>7954</v>
      </c>
      <c r="D4100" s="5">
        <v>40000</v>
      </c>
      <c r="E4100" s="7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>
        <f t="shared" si="320"/>
        <v>2</v>
      </c>
      <c r="P4100" s="5">
        <f t="shared" si="321"/>
        <v>70.17</v>
      </c>
      <c r="Q4100" s="11" t="s">
        <v>8315</v>
      </c>
      <c r="R4100" t="s">
        <v>8316</v>
      </c>
      <c r="S4100" s="16">
        <f t="shared" si="322"/>
        <v>42248.627013888887</v>
      </c>
      <c r="T4100" s="16">
        <f t="shared" si="323"/>
        <v>42278.627013888887</v>
      </c>
      <c r="U4100">
        <f t="shared" si="324"/>
        <v>2015</v>
      </c>
    </row>
    <row r="4101" spans="1:21" ht="45" x14ac:dyDescent="0.25">
      <c r="A4101">
        <v>2884</v>
      </c>
      <c r="B4101" s="9" t="s">
        <v>2884</v>
      </c>
      <c r="C4101" s="3" t="s">
        <v>6994</v>
      </c>
      <c r="D4101" s="5">
        <v>45000</v>
      </c>
      <c r="E4101" s="7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>
        <f t="shared" si="320"/>
        <v>0</v>
      </c>
      <c r="P4101" s="5">
        <f t="shared" si="321"/>
        <v>46.25</v>
      </c>
      <c r="Q4101" s="11" t="s">
        <v>8315</v>
      </c>
      <c r="R4101" t="s">
        <v>8316</v>
      </c>
      <c r="S4101" s="16">
        <f t="shared" si="322"/>
        <v>41948.727256944447</v>
      </c>
      <c r="T4101" s="16">
        <f t="shared" si="323"/>
        <v>41978.727256944447</v>
      </c>
      <c r="U4101">
        <f t="shared" si="324"/>
        <v>2014</v>
      </c>
    </row>
    <row r="4102" spans="1:21" ht="60" x14ac:dyDescent="0.25">
      <c r="A4102">
        <v>2863</v>
      </c>
      <c r="B4102" s="9" t="s">
        <v>2863</v>
      </c>
      <c r="C4102" s="3" t="s">
        <v>6973</v>
      </c>
      <c r="D4102" s="5">
        <v>50000</v>
      </c>
      <c r="E4102" s="7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>
        <f t="shared" si="320"/>
        <v>0</v>
      </c>
      <c r="P4102" s="5">
        <f t="shared" si="321"/>
        <v>20</v>
      </c>
      <c r="Q4102" s="11" t="s">
        <v>8315</v>
      </c>
      <c r="R4102" t="s">
        <v>8316</v>
      </c>
      <c r="S4102" s="16">
        <f t="shared" si="322"/>
        <v>41831.675034722226</v>
      </c>
      <c r="T4102" s="16">
        <f t="shared" si="323"/>
        <v>41891.675034722226</v>
      </c>
      <c r="U4102">
        <f t="shared" si="324"/>
        <v>2014</v>
      </c>
    </row>
    <row r="4103" spans="1:21" ht="30" x14ac:dyDescent="0.25">
      <c r="A4103">
        <v>2894</v>
      </c>
      <c r="B4103" s="9" t="s">
        <v>2894</v>
      </c>
      <c r="C4103" s="3" t="s">
        <v>7004</v>
      </c>
      <c r="D4103" s="5">
        <v>50000</v>
      </c>
      <c r="E4103" s="7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5">
        <f t="shared" si="321"/>
        <v>0</v>
      </c>
      <c r="Q4103" s="11" t="s">
        <v>8315</v>
      </c>
      <c r="R4103" t="s">
        <v>8316</v>
      </c>
      <c r="S4103" s="16">
        <f t="shared" si="322"/>
        <v>42037.986284722225</v>
      </c>
      <c r="T4103" s="16">
        <f t="shared" si="323"/>
        <v>42097.944618055553</v>
      </c>
      <c r="U4103">
        <f t="shared" si="324"/>
        <v>2015</v>
      </c>
    </row>
    <row r="4104" spans="1:21" ht="60" x14ac:dyDescent="0.25">
      <c r="A4104">
        <v>3893</v>
      </c>
      <c r="B4104" s="9" t="s">
        <v>3890</v>
      </c>
      <c r="C4104" s="3" t="s">
        <v>8001</v>
      </c>
      <c r="D4104" s="5">
        <v>50000</v>
      </c>
      <c r="E4104" s="7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>
        <f t="shared" si="320"/>
        <v>22</v>
      </c>
      <c r="P4104" s="5">
        <f t="shared" si="321"/>
        <v>128.27000000000001</v>
      </c>
      <c r="Q4104" s="11" t="s">
        <v>8315</v>
      </c>
      <c r="R4104" t="s">
        <v>8316</v>
      </c>
      <c r="S4104" s="16">
        <f t="shared" si="322"/>
        <v>41779.657870370371</v>
      </c>
      <c r="T4104" s="16">
        <f t="shared" si="323"/>
        <v>41821.25</v>
      </c>
      <c r="U4104">
        <f t="shared" si="324"/>
        <v>2014</v>
      </c>
    </row>
    <row r="4105" spans="1:21" ht="45" x14ac:dyDescent="0.25">
      <c r="A4105">
        <v>3993</v>
      </c>
      <c r="B4105" s="9" t="s">
        <v>3989</v>
      </c>
      <c r="C4105" s="3" t="s">
        <v>8099</v>
      </c>
      <c r="D4105" s="5">
        <v>50000</v>
      </c>
      <c r="E4105" s="7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 s="5">
        <f t="shared" si="321"/>
        <v>3</v>
      </c>
      <c r="Q4105" s="11" t="s">
        <v>8315</v>
      </c>
      <c r="R4105" t="s">
        <v>8316</v>
      </c>
      <c r="S4105" s="16">
        <f t="shared" si="322"/>
        <v>42107.864722222221</v>
      </c>
      <c r="T4105" s="16">
        <f t="shared" si="323"/>
        <v>42137.864722222221</v>
      </c>
      <c r="U4105">
        <f t="shared" si="324"/>
        <v>2015</v>
      </c>
    </row>
    <row r="4106" spans="1:21" ht="45" x14ac:dyDescent="0.25">
      <c r="A4106">
        <v>3909</v>
      </c>
      <c r="B4106" s="9" t="s">
        <v>3906</v>
      </c>
      <c r="C4106" s="3" t="s">
        <v>8017</v>
      </c>
      <c r="D4106" s="5">
        <v>60000</v>
      </c>
      <c r="E4106" s="7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>
        <f t="shared" ref="O4106:O4115" si="325">ROUND(E4106/D4106*100,0)</f>
        <v>0</v>
      </c>
      <c r="P4106" s="5">
        <f t="shared" ref="P4106:P4115" si="326">IFERROR(ROUND(E4106/L4106,2),0)</f>
        <v>33.75</v>
      </c>
      <c r="Q4106" s="11" t="s">
        <v>8315</v>
      </c>
      <c r="R4106" t="s">
        <v>8316</v>
      </c>
      <c r="S4106" s="16">
        <f t="shared" ref="S4106:S4115" si="327">(((J4106/60)/60)/24)+DATE(1970,1,1)</f>
        <v>41863.359282407408</v>
      </c>
      <c r="T4106" s="16">
        <f t="shared" ref="T4106:T4115" si="328">(((I4106/60)/60)/24)+DATE(1970,1,1)</f>
        <v>41893.359282407408</v>
      </c>
      <c r="U4106">
        <f t="shared" si="324"/>
        <v>2014</v>
      </c>
    </row>
    <row r="4107" spans="1:21" ht="60" x14ac:dyDescent="0.25">
      <c r="A4107">
        <v>3918</v>
      </c>
      <c r="B4107" s="9" t="s">
        <v>3915</v>
      </c>
      <c r="C4107" s="3" t="s">
        <v>8026</v>
      </c>
      <c r="D4107" s="5">
        <v>60000</v>
      </c>
      <c r="E4107" s="7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>
        <f t="shared" si="325"/>
        <v>0</v>
      </c>
      <c r="P4107" s="5">
        <f t="shared" si="326"/>
        <v>40</v>
      </c>
      <c r="Q4107" s="11" t="s">
        <v>8315</v>
      </c>
      <c r="R4107" t="s">
        <v>8316</v>
      </c>
      <c r="S4107" s="16">
        <f t="shared" si="327"/>
        <v>41843.664618055554</v>
      </c>
      <c r="T4107" s="16">
        <f t="shared" si="328"/>
        <v>41855.666666666664</v>
      </c>
      <c r="U4107">
        <f t="shared" si="324"/>
        <v>2014</v>
      </c>
    </row>
    <row r="4108" spans="1:21" ht="45" x14ac:dyDescent="0.25">
      <c r="A4108">
        <v>4098</v>
      </c>
      <c r="B4108" s="9" t="s">
        <v>4094</v>
      </c>
      <c r="C4108" s="3" t="s">
        <v>8201</v>
      </c>
      <c r="D4108" s="5">
        <v>75000</v>
      </c>
      <c r="E4108" s="7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>
        <f t="shared" si="325"/>
        <v>0</v>
      </c>
      <c r="P4108" s="5">
        <f t="shared" si="326"/>
        <v>0</v>
      </c>
      <c r="Q4108" s="11" t="s">
        <v>8315</v>
      </c>
      <c r="R4108" t="s">
        <v>8316</v>
      </c>
      <c r="S4108" s="16">
        <f t="shared" si="327"/>
        <v>42495.722187499996</v>
      </c>
      <c r="T4108" s="16">
        <f t="shared" si="328"/>
        <v>42525.722187499996</v>
      </c>
      <c r="U4108">
        <f t="shared" si="324"/>
        <v>2016</v>
      </c>
    </row>
    <row r="4109" spans="1:21" ht="60" x14ac:dyDescent="0.25">
      <c r="A4109">
        <v>3977</v>
      </c>
      <c r="B4109" s="9" t="s">
        <v>3974</v>
      </c>
      <c r="C4109" s="3" t="s">
        <v>8084</v>
      </c>
      <c r="D4109" s="5">
        <v>90000</v>
      </c>
      <c r="E4109" s="7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>
        <f t="shared" si="325"/>
        <v>1</v>
      </c>
      <c r="P4109" s="5">
        <f t="shared" si="326"/>
        <v>217.5</v>
      </c>
      <c r="Q4109" s="11" t="s">
        <v>8315</v>
      </c>
      <c r="R4109" t="s">
        <v>8316</v>
      </c>
      <c r="S4109" s="16">
        <f t="shared" si="327"/>
        <v>42543.788564814815</v>
      </c>
      <c r="T4109" s="16">
        <f t="shared" si="328"/>
        <v>42573.788564814815</v>
      </c>
      <c r="U4109">
        <f t="shared" si="324"/>
        <v>2016</v>
      </c>
    </row>
    <row r="4110" spans="1:21" ht="45" x14ac:dyDescent="0.25">
      <c r="A4110">
        <v>3853</v>
      </c>
      <c r="B4110" s="9" t="s">
        <v>3850</v>
      </c>
      <c r="C4110" s="3" t="s">
        <v>7962</v>
      </c>
      <c r="D4110" s="5">
        <v>100000</v>
      </c>
      <c r="E4110" s="7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5"/>
        <v>0</v>
      </c>
      <c r="P4110" s="5">
        <f t="shared" si="326"/>
        <v>13</v>
      </c>
      <c r="Q4110" s="11" t="s">
        <v>8315</v>
      </c>
      <c r="R4110" t="s">
        <v>8316</v>
      </c>
      <c r="S4110" s="16">
        <f t="shared" si="327"/>
        <v>41848.84002314815</v>
      </c>
      <c r="T4110" s="16">
        <f t="shared" si="328"/>
        <v>41883.84002314815</v>
      </c>
      <c r="U4110">
        <f t="shared" si="324"/>
        <v>2014</v>
      </c>
    </row>
    <row r="4111" spans="1:21" ht="45" x14ac:dyDescent="0.25">
      <c r="A4111">
        <v>4092</v>
      </c>
      <c r="B4111" s="9" t="s">
        <v>4088</v>
      </c>
      <c r="C4111" s="3" t="s">
        <v>8195</v>
      </c>
      <c r="D4111" s="5">
        <v>110000</v>
      </c>
      <c r="E4111" s="7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0</v>
      </c>
      <c r="P4111" s="5">
        <f t="shared" si="326"/>
        <v>20</v>
      </c>
      <c r="Q4111" s="11" t="s">
        <v>8315</v>
      </c>
      <c r="R4111" t="s">
        <v>8316</v>
      </c>
      <c r="S4111" s="16">
        <f t="shared" si="327"/>
        <v>42039.194988425923</v>
      </c>
      <c r="T4111" s="16">
        <f t="shared" si="328"/>
        <v>42099.153321759266</v>
      </c>
      <c r="U4111">
        <f t="shared" si="324"/>
        <v>2015</v>
      </c>
    </row>
    <row r="4112" spans="1:21" ht="60" x14ac:dyDescent="0.25">
      <c r="A4112">
        <v>2876</v>
      </c>
      <c r="B4112" s="9" t="s">
        <v>2876</v>
      </c>
      <c r="C4112" s="3" t="s">
        <v>6986</v>
      </c>
      <c r="D4112" s="5">
        <v>150000</v>
      </c>
      <c r="E4112" s="7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 s="5">
        <f t="shared" si="326"/>
        <v>0</v>
      </c>
      <c r="Q4112" s="11" t="s">
        <v>8315</v>
      </c>
      <c r="R4112" t="s">
        <v>8316</v>
      </c>
      <c r="S4112" s="16">
        <f t="shared" si="327"/>
        <v>42171.743969907402</v>
      </c>
      <c r="T4112" s="16">
        <f t="shared" si="328"/>
        <v>42201.743969907402</v>
      </c>
      <c r="U4112">
        <f t="shared" si="324"/>
        <v>2015</v>
      </c>
    </row>
    <row r="4113" spans="1:21" ht="45" x14ac:dyDescent="0.25">
      <c r="A4113">
        <v>2902</v>
      </c>
      <c r="B4113" s="9" t="s">
        <v>2902</v>
      </c>
      <c r="C4113" s="3" t="s">
        <v>7012</v>
      </c>
      <c r="D4113" s="5">
        <v>150000</v>
      </c>
      <c r="E4113" s="7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5"/>
        <v>0</v>
      </c>
      <c r="P4113" s="5">
        <f t="shared" si="326"/>
        <v>25</v>
      </c>
      <c r="Q4113" s="11" t="s">
        <v>8315</v>
      </c>
      <c r="R4113" t="s">
        <v>8316</v>
      </c>
      <c r="S4113" s="16">
        <f t="shared" si="327"/>
        <v>42210.439768518518</v>
      </c>
      <c r="T4113" s="16">
        <f t="shared" si="328"/>
        <v>42240.439768518518</v>
      </c>
      <c r="U4113">
        <f t="shared" si="324"/>
        <v>2015</v>
      </c>
    </row>
    <row r="4114" spans="1:21" ht="60" x14ac:dyDescent="0.25">
      <c r="A4114">
        <v>2909</v>
      </c>
      <c r="B4114" s="9" t="s">
        <v>2909</v>
      </c>
      <c r="C4114" s="3" t="s">
        <v>7019</v>
      </c>
      <c r="D4114" s="5">
        <v>180000</v>
      </c>
      <c r="E4114" s="7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 s="5">
        <f t="shared" si="326"/>
        <v>20</v>
      </c>
      <c r="Q4114" s="11" t="s">
        <v>8315</v>
      </c>
      <c r="R4114" t="s">
        <v>8316</v>
      </c>
      <c r="S4114" s="16">
        <f t="shared" si="327"/>
        <v>41929.266215277778</v>
      </c>
      <c r="T4114" s="16">
        <f t="shared" si="328"/>
        <v>41968.823611111111</v>
      </c>
      <c r="U4114">
        <f t="shared" si="324"/>
        <v>2014</v>
      </c>
    </row>
    <row r="4115" spans="1:21" ht="60" x14ac:dyDescent="0.25">
      <c r="A4115">
        <v>3951</v>
      </c>
      <c r="B4115" s="9" t="s">
        <v>3948</v>
      </c>
      <c r="C4115" s="3" t="s">
        <v>6961</v>
      </c>
      <c r="D4115" s="5">
        <v>200000</v>
      </c>
      <c r="E4115" s="7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5"/>
        <v>0</v>
      </c>
      <c r="P4115" s="5">
        <f t="shared" si="326"/>
        <v>1</v>
      </c>
      <c r="Q4115" s="11" t="s">
        <v>8315</v>
      </c>
      <c r="R4115" t="s">
        <v>8316</v>
      </c>
      <c r="S4115" s="16">
        <f t="shared" si="327"/>
        <v>42433.825717592597</v>
      </c>
      <c r="T4115" s="16">
        <f t="shared" si="328"/>
        <v>42493.784050925926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S1">
    <cfRule type="colorScale" priority="3">
      <colorScale>
        <cfvo type="min"/>
        <cfvo type="percentile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Edinburgh Research</vt:lpstr>
      <vt:lpstr>Descriptive Statistics.</vt:lpstr>
      <vt:lpstr>Succesful Music</vt:lpstr>
      <vt:lpstr>Failed music</vt:lpstr>
      <vt:lpstr>Succesful tech</vt:lpstr>
      <vt:lpstr>Failed tech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Osio</cp:lastModifiedBy>
  <dcterms:created xsi:type="dcterms:W3CDTF">2017-04-20T15:17:24Z</dcterms:created>
  <dcterms:modified xsi:type="dcterms:W3CDTF">2021-10-12T00:30:28Z</dcterms:modified>
</cp:coreProperties>
</file>