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armen\Desktop\"/>
    </mc:Choice>
  </mc:AlternateContent>
  <xr:revisionPtr revIDLastSave="0" documentId="13_ncr:1_{3C025ECD-ECE6-4A87-A0B8-6DA2336F7FE2}" xr6:coauthVersionLast="47" xr6:coauthVersionMax="47" xr10:uidLastSave="{00000000-0000-0000-0000-000000000000}"/>
  <bookViews>
    <workbookView xWindow="390" yWindow="390" windowWidth="13875" windowHeight="8505" tabRatio="777" xr2:uid="{00000000-000D-0000-FFFF-FFFF00000000}"/>
  </bookViews>
  <sheets>
    <sheet name="Productos Naturistas" sheetId="7" r:id="rId1"/>
    <sheet name="Consulta Ventas (ejemplo)" sheetId="9" r:id="rId2"/>
    <sheet name="Nomina de trabajadores" sheetId="8" r:id="rId3"/>
    <sheet name="Consul. por trabaj. (ejercicio)" sheetId="10" r:id="rId4"/>
  </sheets>
  <externalReferences>
    <externalReference r:id="rId5"/>
  </externalReferences>
  <definedNames>
    <definedName name="_xlnm._FilterDatabase" localSheetId="2" hidden="1">'Nomina de trabajadores'!$A$4:$I$88</definedName>
    <definedName name="_xlnm._FilterDatabase" localSheetId="0" hidden="1">'Productos Naturistas'!$A$4:$H$87</definedName>
    <definedName name="_Key1" localSheetId="2" hidden="1">[1]Atenciones!#REF!</definedName>
    <definedName name="_Key1" hidden="1">[1]Atenciones!#REF!</definedName>
    <definedName name="_Order1" hidden="1">255</definedName>
    <definedName name="BD">'Productos Naturistas'!$A$4:$H$87</definedName>
    <definedName name="Productos">'Productos Naturistas'!$A$5:$H$87</definedName>
    <definedName name="Trabajadores">'Nomina de trabajadores'!$A$5:$I$88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7" l="1"/>
  <c r="K10" i="7"/>
  <c r="F7" i="7"/>
  <c r="K9" i="7"/>
  <c r="K8" i="7"/>
  <c r="K7" i="7"/>
  <c r="K6" i="7"/>
  <c r="K5" i="7"/>
  <c r="F51" i="7"/>
  <c r="F60" i="7"/>
  <c r="F67" i="7"/>
  <c r="F68" i="7"/>
  <c r="F5" i="7"/>
  <c r="F56" i="7"/>
  <c r="F8" i="7"/>
  <c r="F18" i="7"/>
  <c r="F32" i="7"/>
  <c r="F77" i="7"/>
  <c r="F81" i="7"/>
  <c r="F85" i="7"/>
  <c r="F37" i="7"/>
  <c r="F59" i="7"/>
  <c r="F58" i="7"/>
  <c r="F71" i="7"/>
  <c r="F72" i="7"/>
  <c r="F79" i="7"/>
  <c r="F35" i="7"/>
  <c r="F53" i="7"/>
  <c r="F54" i="7"/>
  <c r="F57" i="7"/>
  <c r="F29" i="7"/>
  <c r="F43" i="7"/>
  <c r="F46" i="7"/>
  <c r="F6" i="7"/>
  <c r="F14" i="7"/>
  <c r="F13" i="7"/>
  <c r="F38" i="7"/>
  <c r="F45" i="7"/>
  <c r="F66" i="7"/>
  <c r="F69" i="7"/>
  <c r="F73" i="7"/>
  <c r="F15" i="7"/>
  <c r="F19" i="7"/>
  <c r="F21" i="7"/>
  <c r="F22" i="7"/>
  <c r="F78" i="7"/>
  <c r="F76" i="7"/>
  <c r="F82" i="7"/>
  <c r="F87" i="7"/>
  <c r="F9" i="7"/>
  <c r="F10" i="7"/>
  <c r="F20" i="7"/>
  <c r="F24" i="7"/>
  <c r="F31" i="7"/>
  <c r="F23" i="7"/>
  <c r="F61" i="7"/>
  <c r="F74" i="7"/>
  <c r="F34" i="7"/>
  <c r="F83" i="7"/>
  <c r="F36" i="7"/>
  <c r="F48" i="7"/>
  <c r="F62" i="7"/>
  <c r="F63" i="7"/>
  <c r="F27" i="7"/>
  <c r="F33" i="7"/>
  <c r="F16" i="7"/>
  <c r="F26" i="7"/>
  <c r="F39" i="7"/>
  <c r="F41" i="7"/>
  <c r="F47" i="7"/>
  <c r="F64" i="7"/>
  <c r="F86" i="7"/>
  <c r="F28" i="7"/>
  <c r="F50" i="7"/>
  <c r="F17" i="7"/>
  <c r="F52" i="7"/>
  <c r="F55" i="7"/>
  <c r="F84" i="7"/>
  <c r="F25" i="7"/>
  <c r="F11" i="7"/>
  <c r="F42" i="7"/>
  <c r="F70" i="7"/>
  <c r="F75" i="7"/>
  <c r="F80" i="7"/>
  <c r="F30" i="7"/>
  <c r="F40" i="7"/>
  <c r="F65" i="7"/>
  <c r="F12" i="7"/>
  <c r="F49" i="7"/>
  <c r="F44" i="7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5" i="8"/>
</calcChain>
</file>

<file path=xl/sharedStrings.xml><?xml version="1.0" encoding="utf-8"?>
<sst xmlns="http://schemas.openxmlformats.org/spreadsheetml/2006/main" count="889" uniqueCount="341">
  <si>
    <t>Productos Naturistas S.A.</t>
  </si>
  <si>
    <t>PRODUCTO</t>
  </si>
  <si>
    <t>FECHA</t>
  </si>
  <si>
    <t>Alga Marina</t>
  </si>
  <si>
    <t>Té Verde</t>
  </si>
  <si>
    <t>Lecitina de soya</t>
  </si>
  <si>
    <t>Vinagre de Manzana</t>
  </si>
  <si>
    <t>Vinagre de Piña</t>
  </si>
  <si>
    <t>Vinagre de Pera</t>
  </si>
  <si>
    <t>Centella Asiatica</t>
  </si>
  <si>
    <t>Cruz Verde</t>
  </si>
  <si>
    <t>Farmalider</t>
  </si>
  <si>
    <t>Vida Sana</t>
  </si>
  <si>
    <t>Redfarma</t>
  </si>
  <si>
    <t>Entregas a Farmacias</t>
  </si>
  <si>
    <t>PRECIO UNIT.</t>
  </si>
  <si>
    <t>CANTIDAD</t>
  </si>
  <si>
    <t>MONTO</t>
  </si>
  <si>
    <t>DISTRIBUIDOR</t>
  </si>
  <si>
    <t>ZONA</t>
  </si>
  <si>
    <t>Sur</t>
  </si>
  <si>
    <t>Norte</t>
  </si>
  <si>
    <t>Nomina de Trabajadores</t>
  </si>
  <si>
    <t>Empresa Genesis S.A.</t>
  </si>
  <si>
    <t>Nombre</t>
  </si>
  <si>
    <t>Fecha Nacimiento</t>
  </si>
  <si>
    <t>Cargo</t>
  </si>
  <si>
    <t>Dpto</t>
  </si>
  <si>
    <t>Sueldo</t>
  </si>
  <si>
    <t>Afp</t>
  </si>
  <si>
    <t>Edad</t>
  </si>
  <si>
    <t>Acuña Artemio</t>
  </si>
  <si>
    <t>Auxiliar</t>
  </si>
  <si>
    <t>Ventas</t>
  </si>
  <si>
    <t>Aguilar Fernando</t>
  </si>
  <si>
    <t>Vendedor</t>
  </si>
  <si>
    <t>Habitat</t>
  </si>
  <si>
    <t>Aguilar Gladys</t>
  </si>
  <si>
    <t>Secretaria</t>
  </si>
  <si>
    <t>Computacion</t>
  </si>
  <si>
    <t>Aguilera Danilo</t>
  </si>
  <si>
    <t>Analista</t>
  </si>
  <si>
    <t>Agurto Jaime</t>
  </si>
  <si>
    <t>Comercio Exterior</t>
  </si>
  <si>
    <t>Alvarado Ana</t>
  </si>
  <si>
    <t>Aranda Cristian</t>
  </si>
  <si>
    <t>Logistica</t>
  </si>
  <si>
    <t>Armijo Luis</t>
  </si>
  <si>
    <t>Contador</t>
  </si>
  <si>
    <t>Finanzas</t>
  </si>
  <si>
    <t>Azocar Pablo</t>
  </si>
  <si>
    <t>Gerente</t>
  </si>
  <si>
    <t>Becerra Susana</t>
  </si>
  <si>
    <t>Beltran Pedro</t>
  </si>
  <si>
    <t>Digitador</t>
  </si>
  <si>
    <t>Bustos Rosario</t>
  </si>
  <si>
    <t>Calfuqueo Miguel</t>
  </si>
  <si>
    <t>Campos David</t>
  </si>
  <si>
    <t>Operador</t>
  </si>
  <si>
    <t>Carrasco Ernesto</t>
  </si>
  <si>
    <t>Cartes Silvio</t>
  </si>
  <si>
    <t>Castillo Alejandra</t>
  </si>
  <si>
    <t>Castro Manuel</t>
  </si>
  <si>
    <t>Castro Marcelo</t>
  </si>
  <si>
    <t>Programador</t>
  </si>
  <si>
    <t>Catalan Mireya</t>
  </si>
  <si>
    <t>Sub-Gerente</t>
  </si>
  <si>
    <t>Correa Juan</t>
  </si>
  <si>
    <t>Diaz Cesar</t>
  </si>
  <si>
    <t>Diaz Miguel</t>
  </si>
  <si>
    <t>Espinoza Gema</t>
  </si>
  <si>
    <t>Fernandez Rodrigo</t>
  </si>
  <si>
    <t>Fernando Castillo</t>
  </si>
  <si>
    <t>Galdamez Andres</t>
  </si>
  <si>
    <t>Godoy Leonardo</t>
  </si>
  <si>
    <t>Gonzalez Manuel</t>
  </si>
  <si>
    <t>Gonzalez Mirta</t>
  </si>
  <si>
    <t>Gras Valentina</t>
  </si>
  <si>
    <t>Hernandez Fabiana</t>
  </si>
  <si>
    <t>Herrera Daniel</t>
  </si>
  <si>
    <t>Ibarra Marcelo</t>
  </si>
  <si>
    <t>Inostroza Patricio</t>
  </si>
  <si>
    <t>Jara Antonio</t>
  </si>
  <si>
    <t>Lopez Rosa</t>
  </si>
  <si>
    <t>Machuca Sebastian</t>
  </si>
  <si>
    <t>Martinez Viviana</t>
  </si>
  <si>
    <t>Montecinos Juan</t>
  </si>
  <si>
    <t>Muñoz Raul</t>
  </si>
  <si>
    <t>Navia Francisco</t>
  </si>
  <si>
    <t>Pardo Carolina</t>
  </si>
  <si>
    <t>Perez Eduardo</t>
  </si>
  <si>
    <t>Perez Luis</t>
  </si>
  <si>
    <t>Pinto Carlos</t>
  </si>
  <si>
    <t>Pinto Cecilia</t>
  </si>
  <si>
    <t>Retamal Waldo</t>
  </si>
  <si>
    <t>Reyes Juan</t>
  </si>
  <si>
    <t>Rocha Ricardo</t>
  </si>
  <si>
    <t>Rojas Jorge</t>
  </si>
  <si>
    <t>Roman Alejandra</t>
  </si>
  <si>
    <t>Salazar Natalia</t>
  </si>
  <si>
    <t>Salgado Cristina</t>
  </si>
  <si>
    <t>Salinas Pedro</t>
  </si>
  <si>
    <t>Santander Elena</t>
  </si>
  <si>
    <t>Sepulveda Maria</t>
  </si>
  <si>
    <t>Soto Jorge</t>
  </si>
  <si>
    <t>Ulloa Sandra</t>
  </si>
  <si>
    <t>Varas Rolando</t>
  </si>
  <si>
    <t>Vargas Jose</t>
  </si>
  <si>
    <t>Vasquez Carlos</t>
  </si>
  <si>
    <t>Velasquez Lucia</t>
  </si>
  <si>
    <t>Veliz Jorge</t>
  </si>
  <si>
    <t>Vera Catalina</t>
  </si>
  <si>
    <t>Vera Duberly</t>
  </si>
  <si>
    <t>Villagran Aladino</t>
  </si>
  <si>
    <t>Zuñiga Victor</t>
  </si>
  <si>
    <t>N°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</si>
  <si>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</si>
  <si>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</si>
  <si>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</si>
  <si>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</si>
  <si>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</si>
  <si>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</si>
  <si>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</si>
  <si>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</si>
  <si>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</si>
  <si>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</si>
  <si>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</si>
  <si>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</si>
  <si>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</si>
  <si>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</si>
  <si>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</si>
  <si>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</si>
  <si>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</si>
  <si>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</si>
  <si>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</si>
  <si>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</si>
  <si>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</si>
  <si>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</si>
  <si>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</si>
  <si>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</si>
  <si>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</si>
  <si>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</si>
  <si>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</si>
  <si>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</si>
  <si>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</si>
  <si>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</si>
  <si>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</si>
  <si>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</si>
  <si>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</si>
  <si>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</si>
  <si>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</si>
  <si>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</si>
  <si>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</si>
  <si>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</si>
  <si>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</si>
  <si>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</si>
  <si>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</si>
  <si>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</si>
  <si>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</si>
  <si>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</si>
  <si>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</si>
  <si>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</si>
  <si>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</si>
  <si>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</si>
  <si>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</si>
  <si>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</si>
  <si>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</si>
  <si>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</si>
  <si>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</si>
  <si>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</si>
  <si>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</si>
  <si>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</si>
  <si>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</si>
  <si>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</si>
  <si>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</si>
  <si>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</si>
  <si>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</si>
  <si>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</si>
  <si>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</si>
  <si>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</si>
  <si>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</si>
  <si>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</si>
  <si>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</si>
  <si>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</si>
  <si>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</si>
  <si>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</si>
  <si>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</si>
  <si>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</si>
  <si>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</si>
  <si>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</si>
  <si>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</si>
  <si>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</si>
  <si>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</si>
  <si>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</si>
  <si>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</si>
  <si>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</si>
  <si>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</si>
  <si>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</si>
  <si>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</si>
  <si>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</si>
  <si>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Distrito</t>
  </si>
  <si>
    <t>Lince</t>
  </si>
  <si>
    <t>Ate</t>
  </si>
  <si>
    <t>Barranco</t>
  </si>
  <si>
    <t>Miraflores</t>
  </si>
  <si>
    <t>Jesus Maria</t>
  </si>
  <si>
    <t>Breña</t>
  </si>
  <si>
    <t>Surco</t>
  </si>
  <si>
    <t>San Borje</t>
  </si>
  <si>
    <t>Pueblo Libre</t>
  </si>
  <si>
    <t>Cercado</t>
  </si>
  <si>
    <t>La Molina</t>
  </si>
  <si>
    <t>Callao</t>
  </si>
  <si>
    <t>Los Olivos</t>
  </si>
  <si>
    <t>Rimac</t>
  </si>
  <si>
    <t>Magdalena</t>
  </si>
  <si>
    <t>Surquillo</t>
  </si>
  <si>
    <t>Santa Anita</t>
  </si>
  <si>
    <t>El Agustino</t>
  </si>
  <si>
    <t>Independencia</t>
  </si>
  <si>
    <t>Chorrillos</t>
  </si>
  <si>
    <t>Empleado</t>
  </si>
  <si>
    <t>Integra</t>
  </si>
  <si>
    <t>Profuturo</t>
  </si>
  <si>
    <t>Prima</t>
  </si>
  <si>
    <t>Soto Juan</t>
  </si>
  <si>
    <t>Sato Zaida</t>
  </si>
  <si>
    <t>Sanchez Danitsa</t>
  </si>
  <si>
    <t>Davila Fabian</t>
  </si>
  <si>
    <t>Estudillo Hector</t>
  </si>
  <si>
    <t>Falla Orlando</t>
  </si>
  <si>
    <t>Zapata Manuel</t>
  </si>
  <si>
    <t>Veliz Sandra</t>
  </si>
  <si>
    <t>Castro Esther</t>
  </si>
  <si>
    <t>Ruiz Jorge</t>
  </si>
  <si>
    <t>Jara Yamile</t>
  </si>
  <si>
    <t>Luna Matilde</t>
  </si>
  <si>
    <t>Lino Mauricio</t>
  </si>
  <si>
    <t>Mamani Areta</t>
  </si>
  <si>
    <t>Pardo Jose</t>
  </si>
  <si>
    <t>Watanabe Gerardo</t>
  </si>
  <si>
    <t>Ven001</t>
  </si>
  <si>
    <t>Ven002</t>
  </si>
  <si>
    <t>Ven003</t>
  </si>
  <si>
    <t>Ven004</t>
  </si>
  <si>
    <t>Ven005</t>
  </si>
  <si>
    <t>Ven006</t>
  </si>
  <si>
    <t>Ven007</t>
  </si>
  <si>
    <t>Ven008</t>
  </si>
  <si>
    <t>Ven009</t>
  </si>
  <si>
    <t>Ven010</t>
  </si>
  <si>
    <t>Ven011</t>
  </si>
  <si>
    <t>Ven012</t>
  </si>
  <si>
    <t>Ven013</t>
  </si>
  <si>
    <t>Ven014</t>
  </si>
  <si>
    <t>Ven015</t>
  </si>
  <si>
    <t>Ven016</t>
  </si>
  <si>
    <t>Ven017</t>
  </si>
  <si>
    <t>Ven018</t>
  </si>
  <si>
    <t>Ven019</t>
  </si>
  <si>
    <t>Ven020</t>
  </si>
  <si>
    <t>Ven021</t>
  </si>
  <si>
    <t>Ven022</t>
  </si>
  <si>
    <t>Ven023</t>
  </si>
  <si>
    <t>Ven024</t>
  </si>
  <si>
    <t>Ven025</t>
  </si>
  <si>
    <t>Ven026</t>
  </si>
  <si>
    <t>Ven027</t>
  </si>
  <si>
    <t>Ven028</t>
  </si>
  <si>
    <t>Ven029</t>
  </si>
  <si>
    <t>Ven030</t>
  </si>
  <si>
    <t>Ven031</t>
  </si>
  <si>
    <t>Ven032</t>
  </si>
  <si>
    <t>Ven033</t>
  </si>
  <si>
    <t>Ven034</t>
  </si>
  <si>
    <t>Ven035</t>
  </si>
  <si>
    <t>Ven036</t>
  </si>
  <si>
    <t>Ven037</t>
  </si>
  <si>
    <t>Ven038</t>
  </si>
  <si>
    <t>Ven039</t>
  </si>
  <si>
    <t>Ven040</t>
  </si>
  <si>
    <t>Ven041</t>
  </si>
  <si>
    <t>Ven042</t>
  </si>
  <si>
    <t>Ven043</t>
  </si>
  <si>
    <t>Ven044</t>
  </si>
  <si>
    <t>Ven045</t>
  </si>
  <si>
    <t>Ven046</t>
  </si>
  <si>
    <t>Ven047</t>
  </si>
  <si>
    <t>Ven048</t>
  </si>
  <si>
    <t>Ven049</t>
  </si>
  <si>
    <t>Ven050</t>
  </si>
  <si>
    <t>Ven051</t>
  </si>
  <si>
    <t>Ven052</t>
  </si>
  <si>
    <t>Ven053</t>
  </si>
  <si>
    <t>Ven054</t>
  </si>
  <si>
    <t>Ven055</t>
  </si>
  <si>
    <t>Ven056</t>
  </si>
  <si>
    <t>Ven057</t>
  </si>
  <si>
    <t>Ven058</t>
  </si>
  <si>
    <t>Ven059</t>
  </si>
  <si>
    <t>Ven060</t>
  </si>
  <si>
    <t>Ven061</t>
  </si>
  <si>
    <t>Ven062</t>
  </si>
  <si>
    <t>Ven063</t>
  </si>
  <si>
    <t>Ven064</t>
  </si>
  <si>
    <t>Ven065</t>
  </si>
  <si>
    <t>Ven066</t>
  </si>
  <si>
    <t>Ven067</t>
  </si>
  <si>
    <t>Ven068</t>
  </si>
  <si>
    <t>Ven069</t>
  </si>
  <si>
    <t>Ven070</t>
  </si>
  <si>
    <t>Ven071</t>
  </si>
  <si>
    <t>Ven072</t>
  </si>
  <si>
    <t>Ven073</t>
  </si>
  <si>
    <t>Ven074</t>
  </si>
  <si>
    <t>Ven075</t>
  </si>
  <si>
    <t>Ven076</t>
  </si>
  <si>
    <t>Ven077</t>
  </si>
  <si>
    <t>Ven078</t>
  </si>
  <si>
    <t>Ven079</t>
  </si>
  <si>
    <t>Ven080</t>
  </si>
  <si>
    <t>Ven081</t>
  </si>
  <si>
    <t>Ven082</t>
  </si>
  <si>
    <t>Ven083</t>
  </si>
  <si>
    <t>Este</t>
  </si>
  <si>
    <t>Oeste</t>
  </si>
  <si>
    <t>Salud Ok</t>
  </si>
  <si>
    <t>Farmacias Ruiz</t>
  </si>
  <si>
    <t>Farmacia Flores</t>
  </si>
  <si>
    <t>1. Utiliza la fórmula buscarv, para realizar la consulta por número de pedido:</t>
  </si>
  <si>
    <t>2. Utiliza la fórmula buscarv, para realizar la consulta por código del trabajador:</t>
  </si>
  <si>
    <t>Código</t>
  </si>
  <si>
    <t>AFP</t>
  </si>
  <si>
    <t>Consulta de Ventas</t>
  </si>
  <si>
    <t>Consulta por trabajador</t>
  </si>
  <si>
    <t>v005</t>
  </si>
  <si>
    <t>BOLETA:</t>
  </si>
  <si>
    <t>PRODUCTO:</t>
  </si>
  <si>
    <t>PRECIO:</t>
  </si>
  <si>
    <t>CANTIDAD: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</si>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</sst>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S/.&quot;\ * #,##0.00_ ;_ &quot;S/.&quot;\ * \-#,##0.00_ ;_ &quot;S/.&quot;\ * &quot;-&quot;??_ ;_ @_ "/>
    <numFmt numFmtId="165" formatCode="_-&quot;$&quot;\ * #,##0.00_-;\-&quot;$&quot;\ * #,##0.00_-;_-&quot;$&quot;\ * &quot;-&quot;??_-;_-@_-"/>
    <numFmt numFmtId="166" formatCode="\ \ &quot;$&quot;* #,##0"/>
    <numFmt numFmtId="167" formatCode="dd/mm/yy;@"/>
    <numFmt numFmtId="168" formatCode="000"/>
    <numFmt numFmtId="169" formatCode="&quot;S/.&quot;\ #,##0.00"/>
    <numFmt numFmtId="170" formatCode="_-[$S/-280A]\ * #,##0.00_-;\-[$S/-280A]\ * #,##0.00_-;_-[$S/-280A]\ * &quot;-&quot;??_-;_-@_-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right" vertical="center"/>
    </xf>
    <xf numFmtId="0" fontId="3" fillId="3" borderId="13" xfId="0" applyFont="1" applyFill="1" applyBorder="1"/>
    <xf numFmtId="0" fontId="4" fillId="0" borderId="13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horizontal="right"/>
    </xf>
    <xf numFmtId="14" fontId="3" fillId="0" borderId="13" xfId="0" applyNumberFormat="1" applyFont="1" applyBorder="1" applyAlignment="1">
      <alignment horizontal="right"/>
    </xf>
    <xf numFmtId="169" fontId="3" fillId="0" borderId="13" xfId="0" applyNumberFormat="1" applyFont="1" applyBorder="1" applyAlignment="1">
      <alignment horizontal="right"/>
    </xf>
    <xf numFmtId="0" fontId="3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68" fontId="3" fillId="0" borderId="4" xfId="0" applyNumberFormat="1" applyFont="1" applyBorder="1" applyAlignment="1">
      <alignment horizontal="center" vertical="center"/>
    </xf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NumberFormat="1" applyFont="1" applyBorder="1"/>
    <xf numFmtId="0" fontId="3" fillId="0" borderId="2" xfId="0" applyNumberFormat="1" applyFont="1" applyBorder="1" applyAlignment="1">
      <alignment horizontal="center"/>
    </xf>
    <xf numFmtId="14" fontId="3" fillId="0" borderId="0" xfId="0" applyNumberFormat="1" applyFont="1"/>
    <xf numFmtId="168" fontId="3" fillId="0" borderId="2" xfId="0" applyNumberFormat="1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14" fontId="3" fillId="0" borderId="3" xfId="0" applyNumberFormat="1" applyFont="1" applyBorder="1"/>
    <xf numFmtId="164" fontId="3" fillId="0" borderId="3" xfId="1" applyNumberFormat="1" applyFont="1" applyBorder="1"/>
    <xf numFmtId="0" fontId="3" fillId="0" borderId="3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right"/>
    </xf>
    <xf numFmtId="0" fontId="3" fillId="0" borderId="13" xfId="0" applyFont="1" applyBorder="1"/>
    <xf numFmtId="166" fontId="4" fillId="0" borderId="13" xfId="0" applyNumberFormat="1" applyFont="1" applyBorder="1" applyAlignment="1">
      <alignment horizontal="right"/>
    </xf>
    <xf numFmtId="169" fontId="3" fillId="0" borderId="13" xfId="0" applyNumberFormat="1" applyFont="1" applyBorder="1"/>
    <xf numFmtId="14" fontId="3" fillId="0" borderId="13" xfId="0" applyNumberFormat="1" applyFont="1" applyBorder="1"/>
    <xf numFmtId="166" fontId="3" fillId="0" borderId="0" xfId="0" applyNumberFormat="1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7" fontId="3" fillId="0" borderId="6" xfId="0" applyNumberFormat="1" applyFont="1" applyBorder="1"/>
    <xf numFmtId="167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67" fontId="3" fillId="0" borderId="9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67" fontId="3" fillId="5" borderId="18" xfId="0" applyNumberFormat="1" applyFont="1" applyFill="1" applyBorder="1" applyAlignment="1">
      <alignment horizontal="left" vertical="center" wrapText="1"/>
    </xf>
    <xf numFmtId="167" fontId="3" fillId="5" borderId="20" xfId="0" applyNumberFormat="1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170" fontId="4" fillId="0" borderId="19" xfId="0" applyNumberFormat="1" applyFont="1" applyBorder="1" applyAlignment="1">
      <alignment horizontal="center" vertical="center" wrapText="1"/>
    </xf>
    <xf numFmtId="14" fontId="4" fillId="0" borderId="21" xfId="0" applyNumberFormat="1" applyFont="1" applyBorder="1" applyAlignment="1">
      <alignment horizontal="center" vertical="center" wrapText="1"/>
    </xf>
  </cellXfs>
  <cellStyles count="2">
    <cellStyle name="Moneda_Tablas Dinamicas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aime\EJERCICIOS%20EXCEL\Excel\Ejemplos\New%20Folder\Mierc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nciones"/>
      <sheetName val="Valores"/>
      <sheetName val="Credito"/>
      <sheetName val="Chart1"/>
      <sheetName val="Sheet1"/>
      <sheetName val="TDin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topLeftCell="F1" zoomScale="90" zoomScaleNormal="90" workbookViewId="0">
      <selection activeCell="K4" sqref="K4"/>
    </sheetView>
  </sheetViews>
  <sheetFormatPr baseColWidth="10" defaultColWidth="10.85546875" defaultRowHeight="15.75" x14ac:dyDescent="0.25"/>
  <cols>
    <col min="1" max="1" width="7.42578125" style="2" bestFit="1" customWidth="1"/>
    <col min="2" max="2" width="19.28515625" style="2" customWidth="1"/>
    <col min="3" max="3" width="11.42578125" style="2" customWidth="1"/>
    <col min="4" max="4" width="14.42578125" style="34" customWidth="1"/>
    <col min="5" max="5" width="11.28515625" style="2" customWidth="1"/>
    <col min="6" max="6" width="14.28515625" style="34" bestFit="1" customWidth="1"/>
    <col min="7" max="7" width="18.28515625" style="2" bestFit="1" customWidth="1"/>
    <col min="8" max="8" width="10.7109375" style="2" customWidth="1"/>
    <col min="9" max="9" width="10.85546875" style="2"/>
    <col min="10" max="10" width="16.7109375" style="2" customWidth="1"/>
    <col min="11" max="11" width="12.7109375" style="2" bestFit="1" customWidth="1"/>
    <col min="12" max="16384" width="10.85546875" style="2"/>
  </cols>
  <sheetData>
    <row r="1" spans="1:11" s="27" customFormat="1" ht="18.75" x14ac:dyDescent="0.3">
      <c r="B1" s="49" t="s">
        <v>0</v>
      </c>
      <c r="C1" s="49"/>
      <c r="D1" s="49"/>
      <c r="E1" s="49"/>
      <c r="F1" s="49"/>
      <c r="G1" s="49"/>
      <c r="H1" s="49"/>
    </row>
    <row r="2" spans="1:11" s="27" customFormat="1" ht="18.75" x14ac:dyDescent="0.3">
      <c r="B2" s="48" t="s">
        <v>14</v>
      </c>
      <c r="C2" s="48"/>
      <c r="D2" s="48"/>
      <c r="E2" s="48"/>
      <c r="F2" s="48"/>
      <c r="G2" s="48"/>
      <c r="H2" s="48"/>
    </row>
    <row r="3" spans="1:11" ht="16.5" thickBot="1" x14ac:dyDescent="0.3"/>
    <row r="4" spans="1:11" ht="16.5" thickBot="1" x14ac:dyDescent="0.3">
      <c r="A4" s="35" t="s">
        <v>115</v>
      </c>
      <c r="B4" s="36" t="s">
        <v>1</v>
      </c>
      <c r="C4" s="36" t="s">
        <v>19</v>
      </c>
      <c r="D4" s="37" t="s">
        <v>15</v>
      </c>
      <c r="E4" s="36" t="s">
        <v>16</v>
      </c>
      <c r="F4" s="37" t="s">
        <v>17</v>
      </c>
      <c r="G4" s="36" t="s">
        <v>18</v>
      </c>
      <c r="H4" s="38" t="s">
        <v>2</v>
      </c>
      <c r="J4" s="54" t="s">
        <v>336</v>
      </c>
      <c r="K4" s="55" t="s">
        <v>279</v>
      </c>
    </row>
    <row r="5" spans="1:11" ht="31.5" x14ac:dyDescent="0.25">
      <c r="A5" s="39" t="s">
        <v>241</v>
      </c>
      <c r="B5" s="40" t="s">
        <v>3</v>
      </c>
      <c r="C5" s="40" t="s">
        <v>324</v>
      </c>
      <c r="D5" s="41">
        <v>52</v>
      </c>
      <c r="E5" s="40">
        <v>33</v>
      </c>
      <c r="F5" s="41">
        <f t="shared" ref="F5:F36" si="0">D5*E5</f>
        <v>1716</v>
      </c>
      <c r="G5" s="40" t="s">
        <v>10</v>
      </c>
      <c r="H5" s="42">
        <v>5314</v>
      </c>
      <c r="J5" s="56" t="s">
        <v>337</v>
      </c>
      <c r="K5" s="58" t="str">
        <f>VLOOKUP($K$4,BD,2,FALSE)</f>
        <v>Lecitina de soya</v>
      </c>
    </row>
    <row r="6" spans="1:11" x14ac:dyDescent="0.25">
      <c r="A6" s="39" t="s">
        <v>242</v>
      </c>
      <c r="B6" s="40" t="s">
        <v>5</v>
      </c>
      <c r="C6" s="40" t="s">
        <v>324</v>
      </c>
      <c r="D6" s="41">
        <v>18</v>
      </c>
      <c r="E6" s="40">
        <v>39</v>
      </c>
      <c r="F6" s="41">
        <f t="shared" si="0"/>
        <v>702</v>
      </c>
      <c r="G6" s="40" t="s">
        <v>12</v>
      </c>
      <c r="H6" s="42">
        <v>5316</v>
      </c>
      <c r="J6" s="56" t="s">
        <v>19</v>
      </c>
      <c r="K6" s="58" t="str">
        <f>VLOOKUP($K$4,BD,3,FALSE)</f>
        <v>Norte</v>
      </c>
    </row>
    <row r="7" spans="1:11" x14ac:dyDescent="0.25">
      <c r="A7" s="39" t="s">
        <v>243</v>
      </c>
      <c r="B7" s="40" t="s">
        <v>3</v>
      </c>
      <c r="C7" s="40" t="s">
        <v>325</v>
      </c>
      <c r="D7" s="41">
        <v>52</v>
      </c>
      <c r="E7" s="40">
        <v>79</v>
      </c>
      <c r="F7" s="41">
        <f t="shared" si="0"/>
        <v>4108</v>
      </c>
      <c r="G7" s="40" t="s">
        <v>328</v>
      </c>
      <c r="H7" s="42">
        <v>5316</v>
      </c>
      <c r="J7" s="56" t="s">
        <v>338</v>
      </c>
      <c r="K7" s="59">
        <f>VLOOKUP($K$4,BD,4,FALSE)</f>
        <v>18</v>
      </c>
    </row>
    <row r="8" spans="1:11" x14ac:dyDescent="0.25">
      <c r="A8" s="39" t="s">
        <v>244</v>
      </c>
      <c r="B8" s="40" t="s">
        <v>3</v>
      </c>
      <c r="C8" s="40" t="s">
        <v>325</v>
      </c>
      <c r="D8" s="41">
        <v>52</v>
      </c>
      <c r="E8" s="40">
        <v>25</v>
      </c>
      <c r="F8" s="41">
        <f t="shared" si="0"/>
        <v>1300</v>
      </c>
      <c r="G8" s="40" t="s">
        <v>327</v>
      </c>
      <c r="H8" s="42">
        <v>5317</v>
      </c>
      <c r="J8" s="56" t="s">
        <v>339</v>
      </c>
      <c r="K8" s="58">
        <f>VLOOKUP($K$4,BD,5,FALSE)</f>
        <v>34</v>
      </c>
    </row>
    <row r="9" spans="1:11" x14ac:dyDescent="0.25">
      <c r="A9" s="39" t="s">
        <v>245</v>
      </c>
      <c r="B9" s="40" t="s">
        <v>4</v>
      </c>
      <c r="C9" s="40" t="s">
        <v>325</v>
      </c>
      <c r="D9" s="41">
        <v>8</v>
      </c>
      <c r="E9" s="40">
        <v>63</v>
      </c>
      <c r="F9" s="41">
        <f t="shared" si="0"/>
        <v>504</v>
      </c>
      <c r="G9" s="40" t="s">
        <v>326</v>
      </c>
      <c r="H9" s="42">
        <v>5317</v>
      </c>
      <c r="J9" s="56" t="s">
        <v>17</v>
      </c>
      <c r="K9" s="59">
        <f>VLOOKUP($K$4,BD,6,FALSE)</f>
        <v>612</v>
      </c>
    </row>
    <row r="10" spans="1:11" ht="31.5" x14ac:dyDescent="0.25">
      <c r="A10" s="39" t="s">
        <v>246</v>
      </c>
      <c r="B10" s="40" t="s">
        <v>4</v>
      </c>
      <c r="C10" s="40" t="s">
        <v>20</v>
      </c>
      <c r="D10" s="41">
        <v>8</v>
      </c>
      <c r="E10" s="40">
        <v>75</v>
      </c>
      <c r="F10" s="41">
        <f t="shared" si="0"/>
        <v>600</v>
      </c>
      <c r="G10" s="40" t="s">
        <v>326</v>
      </c>
      <c r="H10" s="42">
        <v>5317</v>
      </c>
      <c r="J10" s="56" t="s">
        <v>18</v>
      </c>
      <c r="K10" s="58" t="str">
        <f>VLOOKUP($K$4,BD,7,FALSE)</f>
        <v>Cruz Verde</v>
      </c>
    </row>
    <row r="11" spans="1:11" ht="16.5" thickBot="1" x14ac:dyDescent="0.3">
      <c r="A11" s="39" t="s">
        <v>247</v>
      </c>
      <c r="B11" s="40" t="s">
        <v>7</v>
      </c>
      <c r="C11" s="40" t="s">
        <v>324</v>
      </c>
      <c r="D11" s="41">
        <v>13</v>
      </c>
      <c r="E11" s="40">
        <v>76</v>
      </c>
      <c r="F11" s="41">
        <f t="shared" si="0"/>
        <v>988</v>
      </c>
      <c r="G11" s="40" t="s">
        <v>326</v>
      </c>
      <c r="H11" s="42">
        <v>5317</v>
      </c>
      <c r="J11" s="57" t="s">
        <v>340</v>
      </c>
      <c r="K11" s="60">
        <f>VLOOKUP($K$4,BD,8,FALSE)</f>
        <v>5328</v>
      </c>
    </row>
    <row r="12" spans="1:11" x14ac:dyDescent="0.25">
      <c r="A12" s="39" t="s">
        <v>248</v>
      </c>
      <c r="B12" s="40" t="s">
        <v>7</v>
      </c>
      <c r="C12" s="40" t="s">
        <v>20</v>
      </c>
      <c r="D12" s="41">
        <v>13</v>
      </c>
      <c r="E12" s="40">
        <v>78</v>
      </c>
      <c r="F12" s="41">
        <f t="shared" si="0"/>
        <v>1014</v>
      </c>
      <c r="G12" s="40" t="s">
        <v>12</v>
      </c>
      <c r="H12" s="42">
        <v>5317</v>
      </c>
      <c r="J12" s="43"/>
    </row>
    <row r="13" spans="1:11" x14ac:dyDescent="0.25">
      <c r="A13" s="39" t="s">
        <v>249</v>
      </c>
      <c r="B13" s="40" t="s">
        <v>5</v>
      </c>
      <c r="C13" s="40" t="s">
        <v>325</v>
      </c>
      <c r="D13" s="41">
        <v>18</v>
      </c>
      <c r="E13" s="40">
        <v>33</v>
      </c>
      <c r="F13" s="41">
        <f t="shared" si="0"/>
        <v>594</v>
      </c>
      <c r="G13" s="40" t="s">
        <v>326</v>
      </c>
      <c r="H13" s="42">
        <v>5318</v>
      </c>
      <c r="J13" s="43"/>
    </row>
    <row r="14" spans="1:11" x14ac:dyDescent="0.25">
      <c r="A14" s="39" t="s">
        <v>250</v>
      </c>
      <c r="B14" s="40" t="s">
        <v>5</v>
      </c>
      <c r="C14" s="40" t="s">
        <v>324</v>
      </c>
      <c r="D14" s="41">
        <v>18</v>
      </c>
      <c r="E14" s="40">
        <v>35</v>
      </c>
      <c r="F14" s="41">
        <f t="shared" si="0"/>
        <v>630</v>
      </c>
      <c r="G14" s="40" t="s">
        <v>11</v>
      </c>
      <c r="H14" s="42">
        <v>5318</v>
      </c>
      <c r="J14" s="43"/>
    </row>
    <row r="15" spans="1:11" x14ac:dyDescent="0.25">
      <c r="A15" s="39" t="s">
        <v>251</v>
      </c>
      <c r="B15" s="40" t="s">
        <v>4</v>
      </c>
      <c r="C15" s="40" t="s">
        <v>21</v>
      </c>
      <c r="D15" s="41">
        <v>8</v>
      </c>
      <c r="E15" s="40">
        <v>42</v>
      </c>
      <c r="F15" s="41">
        <f t="shared" si="0"/>
        <v>336</v>
      </c>
      <c r="G15" s="40" t="s">
        <v>11</v>
      </c>
      <c r="H15" s="42">
        <v>5318</v>
      </c>
      <c r="J15" s="43"/>
    </row>
    <row r="16" spans="1:11" x14ac:dyDescent="0.25">
      <c r="A16" s="39" t="s">
        <v>252</v>
      </c>
      <c r="B16" s="40" t="s">
        <v>8</v>
      </c>
      <c r="C16" s="40" t="s">
        <v>21</v>
      </c>
      <c r="D16" s="41">
        <v>15</v>
      </c>
      <c r="E16" s="40">
        <v>76</v>
      </c>
      <c r="F16" s="41">
        <f t="shared" si="0"/>
        <v>1140</v>
      </c>
      <c r="G16" s="40" t="s">
        <v>13</v>
      </c>
      <c r="H16" s="42">
        <v>5318</v>
      </c>
      <c r="J16" s="43"/>
    </row>
    <row r="17" spans="1:10" x14ac:dyDescent="0.25">
      <c r="A17" s="39" t="s">
        <v>253</v>
      </c>
      <c r="B17" s="40" t="s">
        <v>8</v>
      </c>
      <c r="C17" s="40" t="s">
        <v>325</v>
      </c>
      <c r="D17" s="41">
        <v>15</v>
      </c>
      <c r="E17" s="40">
        <v>35</v>
      </c>
      <c r="F17" s="41">
        <f t="shared" si="0"/>
        <v>525</v>
      </c>
      <c r="G17" s="40" t="s">
        <v>13</v>
      </c>
      <c r="H17" s="42">
        <v>5319</v>
      </c>
      <c r="J17" s="43"/>
    </row>
    <row r="18" spans="1:10" x14ac:dyDescent="0.25">
      <c r="A18" s="39" t="s">
        <v>254</v>
      </c>
      <c r="B18" s="40" t="s">
        <v>3</v>
      </c>
      <c r="C18" s="40" t="s">
        <v>325</v>
      </c>
      <c r="D18" s="41">
        <v>52</v>
      </c>
      <c r="E18" s="40">
        <v>54</v>
      </c>
      <c r="F18" s="41">
        <f t="shared" si="0"/>
        <v>2808</v>
      </c>
      <c r="G18" s="40" t="s">
        <v>11</v>
      </c>
      <c r="H18" s="42">
        <v>5320</v>
      </c>
      <c r="J18" s="43"/>
    </row>
    <row r="19" spans="1:10" x14ac:dyDescent="0.25">
      <c r="A19" s="39" t="s">
        <v>255</v>
      </c>
      <c r="B19" s="40" t="s">
        <v>4</v>
      </c>
      <c r="C19" s="40" t="s">
        <v>324</v>
      </c>
      <c r="D19" s="41">
        <v>8</v>
      </c>
      <c r="E19" s="40">
        <v>57</v>
      </c>
      <c r="F19" s="41">
        <f t="shared" si="0"/>
        <v>456</v>
      </c>
      <c r="G19" s="40" t="s">
        <v>327</v>
      </c>
      <c r="H19" s="42">
        <v>5320</v>
      </c>
      <c r="J19" s="43"/>
    </row>
    <row r="20" spans="1:10" x14ac:dyDescent="0.25">
      <c r="A20" s="39" t="s">
        <v>256</v>
      </c>
      <c r="B20" s="40" t="s">
        <v>4</v>
      </c>
      <c r="C20" s="40" t="s">
        <v>20</v>
      </c>
      <c r="D20" s="41">
        <v>8</v>
      </c>
      <c r="E20" s="40">
        <v>25</v>
      </c>
      <c r="F20" s="41">
        <f t="shared" si="0"/>
        <v>200</v>
      </c>
      <c r="G20" s="40" t="s">
        <v>10</v>
      </c>
      <c r="H20" s="42">
        <v>5321</v>
      </c>
      <c r="J20" s="43"/>
    </row>
    <row r="21" spans="1:10" x14ac:dyDescent="0.25">
      <c r="A21" s="39" t="s">
        <v>257</v>
      </c>
      <c r="B21" s="40" t="s">
        <v>4</v>
      </c>
      <c r="C21" s="40" t="s">
        <v>324</v>
      </c>
      <c r="D21" s="41">
        <v>8</v>
      </c>
      <c r="E21" s="40">
        <v>56</v>
      </c>
      <c r="F21" s="41">
        <f t="shared" si="0"/>
        <v>448</v>
      </c>
      <c r="G21" s="40" t="s">
        <v>326</v>
      </c>
      <c r="H21" s="42">
        <v>5321</v>
      </c>
      <c r="J21" s="43"/>
    </row>
    <row r="22" spans="1:10" x14ac:dyDescent="0.25">
      <c r="A22" s="39" t="s">
        <v>258</v>
      </c>
      <c r="B22" s="40" t="s">
        <v>4</v>
      </c>
      <c r="C22" s="40" t="s">
        <v>324</v>
      </c>
      <c r="D22" s="41">
        <v>8</v>
      </c>
      <c r="E22" s="40">
        <v>68</v>
      </c>
      <c r="F22" s="41">
        <f t="shared" si="0"/>
        <v>544</v>
      </c>
      <c r="G22" s="40" t="s">
        <v>328</v>
      </c>
      <c r="H22" s="42">
        <v>5321</v>
      </c>
      <c r="J22" s="43"/>
    </row>
    <row r="23" spans="1:10" x14ac:dyDescent="0.25">
      <c r="A23" s="39" t="s">
        <v>259</v>
      </c>
      <c r="B23" s="40" t="s">
        <v>6</v>
      </c>
      <c r="C23" s="40" t="s">
        <v>21</v>
      </c>
      <c r="D23" s="41">
        <v>12</v>
      </c>
      <c r="E23" s="40">
        <v>72</v>
      </c>
      <c r="F23" s="41">
        <f t="shared" si="0"/>
        <v>864</v>
      </c>
      <c r="G23" s="40" t="s">
        <v>11</v>
      </c>
      <c r="H23" s="42">
        <v>5321</v>
      </c>
      <c r="J23" s="43"/>
    </row>
    <row r="24" spans="1:10" x14ac:dyDescent="0.25">
      <c r="A24" s="39" t="s">
        <v>260</v>
      </c>
      <c r="B24" s="40" t="s">
        <v>4</v>
      </c>
      <c r="C24" s="40" t="s">
        <v>20</v>
      </c>
      <c r="D24" s="41">
        <v>8</v>
      </c>
      <c r="E24" s="40">
        <v>76</v>
      </c>
      <c r="F24" s="41">
        <f t="shared" si="0"/>
        <v>608</v>
      </c>
      <c r="G24" s="40" t="s">
        <v>13</v>
      </c>
      <c r="H24" s="42">
        <v>5321</v>
      </c>
      <c r="J24" s="43"/>
    </row>
    <row r="25" spans="1:10" x14ac:dyDescent="0.25">
      <c r="A25" s="39" t="s">
        <v>261</v>
      </c>
      <c r="B25" s="40" t="s">
        <v>7</v>
      </c>
      <c r="C25" s="40" t="s">
        <v>21</v>
      </c>
      <c r="D25" s="41">
        <v>13</v>
      </c>
      <c r="E25" s="40">
        <v>79</v>
      </c>
      <c r="F25" s="41">
        <f t="shared" si="0"/>
        <v>1027</v>
      </c>
      <c r="G25" s="40" t="s">
        <v>326</v>
      </c>
      <c r="H25" s="42">
        <v>5321</v>
      </c>
      <c r="J25" s="43"/>
    </row>
    <row r="26" spans="1:10" x14ac:dyDescent="0.25">
      <c r="A26" s="39" t="s">
        <v>262</v>
      </c>
      <c r="B26" s="40" t="s">
        <v>8</v>
      </c>
      <c r="C26" s="40" t="s">
        <v>21</v>
      </c>
      <c r="D26" s="41">
        <v>15</v>
      </c>
      <c r="E26" s="40">
        <v>98</v>
      </c>
      <c r="F26" s="41">
        <f t="shared" si="0"/>
        <v>1470</v>
      </c>
      <c r="G26" s="40" t="s">
        <v>326</v>
      </c>
      <c r="H26" s="42">
        <v>5321</v>
      </c>
      <c r="J26" s="43"/>
    </row>
    <row r="27" spans="1:10" x14ac:dyDescent="0.25">
      <c r="A27" s="39" t="s">
        <v>263</v>
      </c>
      <c r="B27" s="40" t="s">
        <v>6</v>
      </c>
      <c r="C27" s="40" t="s">
        <v>20</v>
      </c>
      <c r="D27" s="41">
        <v>12</v>
      </c>
      <c r="E27" s="40">
        <v>38</v>
      </c>
      <c r="F27" s="41">
        <f t="shared" si="0"/>
        <v>456</v>
      </c>
      <c r="G27" s="40" t="s">
        <v>328</v>
      </c>
      <c r="H27" s="42">
        <v>5322</v>
      </c>
      <c r="J27" s="43"/>
    </row>
    <row r="28" spans="1:10" x14ac:dyDescent="0.25">
      <c r="A28" s="39" t="s">
        <v>264</v>
      </c>
      <c r="B28" s="40" t="s">
        <v>8</v>
      </c>
      <c r="C28" s="40" t="s">
        <v>324</v>
      </c>
      <c r="D28" s="41">
        <v>15</v>
      </c>
      <c r="E28" s="40">
        <v>39</v>
      </c>
      <c r="F28" s="41">
        <f t="shared" si="0"/>
        <v>585</v>
      </c>
      <c r="G28" s="40" t="s">
        <v>11</v>
      </c>
      <c r="H28" s="42">
        <v>5322</v>
      </c>
      <c r="J28" s="43"/>
    </row>
    <row r="29" spans="1:10" x14ac:dyDescent="0.25">
      <c r="A29" s="39" t="s">
        <v>265</v>
      </c>
      <c r="B29" s="40" t="s">
        <v>5</v>
      </c>
      <c r="C29" s="40" t="s">
        <v>21</v>
      </c>
      <c r="D29" s="41">
        <v>18</v>
      </c>
      <c r="E29" s="40">
        <v>62</v>
      </c>
      <c r="F29" s="41">
        <f t="shared" si="0"/>
        <v>1116</v>
      </c>
      <c r="G29" s="40" t="s">
        <v>327</v>
      </c>
      <c r="H29" s="42">
        <v>5322</v>
      </c>
      <c r="J29" s="43"/>
    </row>
    <row r="30" spans="1:10" x14ac:dyDescent="0.25">
      <c r="A30" s="39" t="s">
        <v>266</v>
      </c>
      <c r="B30" s="40" t="s">
        <v>7</v>
      </c>
      <c r="C30" s="40" t="s">
        <v>325</v>
      </c>
      <c r="D30" s="41">
        <v>13</v>
      </c>
      <c r="E30" s="40">
        <v>42</v>
      </c>
      <c r="F30" s="41">
        <f t="shared" si="0"/>
        <v>546</v>
      </c>
      <c r="G30" s="40" t="s">
        <v>13</v>
      </c>
      <c r="H30" s="42">
        <v>5323</v>
      </c>
      <c r="J30" s="43"/>
    </row>
    <row r="31" spans="1:10" x14ac:dyDescent="0.25">
      <c r="A31" s="39" t="s">
        <v>267</v>
      </c>
      <c r="B31" s="40" t="s">
        <v>4</v>
      </c>
      <c r="C31" s="40" t="s">
        <v>20</v>
      </c>
      <c r="D31" s="41">
        <v>8</v>
      </c>
      <c r="E31" s="40">
        <v>55</v>
      </c>
      <c r="F31" s="41">
        <f t="shared" si="0"/>
        <v>440</v>
      </c>
      <c r="G31" s="40" t="s">
        <v>12</v>
      </c>
      <c r="H31" s="42">
        <v>5323</v>
      </c>
      <c r="J31" s="43"/>
    </row>
    <row r="32" spans="1:10" x14ac:dyDescent="0.25">
      <c r="A32" s="39" t="s">
        <v>268</v>
      </c>
      <c r="B32" s="40" t="s">
        <v>3</v>
      </c>
      <c r="C32" s="40" t="s">
        <v>325</v>
      </c>
      <c r="D32" s="41">
        <v>52</v>
      </c>
      <c r="E32" s="40">
        <v>62</v>
      </c>
      <c r="F32" s="41">
        <f t="shared" si="0"/>
        <v>3224</v>
      </c>
      <c r="G32" s="40" t="s">
        <v>10</v>
      </c>
      <c r="H32" s="42">
        <v>5323</v>
      </c>
      <c r="J32" s="43"/>
    </row>
    <row r="33" spans="1:10" x14ac:dyDescent="0.25">
      <c r="A33" s="39" t="s">
        <v>269</v>
      </c>
      <c r="B33" s="40" t="s">
        <v>6</v>
      </c>
      <c r="C33" s="40" t="s">
        <v>20</v>
      </c>
      <c r="D33" s="41">
        <v>12</v>
      </c>
      <c r="E33" s="40">
        <v>62</v>
      </c>
      <c r="F33" s="41">
        <f t="shared" si="0"/>
        <v>744</v>
      </c>
      <c r="G33" s="40" t="s">
        <v>11</v>
      </c>
      <c r="H33" s="42">
        <v>5323</v>
      </c>
      <c r="J33" s="43"/>
    </row>
    <row r="34" spans="1:10" x14ac:dyDescent="0.25">
      <c r="A34" s="39" t="s">
        <v>270</v>
      </c>
      <c r="B34" s="40" t="s">
        <v>6</v>
      </c>
      <c r="C34" s="40" t="s">
        <v>324</v>
      </c>
      <c r="D34" s="41">
        <v>12</v>
      </c>
      <c r="E34" s="40">
        <v>65</v>
      </c>
      <c r="F34" s="41">
        <f t="shared" si="0"/>
        <v>780</v>
      </c>
      <c r="G34" s="40" t="s">
        <v>327</v>
      </c>
      <c r="H34" s="42">
        <v>5323</v>
      </c>
      <c r="J34" s="43"/>
    </row>
    <row r="35" spans="1:10" x14ac:dyDescent="0.25">
      <c r="A35" s="39" t="s">
        <v>271</v>
      </c>
      <c r="B35" s="40" t="s">
        <v>9</v>
      </c>
      <c r="C35" s="40" t="s">
        <v>20</v>
      </c>
      <c r="D35" s="41">
        <v>65</v>
      </c>
      <c r="E35" s="40">
        <v>33</v>
      </c>
      <c r="F35" s="41">
        <f t="shared" si="0"/>
        <v>2145</v>
      </c>
      <c r="G35" s="40" t="s">
        <v>10</v>
      </c>
      <c r="H35" s="42">
        <v>5324</v>
      </c>
      <c r="J35" s="43"/>
    </row>
    <row r="36" spans="1:10" x14ac:dyDescent="0.25">
      <c r="A36" s="39" t="s">
        <v>272</v>
      </c>
      <c r="B36" s="40" t="s">
        <v>6</v>
      </c>
      <c r="C36" s="40" t="s">
        <v>325</v>
      </c>
      <c r="D36" s="41">
        <v>12</v>
      </c>
      <c r="E36" s="40">
        <v>39</v>
      </c>
      <c r="F36" s="41">
        <f t="shared" si="0"/>
        <v>468</v>
      </c>
      <c r="G36" s="40" t="s">
        <v>11</v>
      </c>
      <c r="H36" s="42">
        <v>5324</v>
      </c>
      <c r="J36" s="43"/>
    </row>
    <row r="37" spans="1:10" x14ac:dyDescent="0.25">
      <c r="A37" s="39" t="s">
        <v>273</v>
      </c>
      <c r="B37" s="40" t="s">
        <v>9</v>
      </c>
      <c r="C37" s="40" t="s">
        <v>324</v>
      </c>
      <c r="D37" s="41">
        <v>65</v>
      </c>
      <c r="E37" s="40">
        <v>48</v>
      </c>
      <c r="F37" s="41">
        <f t="shared" ref="F37:F68" si="1">D37*E37</f>
        <v>3120</v>
      </c>
      <c r="G37" s="40" t="s">
        <v>12</v>
      </c>
      <c r="H37" s="42">
        <v>5324</v>
      </c>
      <c r="J37" s="43"/>
    </row>
    <row r="38" spans="1:10" x14ac:dyDescent="0.25">
      <c r="A38" s="39" t="s">
        <v>274</v>
      </c>
      <c r="B38" s="40" t="s">
        <v>5</v>
      </c>
      <c r="C38" s="40" t="s">
        <v>325</v>
      </c>
      <c r="D38" s="41">
        <v>18</v>
      </c>
      <c r="E38" s="40">
        <v>75</v>
      </c>
      <c r="F38" s="41">
        <f t="shared" si="1"/>
        <v>1350</v>
      </c>
      <c r="G38" s="40" t="s">
        <v>12</v>
      </c>
      <c r="H38" s="42">
        <v>5325</v>
      </c>
      <c r="J38" s="43"/>
    </row>
    <row r="39" spans="1:10" x14ac:dyDescent="0.25">
      <c r="A39" s="39" t="s">
        <v>275</v>
      </c>
      <c r="B39" s="40" t="s">
        <v>8</v>
      </c>
      <c r="C39" s="40" t="s">
        <v>21</v>
      </c>
      <c r="D39" s="41">
        <v>15</v>
      </c>
      <c r="E39" s="40">
        <v>48</v>
      </c>
      <c r="F39" s="41">
        <f t="shared" si="1"/>
        <v>720</v>
      </c>
      <c r="G39" s="40" t="s">
        <v>13</v>
      </c>
      <c r="H39" s="42">
        <v>5326</v>
      </c>
      <c r="J39" s="43"/>
    </row>
    <row r="40" spans="1:10" x14ac:dyDescent="0.25">
      <c r="A40" s="39" t="s">
        <v>276</v>
      </c>
      <c r="B40" s="40" t="s">
        <v>7</v>
      </c>
      <c r="C40" s="40" t="s">
        <v>325</v>
      </c>
      <c r="D40" s="41">
        <v>13</v>
      </c>
      <c r="E40" s="40">
        <v>74</v>
      </c>
      <c r="F40" s="41">
        <f t="shared" si="1"/>
        <v>962</v>
      </c>
      <c r="G40" s="40" t="s">
        <v>326</v>
      </c>
      <c r="H40" s="42">
        <v>5326</v>
      </c>
      <c r="J40" s="43"/>
    </row>
    <row r="41" spans="1:10" x14ac:dyDescent="0.25">
      <c r="A41" s="39" t="s">
        <v>277</v>
      </c>
      <c r="B41" s="40" t="s">
        <v>8</v>
      </c>
      <c r="C41" s="40" t="s">
        <v>21</v>
      </c>
      <c r="D41" s="41">
        <v>15</v>
      </c>
      <c r="E41" s="40">
        <v>94</v>
      </c>
      <c r="F41" s="41">
        <f t="shared" si="1"/>
        <v>1410</v>
      </c>
      <c r="G41" s="40" t="s">
        <v>13</v>
      </c>
      <c r="H41" s="42">
        <v>5326</v>
      </c>
      <c r="J41" s="43"/>
    </row>
    <row r="42" spans="1:10" x14ac:dyDescent="0.25">
      <c r="A42" s="39" t="s">
        <v>278</v>
      </c>
      <c r="B42" s="40" t="s">
        <v>7</v>
      </c>
      <c r="C42" s="40" t="s">
        <v>324</v>
      </c>
      <c r="D42" s="41">
        <v>13</v>
      </c>
      <c r="E42" s="40">
        <v>35</v>
      </c>
      <c r="F42" s="41">
        <f t="shared" si="1"/>
        <v>455</v>
      </c>
      <c r="G42" s="40" t="s">
        <v>11</v>
      </c>
      <c r="H42" s="42">
        <v>5327</v>
      </c>
      <c r="J42" s="43"/>
    </row>
    <row r="43" spans="1:10" x14ac:dyDescent="0.25">
      <c r="A43" s="39" t="s">
        <v>279</v>
      </c>
      <c r="B43" s="40" t="s">
        <v>5</v>
      </c>
      <c r="C43" s="40" t="s">
        <v>21</v>
      </c>
      <c r="D43" s="41">
        <v>18</v>
      </c>
      <c r="E43" s="40">
        <v>34</v>
      </c>
      <c r="F43" s="41">
        <f t="shared" si="1"/>
        <v>612</v>
      </c>
      <c r="G43" s="40" t="s">
        <v>10</v>
      </c>
      <c r="H43" s="42">
        <v>5328</v>
      </c>
      <c r="J43" s="43"/>
    </row>
    <row r="44" spans="1:10" x14ac:dyDescent="0.25">
      <c r="A44" s="39" t="s">
        <v>280</v>
      </c>
      <c r="B44" s="40" t="s">
        <v>3</v>
      </c>
      <c r="C44" s="40" t="s">
        <v>21</v>
      </c>
      <c r="D44" s="41">
        <v>52</v>
      </c>
      <c r="E44" s="40">
        <v>51</v>
      </c>
      <c r="F44" s="41">
        <f t="shared" si="1"/>
        <v>2652</v>
      </c>
      <c r="G44" s="40" t="s">
        <v>13</v>
      </c>
      <c r="H44" s="42">
        <v>5328</v>
      </c>
      <c r="J44" s="43"/>
    </row>
    <row r="45" spans="1:10" x14ac:dyDescent="0.25">
      <c r="A45" s="39" t="s">
        <v>281</v>
      </c>
      <c r="B45" s="40" t="s">
        <v>5</v>
      </c>
      <c r="C45" s="40" t="s">
        <v>325</v>
      </c>
      <c r="D45" s="41">
        <v>18</v>
      </c>
      <c r="E45" s="40">
        <v>67</v>
      </c>
      <c r="F45" s="41">
        <f t="shared" si="1"/>
        <v>1206</v>
      </c>
      <c r="G45" s="40" t="s">
        <v>328</v>
      </c>
      <c r="H45" s="42">
        <v>5328</v>
      </c>
      <c r="J45" s="43"/>
    </row>
    <row r="46" spans="1:10" x14ac:dyDescent="0.25">
      <c r="A46" s="39" t="s">
        <v>282</v>
      </c>
      <c r="B46" s="40" t="s">
        <v>5</v>
      </c>
      <c r="C46" s="40" t="s">
        <v>21</v>
      </c>
      <c r="D46" s="41">
        <v>18</v>
      </c>
      <c r="E46" s="40">
        <v>50</v>
      </c>
      <c r="F46" s="41">
        <f t="shared" si="1"/>
        <v>900</v>
      </c>
      <c r="G46" s="40" t="s">
        <v>326</v>
      </c>
      <c r="H46" s="42">
        <v>5329</v>
      </c>
      <c r="J46" s="43"/>
    </row>
    <row r="47" spans="1:10" x14ac:dyDescent="0.25">
      <c r="A47" s="39" t="s">
        <v>283</v>
      </c>
      <c r="B47" s="40" t="s">
        <v>8</v>
      </c>
      <c r="C47" s="40" t="s">
        <v>21</v>
      </c>
      <c r="D47" s="41">
        <v>15</v>
      </c>
      <c r="E47" s="40">
        <v>50</v>
      </c>
      <c r="F47" s="41">
        <f t="shared" si="1"/>
        <v>750</v>
      </c>
      <c r="G47" s="40" t="s">
        <v>13</v>
      </c>
      <c r="H47" s="42">
        <v>5329</v>
      </c>
      <c r="J47" s="43"/>
    </row>
    <row r="48" spans="1:10" x14ac:dyDescent="0.25">
      <c r="A48" s="39" t="s">
        <v>284</v>
      </c>
      <c r="B48" s="40" t="s">
        <v>6</v>
      </c>
      <c r="C48" s="40" t="s">
        <v>325</v>
      </c>
      <c r="D48" s="41">
        <v>12</v>
      </c>
      <c r="E48" s="40">
        <v>62</v>
      </c>
      <c r="F48" s="41">
        <f t="shared" si="1"/>
        <v>744</v>
      </c>
      <c r="G48" s="40" t="s">
        <v>328</v>
      </c>
      <c r="H48" s="42">
        <v>5329</v>
      </c>
      <c r="J48" s="43"/>
    </row>
    <row r="49" spans="1:10" x14ac:dyDescent="0.25">
      <c r="A49" s="39" t="s">
        <v>285</v>
      </c>
      <c r="B49" s="40" t="s">
        <v>7</v>
      </c>
      <c r="C49" s="40" t="s">
        <v>20</v>
      </c>
      <c r="D49" s="41">
        <v>13</v>
      </c>
      <c r="E49" s="40">
        <v>63</v>
      </c>
      <c r="F49" s="41">
        <f t="shared" si="1"/>
        <v>819</v>
      </c>
      <c r="G49" s="40" t="s">
        <v>328</v>
      </c>
      <c r="H49" s="42">
        <v>5329</v>
      </c>
      <c r="J49" s="43"/>
    </row>
    <row r="50" spans="1:10" x14ac:dyDescent="0.25">
      <c r="A50" s="39" t="s">
        <v>286</v>
      </c>
      <c r="B50" s="40" t="s">
        <v>8</v>
      </c>
      <c r="C50" s="40" t="s">
        <v>324</v>
      </c>
      <c r="D50" s="41">
        <v>15</v>
      </c>
      <c r="E50" s="40">
        <v>79</v>
      </c>
      <c r="F50" s="41">
        <f t="shared" si="1"/>
        <v>1185</v>
      </c>
      <c r="G50" s="40" t="s">
        <v>11</v>
      </c>
      <c r="H50" s="42">
        <v>5329</v>
      </c>
      <c r="J50" s="43"/>
    </row>
    <row r="51" spans="1:10" x14ac:dyDescent="0.25">
      <c r="A51" s="39" t="s">
        <v>287</v>
      </c>
      <c r="B51" s="40" t="s">
        <v>3</v>
      </c>
      <c r="C51" s="40" t="s">
        <v>21</v>
      </c>
      <c r="D51" s="41">
        <v>52</v>
      </c>
      <c r="E51" s="40">
        <v>26</v>
      </c>
      <c r="F51" s="41">
        <f t="shared" si="1"/>
        <v>1352</v>
      </c>
      <c r="G51" s="40" t="s">
        <v>326</v>
      </c>
      <c r="H51" s="42">
        <v>5330</v>
      </c>
      <c r="J51" s="43"/>
    </row>
    <row r="52" spans="1:10" x14ac:dyDescent="0.25">
      <c r="A52" s="39" t="s">
        <v>288</v>
      </c>
      <c r="B52" s="40" t="s">
        <v>8</v>
      </c>
      <c r="C52" s="40" t="s">
        <v>325</v>
      </c>
      <c r="D52" s="41">
        <v>15</v>
      </c>
      <c r="E52" s="40">
        <v>47</v>
      </c>
      <c r="F52" s="41">
        <f t="shared" si="1"/>
        <v>705</v>
      </c>
      <c r="G52" s="40" t="s">
        <v>13</v>
      </c>
      <c r="H52" s="42">
        <v>5330</v>
      </c>
      <c r="J52" s="43"/>
    </row>
    <row r="53" spans="1:10" x14ac:dyDescent="0.25">
      <c r="A53" s="39" t="s">
        <v>289</v>
      </c>
      <c r="B53" s="40" t="s">
        <v>9</v>
      </c>
      <c r="C53" s="40" t="s">
        <v>20</v>
      </c>
      <c r="D53" s="41">
        <v>65</v>
      </c>
      <c r="E53" s="40">
        <v>58</v>
      </c>
      <c r="F53" s="41">
        <f t="shared" si="1"/>
        <v>3770</v>
      </c>
      <c r="G53" s="40" t="s">
        <v>12</v>
      </c>
      <c r="H53" s="42">
        <v>5330</v>
      </c>
      <c r="J53" s="43"/>
    </row>
    <row r="54" spans="1:10" x14ac:dyDescent="0.25">
      <c r="A54" s="39" t="s">
        <v>290</v>
      </c>
      <c r="B54" s="40" t="s">
        <v>9</v>
      </c>
      <c r="C54" s="40" t="s">
        <v>20</v>
      </c>
      <c r="D54" s="41">
        <v>65</v>
      </c>
      <c r="E54" s="40">
        <v>49</v>
      </c>
      <c r="F54" s="41">
        <f t="shared" si="1"/>
        <v>3185</v>
      </c>
      <c r="G54" s="40" t="s">
        <v>328</v>
      </c>
      <c r="H54" s="42">
        <v>5332</v>
      </c>
      <c r="J54" s="43"/>
    </row>
    <row r="55" spans="1:10" x14ac:dyDescent="0.25">
      <c r="A55" s="39" t="s">
        <v>291</v>
      </c>
      <c r="B55" s="40" t="s">
        <v>8</v>
      </c>
      <c r="C55" s="40" t="s">
        <v>20</v>
      </c>
      <c r="D55" s="41">
        <v>15</v>
      </c>
      <c r="E55" s="40">
        <v>62</v>
      </c>
      <c r="F55" s="41">
        <f t="shared" si="1"/>
        <v>930</v>
      </c>
      <c r="G55" s="40" t="s">
        <v>11</v>
      </c>
      <c r="H55" s="42">
        <v>5332</v>
      </c>
      <c r="J55" s="43"/>
    </row>
    <row r="56" spans="1:10" x14ac:dyDescent="0.25">
      <c r="A56" s="39" t="s">
        <v>292</v>
      </c>
      <c r="B56" s="40" t="s">
        <v>3</v>
      </c>
      <c r="C56" s="40" t="s">
        <v>324</v>
      </c>
      <c r="D56" s="41">
        <v>52</v>
      </c>
      <c r="E56" s="40">
        <v>64</v>
      </c>
      <c r="F56" s="41">
        <f t="shared" si="1"/>
        <v>3328</v>
      </c>
      <c r="G56" s="40" t="s">
        <v>326</v>
      </c>
      <c r="H56" s="42">
        <v>5332</v>
      </c>
      <c r="J56" s="43"/>
    </row>
    <row r="57" spans="1:10" x14ac:dyDescent="0.25">
      <c r="A57" s="39" t="s">
        <v>293</v>
      </c>
      <c r="B57" s="40" t="s">
        <v>9</v>
      </c>
      <c r="C57" s="40" t="s">
        <v>20</v>
      </c>
      <c r="D57" s="41">
        <v>65</v>
      </c>
      <c r="E57" s="40">
        <v>65</v>
      </c>
      <c r="F57" s="41">
        <f t="shared" si="1"/>
        <v>4225</v>
      </c>
      <c r="G57" s="40" t="s">
        <v>327</v>
      </c>
      <c r="H57" s="42">
        <v>5332</v>
      </c>
      <c r="J57" s="43"/>
    </row>
    <row r="58" spans="1:10" x14ac:dyDescent="0.25">
      <c r="A58" s="39" t="s">
        <v>294</v>
      </c>
      <c r="B58" s="40" t="s">
        <v>9</v>
      </c>
      <c r="C58" s="40" t="s">
        <v>325</v>
      </c>
      <c r="D58" s="41">
        <v>65</v>
      </c>
      <c r="E58" s="40">
        <v>38</v>
      </c>
      <c r="F58" s="41">
        <f t="shared" si="1"/>
        <v>2470</v>
      </c>
      <c r="G58" s="40" t="s">
        <v>13</v>
      </c>
      <c r="H58" s="42">
        <v>5333</v>
      </c>
      <c r="J58" s="43"/>
    </row>
    <row r="59" spans="1:10" x14ac:dyDescent="0.25">
      <c r="A59" s="39" t="s">
        <v>295</v>
      </c>
      <c r="B59" s="40" t="s">
        <v>9</v>
      </c>
      <c r="C59" s="40" t="s">
        <v>324</v>
      </c>
      <c r="D59" s="41">
        <v>65</v>
      </c>
      <c r="E59" s="40">
        <v>38</v>
      </c>
      <c r="F59" s="41">
        <f t="shared" si="1"/>
        <v>2470</v>
      </c>
      <c r="G59" s="40" t="s">
        <v>11</v>
      </c>
      <c r="H59" s="42">
        <v>5333</v>
      </c>
      <c r="J59" s="43"/>
    </row>
    <row r="60" spans="1:10" x14ac:dyDescent="0.25">
      <c r="A60" s="39" t="s">
        <v>296</v>
      </c>
      <c r="B60" s="40" t="s">
        <v>3</v>
      </c>
      <c r="C60" s="40" t="s">
        <v>21</v>
      </c>
      <c r="D60" s="41">
        <v>52</v>
      </c>
      <c r="E60" s="40">
        <v>54</v>
      </c>
      <c r="F60" s="41">
        <f t="shared" si="1"/>
        <v>2808</v>
      </c>
      <c r="G60" s="40" t="s">
        <v>10</v>
      </c>
      <c r="H60" s="42">
        <v>5333</v>
      </c>
      <c r="J60" s="43"/>
    </row>
    <row r="61" spans="1:10" x14ac:dyDescent="0.25">
      <c r="A61" s="39" t="s">
        <v>297</v>
      </c>
      <c r="B61" s="40" t="s">
        <v>6</v>
      </c>
      <c r="C61" s="40" t="s">
        <v>21</v>
      </c>
      <c r="D61" s="41">
        <v>12</v>
      </c>
      <c r="E61" s="40">
        <v>77</v>
      </c>
      <c r="F61" s="41">
        <f t="shared" si="1"/>
        <v>924</v>
      </c>
      <c r="G61" s="40" t="s">
        <v>13</v>
      </c>
      <c r="H61" s="42">
        <v>5333</v>
      </c>
      <c r="J61" s="43"/>
    </row>
    <row r="62" spans="1:10" x14ac:dyDescent="0.25">
      <c r="A62" s="39" t="s">
        <v>298</v>
      </c>
      <c r="B62" s="40" t="s">
        <v>6</v>
      </c>
      <c r="C62" s="40" t="s">
        <v>325</v>
      </c>
      <c r="D62" s="41">
        <v>12</v>
      </c>
      <c r="E62" s="40">
        <v>26</v>
      </c>
      <c r="F62" s="41">
        <f t="shared" si="1"/>
        <v>312</v>
      </c>
      <c r="G62" s="40" t="s">
        <v>326</v>
      </c>
      <c r="H62" s="42">
        <v>5334</v>
      </c>
      <c r="J62" s="43"/>
    </row>
    <row r="63" spans="1:10" x14ac:dyDescent="0.25">
      <c r="A63" s="39" t="s">
        <v>299</v>
      </c>
      <c r="B63" s="40" t="s">
        <v>6</v>
      </c>
      <c r="C63" s="40" t="s">
        <v>325</v>
      </c>
      <c r="D63" s="41">
        <v>12</v>
      </c>
      <c r="E63" s="40">
        <v>26</v>
      </c>
      <c r="F63" s="41">
        <f t="shared" si="1"/>
        <v>312</v>
      </c>
      <c r="G63" s="40" t="s">
        <v>328</v>
      </c>
      <c r="H63" s="42">
        <v>5334</v>
      </c>
      <c r="J63" s="43"/>
    </row>
    <row r="64" spans="1:10" x14ac:dyDescent="0.25">
      <c r="A64" s="39" t="s">
        <v>300</v>
      </c>
      <c r="B64" s="40" t="s">
        <v>8</v>
      </c>
      <c r="C64" s="40" t="s">
        <v>21</v>
      </c>
      <c r="D64" s="41">
        <v>15</v>
      </c>
      <c r="E64" s="40">
        <v>33</v>
      </c>
      <c r="F64" s="41">
        <f t="shared" si="1"/>
        <v>495</v>
      </c>
      <c r="G64" s="40" t="s">
        <v>326</v>
      </c>
      <c r="H64" s="42">
        <v>5334</v>
      </c>
      <c r="J64" s="43"/>
    </row>
    <row r="65" spans="1:10" x14ac:dyDescent="0.25">
      <c r="A65" s="39" t="s">
        <v>301</v>
      </c>
      <c r="B65" s="40" t="s">
        <v>7</v>
      </c>
      <c r="C65" s="40" t="s">
        <v>325</v>
      </c>
      <c r="D65" s="41">
        <v>13</v>
      </c>
      <c r="E65" s="40">
        <v>67</v>
      </c>
      <c r="F65" s="41">
        <f t="shared" si="1"/>
        <v>871</v>
      </c>
      <c r="G65" s="40" t="s">
        <v>13</v>
      </c>
      <c r="H65" s="42">
        <v>5334</v>
      </c>
      <c r="J65" s="43"/>
    </row>
    <row r="66" spans="1:10" x14ac:dyDescent="0.25">
      <c r="A66" s="39" t="s">
        <v>302</v>
      </c>
      <c r="B66" s="40" t="s">
        <v>5</v>
      </c>
      <c r="C66" s="40" t="s">
        <v>325</v>
      </c>
      <c r="D66" s="41">
        <v>18</v>
      </c>
      <c r="E66" s="40">
        <v>26</v>
      </c>
      <c r="F66" s="41">
        <f t="shared" si="1"/>
        <v>468</v>
      </c>
      <c r="G66" s="40" t="s">
        <v>11</v>
      </c>
      <c r="H66" s="42">
        <v>5335</v>
      </c>
      <c r="J66" s="43"/>
    </row>
    <row r="67" spans="1:10" x14ac:dyDescent="0.25">
      <c r="A67" s="39" t="s">
        <v>303</v>
      </c>
      <c r="B67" s="40" t="s">
        <v>3</v>
      </c>
      <c r="C67" s="40" t="s">
        <v>21</v>
      </c>
      <c r="D67" s="41">
        <v>52</v>
      </c>
      <c r="E67" s="40">
        <v>31</v>
      </c>
      <c r="F67" s="41">
        <f t="shared" si="1"/>
        <v>1612</v>
      </c>
      <c r="G67" s="40" t="s">
        <v>10</v>
      </c>
      <c r="H67" s="42">
        <v>5335</v>
      </c>
      <c r="J67" s="43"/>
    </row>
    <row r="68" spans="1:10" x14ac:dyDescent="0.25">
      <c r="A68" s="39" t="s">
        <v>304</v>
      </c>
      <c r="B68" s="40" t="s">
        <v>3</v>
      </c>
      <c r="C68" s="40" t="s">
        <v>21</v>
      </c>
      <c r="D68" s="41">
        <v>52</v>
      </c>
      <c r="E68" s="40">
        <v>54</v>
      </c>
      <c r="F68" s="41">
        <f t="shared" si="1"/>
        <v>2808</v>
      </c>
      <c r="G68" s="40" t="s">
        <v>327</v>
      </c>
      <c r="H68" s="42">
        <v>5335</v>
      </c>
      <c r="J68" s="43"/>
    </row>
    <row r="69" spans="1:10" x14ac:dyDescent="0.25">
      <c r="A69" s="39" t="s">
        <v>305</v>
      </c>
      <c r="B69" s="40" t="s">
        <v>5</v>
      </c>
      <c r="C69" s="40" t="s">
        <v>20</v>
      </c>
      <c r="D69" s="41">
        <v>18</v>
      </c>
      <c r="E69" s="40">
        <v>61</v>
      </c>
      <c r="F69" s="41">
        <f t="shared" ref="F69:F87" si="2">D69*E69</f>
        <v>1098</v>
      </c>
      <c r="G69" s="40" t="s">
        <v>10</v>
      </c>
      <c r="H69" s="42">
        <v>5335</v>
      </c>
      <c r="J69" s="43"/>
    </row>
    <row r="70" spans="1:10" x14ac:dyDescent="0.25">
      <c r="A70" s="39" t="s">
        <v>306</v>
      </c>
      <c r="B70" s="40" t="s">
        <v>7</v>
      </c>
      <c r="C70" s="40" t="s">
        <v>324</v>
      </c>
      <c r="D70" s="41">
        <v>13</v>
      </c>
      <c r="E70" s="40">
        <v>70</v>
      </c>
      <c r="F70" s="41">
        <f t="shared" si="2"/>
        <v>910</v>
      </c>
      <c r="G70" s="40" t="s">
        <v>10</v>
      </c>
      <c r="H70" s="42">
        <v>5335</v>
      </c>
      <c r="J70" s="43"/>
    </row>
    <row r="71" spans="1:10" x14ac:dyDescent="0.25">
      <c r="A71" s="39" t="s">
        <v>307</v>
      </c>
      <c r="B71" s="40" t="s">
        <v>9</v>
      </c>
      <c r="C71" s="40" t="s">
        <v>325</v>
      </c>
      <c r="D71" s="41">
        <v>65</v>
      </c>
      <c r="E71" s="40">
        <v>53</v>
      </c>
      <c r="F71" s="41">
        <f t="shared" si="2"/>
        <v>3445</v>
      </c>
      <c r="G71" s="40" t="s">
        <v>10</v>
      </c>
      <c r="H71" s="42">
        <v>5336</v>
      </c>
      <c r="J71" s="43"/>
    </row>
    <row r="72" spans="1:10" x14ac:dyDescent="0.25">
      <c r="A72" s="39" t="s">
        <v>308</v>
      </c>
      <c r="B72" s="40" t="s">
        <v>9</v>
      </c>
      <c r="C72" s="40" t="s">
        <v>325</v>
      </c>
      <c r="D72" s="41">
        <v>65</v>
      </c>
      <c r="E72" s="40">
        <v>59</v>
      </c>
      <c r="F72" s="41">
        <f t="shared" si="2"/>
        <v>3835</v>
      </c>
      <c r="G72" s="40" t="s">
        <v>13</v>
      </c>
      <c r="H72" s="42">
        <v>5336</v>
      </c>
      <c r="J72" s="43"/>
    </row>
    <row r="73" spans="1:10" x14ac:dyDescent="0.25">
      <c r="A73" s="39" t="s">
        <v>309</v>
      </c>
      <c r="B73" s="40" t="s">
        <v>5</v>
      </c>
      <c r="C73" s="40" t="s">
        <v>20</v>
      </c>
      <c r="D73" s="41">
        <v>18</v>
      </c>
      <c r="E73" s="40">
        <v>66</v>
      </c>
      <c r="F73" s="41">
        <f t="shared" si="2"/>
        <v>1188</v>
      </c>
      <c r="G73" s="40" t="s">
        <v>12</v>
      </c>
      <c r="H73" s="42">
        <v>5336</v>
      </c>
      <c r="J73" s="43"/>
    </row>
    <row r="74" spans="1:10" x14ac:dyDescent="0.25">
      <c r="A74" s="39" t="s">
        <v>310</v>
      </c>
      <c r="B74" s="40" t="s">
        <v>6</v>
      </c>
      <c r="C74" s="40" t="s">
        <v>21</v>
      </c>
      <c r="D74" s="41">
        <v>12</v>
      </c>
      <c r="E74" s="40">
        <v>27</v>
      </c>
      <c r="F74" s="41">
        <f t="shared" si="2"/>
        <v>324</v>
      </c>
      <c r="G74" s="40" t="s">
        <v>12</v>
      </c>
      <c r="H74" s="42">
        <v>5337</v>
      </c>
      <c r="J74" s="43"/>
    </row>
    <row r="75" spans="1:10" x14ac:dyDescent="0.25">
      <c r="A75" s="39" t="s">
        <v>311</v>
      </c>
      <c r="B75" s="40" t="s">
        <v>7</v>
      </c>
      <c r="C75" s="40" t="s">
        <v>324</v>
      </c>
      <c r="D75" s="41">
        <v>13</v>
      </c>
      <c r="E75" s="40">
        <v>31</v>
      </c>
      <c r="F75" s="41">
        <f t="shared" si="2"/>
        <v>403</v>
      </c>
      <c r="G75" s="40" t="s">
        <v>328</v>
      </c>
      <c r="H75" s="42">
        <v>5337</v>
      </c>
      <c r="J75" s="43"/>
    </row>
    <row r="76" spans="1:10" x14ac:dyDescent="0.25">
      <c r="A76" s="39" t="s">
        <v>312</v>
      </c>
      <c r="B76" s="40" t="s">
        <v>4</v>
      </c>
      <c r="C76" s="40" t="s">
        <v>325</v>
      </c>
      <c r="D76" s="41">
        <v>8</v>
      </c>
      <c r="E76" s="40">
        <v>75</v>
      </c>
      <c r="F76" s="41">
        <f t="shared" si="2"/>
        <v>600</v>
      </c>
      <c r="G76" s="40" t="s">
        <v>328</v>
      </c>
      <c r="H76" s="42">
        <v>5337</v>
      </c>
      <c r="J76" s="43"/>
    </row>
    <row r="77" spans="1:10" x14ac:dyDescent="0.25">
      <c r="A77" s="39" t="s">
        <v>313</v>
      </c>
      <c r="B77" s="40" t="s">
        <v>3</v>
      </c>
      <c r="C77" s="40" t="s">
        <v>325</v>
      </c>
      <c r="D77" s="41">
        <v>52</v>
      </c>
      <c r="E77" s="40">
        <v>76</v>
      </c>
      <c r="F77" s="41">
        <f t="shared" si="2"/>
        <v>3952</v>
      </c>
      <c r="G77" s="40" t="s">
        <v>11</v>
      </c>
      <c r="H77" s="42">
        <v>5337</v>
      </c>
      <c r="J77" s="43"/>
    </row>
    <row r="78" spans="1:10" x14ac:dyDescent="0.25">
      <c r="A78" s="39" t="s">
        <v>314</v>
      </c>
      <c r="B78" s="40" t="s">
        <v>4</v>
      </c>
      <c r="C78" s="40" t="s">
        <v>324</v>
      </c>
      <c r="D78" s="41">
        <v>8</v>
      </c>
      <c r="E78" s="40">
        <v>79</v>
      </c>
      <c r="F78" s="41">
        <f t="shared" si="2"/>
        <v>632</v>
      </c>
      <c r="G78" s="40" t="s">
        <v>327</v>
      </c>
      <c r="H78" s="42">
        <v>5337</v>
      </c>
      <c r="J78" s="43"/>
    </row>
    <row r="79" spans="1:10" x14ac:dyDescent="0.25">
      <c r="A79" s="39" t="s">
        <v>315</v>
      </c>
      <c r="B79" s="40" t="s">
        <v>9</v>
      </c>
      <c r="C79" s="40" t="s">
        <v>325</v>
      </c>
      <c r="D79" s="41">
        <v>65</v>
      </c>
      <c r="E79" s="40">
        <v>29</v>
      </c>
      <c r="F79" s="41">
        <f t="shared" si="2"/>
        <v>1885</v>
      </c>
      <c r="G79" s="40" t="s">
        <v>327</v>
      </c>
      <c r="H79" s="42">
        <v>5339</v>
      </c>
      <c r="J79" s="43"/>
    </row>
    <row r="80" spans="1:10" x14ac:dyDescent="0.25">
      <c r="A80" s="39" t="s">
        <v>316</v>
      </c>
      <c r="B80" s="40" t="s">
        <v>7</v>
      </c>
      <c r="C80" s="40" t="s">
        <v>324</v>
      </c>
      <c r="D80" s="41">
        <v>13</v>
      </c>
      <c r="E80" s="40">
        <v>38</v>
      </c>
      <c r="F80" s="41">
        <f t="shared" si="2"/>
        <v>494</v>
      </c>
      <c r="G80" s="40" t="s">
        <v>328</v>
      </c>
      <c r="H80" s="42">
        <v>5339</v>
      </c>
      <c r="J80" s="43"/>
    </row>
    <row r="81" spans="1:10" x14ac:dyDescent="0.25">
      <c r="A81" s="39" t="s">
        <v>317</v>
      </c>
      <c r="B81" s="40" t="s">
        <v>3</v>
      </c>
      <c r="C81" s="40" t="s">
        <v>325</v>
      </c>
      <c r="D81" s="41">
        <v>52</v>
      </c>
      <c r="E81" s="40">
        <v>59</v>
      </c>
      <c r="F81" s="41">
        <f t="shared" si="2"/>
        <v>3068</v>
      </c>
      <c r="G81" s="40" t="s">
        <v>13</v>
      </c>
      <c r="H81" s="42">
        <v>5339</v>
      </c>
      <c r="J81" s="43"/>
    </row>
    <row r="82" spans="1:10" x14ac:dyDescent="0.25">
      <c r="A82" s="39" t="s">
        <v>318</v>
      </c>
      <c r="B82" s="40" t="s">
        <v>4</v>
      </c>
      <c r="C82" s="40" t="s">
        <v>325</v>
      </c>
      <c r="D82" s="41">
        <v>8</v>
      </c>
      <c r="E82" s="40">
        <v>63</v>
      </c>
      <c r="F82" s="41">
        <f t="shared" si="2"/>
        <v>504</v>
      </c>
      <c r="G82" s="40" t="s">
        <v>13</v>
      </c>
      <c r="H82" s="42">
        <v>5339</v>
      </c>
      <c r="J82" s="43"/>
    </row>
    <row r="83" spans="1:10" x14ac:dyDescent="0.25">
      <c r="A83" s="39" t="s">
        <v>319</v>
      </c>
      <c r="B83" s="40" t="s">
        <v>6</v>
      </c>
      <c r="C83" s="40" t="s">
        <v>324</v>
      </c>
      <c r="D83" s="41">
        <v>12</v>
      </c>
      <c r="E83" s="40">
        <v>70</v>
      </c>
      <c r="F83" s="41">
        <f t="shared" si="2"/>
        <v>840</v>
      </c>
      <c r="G83" s="40" t="s">
        <v>326</v>
      </c>
      <c r="H83" s="42">
        <v>5339</v>
      </c>
      <c r="J83" s="43"/>
    </row>
    <row r="84" spans="1:10" x14ac:dyDescent="0.25">
      <c r="A84" s="39" t="s">
        <v>320</v>
      </c>
      <c r="B84" s="40" t="s">
        <v>8</v>
      </c>
      <c r="C84" s="40" t="s">
        <v>20</v>
      </c>
      <c r="D84" s="41">
        <v>15</v>
      </c>
      <c r="E84" s="40">
        <v>94</v>
      </c>
      <c r="F84" s="41">
        <f t="shared" si="2"/>
        <v>1410</v>
      </c>
      <c r="G84" s="40" t="s">
        <v>11</v>
      </c>
      <c r="H84" s="42">
        <v>5339</v>
      </c>
      <c r="J84" s="43"/>
    </row>
    <row r="85" spans="1:10" x14ac:dyDescent="0.25">
      <c r="A85" s="39" t="s">
        <v>321</v>
      </c>
      <c r="B85" s="40" t="s">
        <v>3</v>
      </c>
      <c r="C85" s="40" t="s">
        <v>20</v>
      </c>
      <c r="D85" s="41">
        <v>52</v>
      </c>
      <c r="E85" s="40">
        <v>40</v>
      </c>
      <c r="F85" s="41">
        <f t="shared" si="2"/>
        <v>2080</v>
      </c>
      <c r="G85" s="40" t="s">
        <v>327</v>
      </c>
      <c r="H85" s="42">
        <v>5340</v>
      </c>
      <c r="J85" s="43"/>
    </row>
    <row r="86" spans="1:10" x14ac:dyDescent="0.25">
      <c r="A86" s="39" t="s">
        <v>322</v>
      </c>
      <c r="B86" s="40" t="s">
        <v>8</v>
      </c>
      <c r="C86" s="40" t="s">
        <v>21</v>
      </c>
      <c r="D86" s="41">
        <v>15</v>
      </c>
      <c r="E86" s="40">
        <v>52</v>
      </c>
      <c r="F86" s="41">
        <f t="shared" si="2"/>
        <v>780</v>
      </c>
      <c r="G86" s="40" t="s">
        <v>13</v>
      </c>
      <c r="H86" s="42">
        <v>5341</v>
      </c>
      <c r="J86" s="43"/>
    </row>
    <row r="87" spans="1:10" ht="16.5" thickBot="1" x14ac:dyDescent="0.3">
      <c r="A87" s="44" t="s">
        <v>323</v>
      </c>
      <c r="B87" s="45" t="s">
        <v>4</v>
      </c>
      <c r="C87" s="45" t="s">
        <v>325</v>
      </c>
      <c r="D87" s="46">
        <v>8</v>
      </c>
      <c r="E87" s="45">
        <v>55</v>
      </c>
      <c r="F87" s="46">
        <f t="shared" si="2"/>
        <v>440</v>
      </c>
      <c r="G87" s="45" t="s">
        <v>11</v>
      </c>
      <c r="H87" s="47">
        <v>5341</v>
      </c>
      <c r="J87" s="43"/>
    </row>
  </sheetData>
  <mergeCells count="2">
    <mergeCell ref="B2:H2"/>
    <mergeCell ref="B1:H1"/>
  </mergeCells>
  <phoneticPr fontId="2" type="noConversion"/>
  <dataValidations count="1">
    <dataValidation type="list" allowBlank="1" showInputMessage="1" showErrorMessage="1" sqref="K4" xr:uid="{C0AB9FA1-BA99-4503-9472-34416482D29C}">
      <formula1>$A$5:$A$87</formula1>
    </dataValidation>
  </dataValidations>
  <pageMargins left="0.75" right="0.75" top="1" bottom="1" header="0.511811024" footer="0.511811024"/>
  <pageSetup orientation="portrait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opLeftCell="A4" zoomScale="160" zoomScaleNormal="160" workbookViewId="0">
      <selection activeCell="B14" sqref="B13:B14"/>
    </sheetView>
  </sheetViews>
  <sheetFormatPr baseColWidth="10" defaultColWidth="10.85546875" defaultRowHeight="15.75" x14ac:dyDescent="0.25"/>
  <cols>
    <col min="1" max="1" width="10.85546875" style="2"/>
    <col min="2" max="2" width="16.28515625" style="2" customWidth="1"/>
    <col min="3" max="3" width="25.140625" style="2" customWidth="1"/>
    <col min="4" max="16384" width="10.85546875" style="2"/>
  </cols>
  <sheetData>
    <row r="1" spans="1:4" ht="24" customHeight="1" x14ac:dyDescent="0.25">
      <c r="A1" s="51" t="s">
        <v>329</v>
      </c>
      <c r="B1" s="51"/>
      <c r="C1" s="51"/>
      <c r="D1" s="51"/>
    </row>
    <row r="2" spans="1:4" ht="13.35" customHeight="1" x14ac:dyDescent="0.25">
      <c r="A2" s="3"/>
      <c r="B2" s="3"/>
      <c r="C2" s="3"/>
      <c r="D2" s="3"/>
    </row>
    <row r="3" spans="1:4" x14ac:dyDescent="0.25">
      <c r="B3" s="50" t="s">
        <v>333</v>
      </c>
      <c r="C3" s="50"/>
    </row>
    <row r="5" spans="1:4" ht="19.7" customHeight="1" x14ac:dyDescent="0.25">
      <c r="B5" s="29" t="s">
        <v>115</v>
      </c>
      <c r="C5" s="5" t="s">
        <v>335</v>
      </c>
    </row>
    <row r="6" spans="1:4" ht="19.7" customHeight="1" x14ac:dyDescent="0.25">
      <c r="B6" s="29" t="s">
        <v>1</v>
      </c>
      <c r="C6" s="30"/>
    </row>
    <row r="7" spans="1:4" ht="19.7" customHeight="1" x14ac:dyDescent="0.25">
      <c r="B7" s="29" t="s">
        <v>19</v>
      </c>
      <c r="C7" s="30"/>
    </row>
    <row r="8" spans="1:4" ht="19.7" customHeight="1" x14ac:dyDescent="0.25">
      <c r="B8" s="31" t="s">
        <v>15</v>
      </c>
      <c r="C8" s="32"/>
    </row>
    <row r="9" spans="1:4" ht="19.7" customHeight="1" x14ac:dyDescent="0.25">
      <c r="B9" s="29" t="s">
        <v>16</v>
      </c>
      <c r="C9" s="30"/>
    </row>
    <row r="10" spans="1:4" ht="19.7" customHeight="1" x14ac:dyDescent="0.25">
      <c r="B10" s="31" t="s">
        <v>17</v>
      </c>
      <c r="C10" s="32"/>
    </row>
    <row r="11" spans="1:4" ht="19.7" customHeight="1" x14ac:dyDescent="0.25">
      <c r="B11" s="29" t="s">
        <v>18</v>
      </c>
      <c r="C11" s="30"/>
    </row>
    <row r="12" spans="1:4" ht="19.7" customHeight="1" x14ac:dyDescent="0.25">
      <c r="B12" s="29" t="s">
        <v>2</v>
      </c>
      <c r="C12" s="33"/>
    </row>
  </sheetData>
  <mergeCells count="2">
    <mergeCell ref="B3:C3"/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8"/>
  <sheetViews>
    <sheetView zoomScale="110" zoomScaleNormal="110" workbookViewId="0">
      <selection activeCell="A5" sqref="A5:A16"/>
    </sheetView>
  </sheetViews>
  <sheetFormatPr baseColWidth="10" defaultColWidth="10.85546875" defaultRowHeight="15.75" x14ac:dyDescent="0.25"/>
  <cols>
    <col min="1" max="1" width="10.85546875" style="2" customWidth="1"/>
    <col min="2" max="2" width="17.42578125" style="2" bestFit="1" customWidth="1"/>
    <col min="3" max="3" width="13.85546875" style="2" customWidth="1"/>
    <col min="4" max="4" width="12.42578125" style="2" customWidth="1"/>
    <col min="5" max="5" width="18.140625" style="2" customWidth="1"/>
    <col min="6" max="6" width="10.85546875" style="2"/>
    <col min="7" max="7" width="16.42578125" style="2" customWidth="1"/>
    <col min="8" max="8" width="15" style="2" bestFit="1" customWidth="1"/>
    <col min="9" max="9" width="10.7109375" style="3" customWidth="1"/>
    <col min="10" max="16384" width="10.85546875" style="2"/>
  </cols>
  <sheetData>
    <row r="1" spans="1:11" s="27" customFormat="1" ht="18.75" x14ac:dyDescent="0.3">
      <c r="B1" s="49" t="s">
        <v>22</v>
      </c>
      <c r="C1" s="49"/>
      <c r="D1" s="49"/>
      <c r="E1" s="49"/>
      <c r="F1" s="49"/>
      <c r="G1" s="49"/>
      <c r="H1" s="49"/>
      <c r="I1" s="49"/>
    </row>
    <row r="2" spans="1:11" s="27" customFormat="1" ht="18.75" x14ac:dyDescent="0.3">
      <c r="B2" s="48" t="s">
        <v>23</v>
      </c>
      <c r="C2" s="48"/>
      <c r="D2" s="48"/>
      <c r="E2" s="48"/>
      <c r="F2" s="48"/>
      <c r="G2" s="48"/>
      <c r="H2" s="48"/>
      <c r="I2" s="28"/>
    </row>
    <row r="3" spans="1:11" ht="17.25" customHeight="1" thickBot="1" x14ac:dyDescent="0.3"/>
    <row r="4" spans="1:11" ht="32.25" thickBot="1" x14ac:dyDescent="0.3">
      <c r="A4" s="12" t="s">
        <v>331</v>
      </c>
      <c r="B4" s="13" t="s">
        <v>24</v>
      </c>
      <c r="C4" s="13" t="s">
        <v>25</v>
      </c>
      <c r="D4" s="13" t="s">
        <v>26</v>
      </c>
      <c r="E4" s="13" t="s">
        <v>27</v>
      </c>
      <c r="F4" s="13" t="s">
        <v>200</v>
      </c>
      <c r="G4" s="13" t="s">
        <v>28</v>
      </c>
      <c r="H4" s="13" t="s">
        <v>29</v>
      </c>
      <c r="I4" s="14" t="s">
        <v>30</v>
      </c>
    </row>
    <row r="5" spans="1:11" x14ac:dyDescent="0.25">
      <c r="A5" s="15" t="s">
        <v>116</v>
      </c>
      <c r="B5" s="16" t="s">
        <v>31</v>
      </c>
      <c r="C5" s="17">
        <v>24662</v>
      </c>
      <c r="D5" s="16" t="s">
        <v>32</v>
      </c>
      <c r="E5" s="16" t="s">
        <v>33</v>
      </c>
      <c r="F5" s="16" t="s">
        <v>216</v>
      </c>
      <c r="G5" s="18">
        <v>1200</v>
      </c>
      <c r="H5" s="16" t="s">
        <v>224</v>
      </c>
      <c r="I5" s="19">
        <f t="shared" ref="I5:I36" ca="1" si="0">INT((TODAY()-C5)/365)</f>
        <v>53</v>
      </c>
      <c r="K5" s="20"/>
    </row>
    <row r="6" spans="1:11" x14ac:dyDescent="0.25">
      <c r="A6" s="21" t="s">
        <v>117</v>
      </c>
      <c r="B6" s="16" t="s">
        <v>34</v>
      </c>
      <c r="C6" s="17">
        <v>27824</v>
      </c>
      <c r="D6" s="16" t="s">
        <v>35</v>
      </c>
      <c r="E6" s="16" t="s">
        <v>33</v>
      </c>
      <c r="F6" s="16" t="s">
        <v>206</v>
      </c>
      <c r="G6" s="18">
        <v>1500</v>
      </c>
      <c r="H6" s="16" t="s">
        <v>36</v>
      </c>
      <c r="I6" s="19">
        <f t="shared" ca="1" si="0"/>
        <v>45</v>
      </c>
      <c r="K6" s="20"/>
    </row>
    <row r="7" spans="1:11" x14ac:dyDescent="0.25">
      <c r="A7" s="21" t="s">
        <v>118</v>
      </c>
      <c r="B7" s="16" t="s">
        <v>37</v>
      </c>
      <c r="C7" s="17">
        <v>32055</v>
      </c>
      <c r="D7" s="16" t="s">
        <v>38</v>
      </c>
      <c r="E7" s="16" t="s">
        <v>39</v>
      </c>
      <c r="F7" s="16" t="s">
        <v>206</v>
      </c>
      <c r="G7" s="18">
        <v>1420</v>
      </c>
      <c r="H7" s="16" t="s">
        <v>222</v>
      </c>
      <c r="I7" s="19">
        <f t="shared" ca="1" si="0"/>
        <v>33</v>
      </c>
      <c r="K7" s="20"/>
    </row>
    <row r="8" spans="1:11" x14ac:dyDescent="0.25">
      <c r="A8" s="21" t="s">
        <v>119</v>
      </c>
      <c r="B8" s="16" t="s">
        <v>40</v>
      </c>
      <c r="C8" s="17">
        <v>28015</v>
      </c>
      <c r="D8" s="16" t="s">
        <v>41</v>
      </c>
      <c r="E8" s="16" t="s">
        <v>39</v>
      </c>
      <c r="F8" s="16" t="s">
        <v>206</v>
      </c>
      <c r="G8" s="18">
        <v>3200</v>
      </c>
      <c r="H8" s="16" t="s">
        <v>222</v>
      </c>
      <c r="I8" s="19">
        <f t="shared" ca="1" si="0"/>
        <v>44</v>
      </c>
      <c r="K8" s="20"/>
    </row>
    <row r="9" spans="1:11" x14ac:dyDescent="0.25">
      <c r="A9" s="21" t="s">
        <v>120</v>
      </c>
      <c r="B9" s="16" t="s">
        <v>42</v>
      </c>
      <c r="C9" s="17">
        <v>24155</v>
      </c>
      <c r="D9" s="16" t="s">
        <v>32</v>
      </c>
      <c r="E9" s="16" t="s">
        <v>43</v>
      </c>
      <c r="F9" s="16" t="s">
        <v>207</v>
      </c>
      <c r="G9" s="18">
        <v>1200</v>
      </c>
      <c r="H9" s="16" t="s">
        <v>36</v>
      </c>
      <c r="I9" s="19">
        <f t="shared" ca="1" si="0"/>
        <v>55</v>
      </c>
      <c r="K9" s="20"/>
    </row>
    <row r="10" spans="1:11" x14ac:dyDescent="0.25">
      <c r="A10" s="21" t="s">
        <v>121</v>
      </c>
      <c r="B10" s="16" t="s">
        <v>44</v>
      </c>
      <c r="C10" s="17">
        <v>31466</v>
      </c>
      <c r="D10" s="16" t="s">
        <v>35</v>
      </c>
      <c r="E10" s="16" t="s">
        <v>33</v>
      </c>
      <c r="F10" s="16" t="s">
        <v>207</v>
      </c>
      <c r="G10" s="18">
        <v>1500</v>
      </c>
      <c r="H10" s="16" t="s">
        <v>222</v>
      </c>
      <c r="I10" s="19">
        <f t="shared" ca="1" si="0"/>
        <v>35</v>
      </c>
      <c r="K10" s="20"/>
    </row>
    <row r="11" spans="1:11" x14ac:dyDescent="0.25">
      <c r="A11" s="21" t="s">
        <v>122</v>
      </c>
      <c r="B11" s="16" t="s">
        <v>45</v>
      </c>
      <c r="C11" s="17">
        <v>33275</v>
      </c>
      <c r="D11" s="16" t="s">
        <v>32</v>
      </c>
      <c r="E11" s="16" t="s">
        <v>46</v>
      </c>
      <c r="F11" s="16" t="s">
        <v>207</v>
      </c>
      <c r="G11" s="18">
        <v>1200</v>
      </c>
      <c r="H11" s="16" t="s">
        <v>224</v>
      </c>
      <c r="I11" s="19">
        <f t="shared" ca="1" si="0"/>
        <v>30</v>
      </c>
      <c r="K11" s="20"/>
    </row>
    <row r="12" spans="1:11" x14ac:dyDescent="0.25">
      <c r="A12" s="21" t="s">
        <v>123</v>
      </c>
      <c r="B12" s="16" t="s">
        <v>47</v>
      </c>
      <c r="C12" s="17">
        <v>24360</v>
      </c>
      <c r="D12" s="16" t="s">
        <v>48</v>
      </c>
      <c r="E12" s="16" t="s">
        <v>49</v>
      </c>
      <c r="F12" s="16" t="s">
        <v>208</v>
      </c>
      <c r="G12" s="18">
        <v>2200</v>
      </c>
      <c r="H12" s="16" t="s">
        <v>223</v>
      </c>
      <c r="I12" s="19">
        <f t="shared" ca="1" si="0"/>
        <v>54</v>
      </c>
      <c r="K12" s="20"/>
    </row>
    <row r="13" spans="1:11" x14ac:dyDescent="0.25">
      <c r="A13" s="21" t="s">
        <v>124</v>
      </c>
      <c r="B13" s="16" t="s">
        <v>50</v>
      </c>
      <c r="C13" s="17">
        <v>25403</v>
      </c>
      <c r="D13" s="16" t="s">
        <v>35</v>
      </c>
      <c r="E13" s="16" t="s">
        <v>46</v>
      </c>
      <c r="F13" s="16" t="s">
        <v>208</v>
      </c>
      <c r="G13" s="18">
        <v>1500</v>
      </c>
      <c r="H13" s="16" t="s">
        <v>222</v>
      </c>
      <c r="I13" s="19">
        <f t="shared" ca="1" si="0"/>
        <v>51</v>
      </c>
      <c r="K13" s="20"/>
    </row>
    <row r="14" spans="1:11" x14ac:dyDescent="0.25">
      <c r="A14" s="21" t="s">
        <v>125</v>
      </c>
      <c r="B14" s="16" t="s">
        <v>52</v>
      </c>
      <c r="C14" s="17">
        <v>29691</v>
      </c>
      <c r="D14" s="16" t="s">
        <v>35</v>
      </c>
      <c r="E14" s="16" t="s">
        <v>33</v>
      </c>
      <c r="F14" s="16" t="s">
        <v>208</v>
      </c>
      <c r="G14" s="18">
        <v>1500</v>
      </c>
      <c r="H14" s="16" t="s">
        <v>222</v>
      </c>
      <c r="I14" s="19">
        <f t="shared" ca="1" si="0"/>
        <v>40</v>
      </c>
      <c r="K14" s="20"/>
    </row>
    <row r="15" spans="1:11" x14ac:dyDescent="0.25">
      <c r="A15" s="21" t="s">
        <v>126</v>
      </c>
      <c r="B15" s="16" t="s">
        <v>53</v>
      </c>
      <c r="C15" s="17">
        <v>27388</v>
      </c>
      <c r="D15" s="16" t="s">
        <v>54</v>
      </c>
      <c r="E15" s="16" t="s">
        <v>39</v>
      </c>
      <c r="F15" s="16" t="s">
        <v>209</v>
      </c>
      <c r="G15" s="18">
        <v>750</v>
      </c>
      <c r="H15" s="16" t="s">
        <v>222</v>
      </c>
      <c r="I15" s="19">
        <f t="shared" ca="1" si="0"/>
        <v>46</v>
      </c>
      <c r="K15" s="20"/>
    </row>
    <row r="16" spans="1:11" x14ac:dyDescent="0.25">
      <c r="A16" s="21" t="s">
        <v>127</v>
      </c>
      <c r="B16" s="16" t="s">
        <v>55</v>
      </c>
      <c r="C16" s="17">
        <v>25720</v>
      </c>
      <c r="D16" s="16" t="s">
        <v>32</v>
      </c>
      <c r="E16" s="16" t="s">
        <v>49</v>
      </c>
      <c r="F16" s="16" t="s">
        <v>209</v>
      </c>
      <c r="G16" s="18">
        <v>1200</v>
      </c>
      <c r="H16" s="16" t="s">
        <v>223</v>
      </c>
      <c r="I16" s="19">
        <f t="shared" ca="1" si="0"/>
        <v>51</v>
      </c>
      <c r="K16" s="20"/>
    </row>
    <row r="17" spans="1:11" x14ac:dyDescent="0.25">
      <c r="A17" s="21" t="s">
        <v>128</v>
      </c>
      <c r="B17" s="16" t="s">
        <v>56</v>
      </c>
      <c r="C17" s="17">
        <v>23051</v>
      </c>
      <c r="D17" s="16" t="s">
        <v>48</v>
      </c>
      <c r="E17" s="16" t="s">
        <v>49</v>
      </c>
      <c r="F17" s="16" t="s">
        <v>209</v>
      </c>
      <c r="G17" s="18">
        <v>2200</v>
      </c>
      <c r="H17" s="16" t="s">
        <v>36</v>
      </c>
      <c r="I17" s="19">
        <f t="shared" ca="1" si="0"/>
        <v>58</v>
      </c>
      <c r="K17" s="20"/>
    </row>
    <row r="18" spans="1:11" x14ac:dyDescent="0.25">
      <c r="A18" s="21" t="s">
        <v>129</v>
      </c>
      <c r="B18" s="16" t="s">
        <v>57</v>
      </c>
      <c r="C18" s="17">
        <v>23755</v>
      </c>
      <c r="D18" s="16" t="s">
        <v>58</v>
      </c>
      <c r="E18" s="16" t="s">
        <v>39</v>
      </c>
      <c r="F18" s="16" t="s">
        <v>210</v>
      </c>
      <c r="G18" s="18">
        <v>1200</v>
      </c>
      <c r="H18" s="16" t="s">
        <v>222</v>
      </c>
      <c r="I18" s="19">
        <f t="shared" ca="1" si="0"/>
        <v>56</v>
      </c>
      <c r="K18" s="20"/>
    </row>
    <row r="19" spans="1:11" x14ac:dyDescent="0.25">
      <c r="A19" s="21" t="s">
        <v>130</v>
      </c>
      <c r="B19" s="16" t="s">
        <v>59</v>
      </c>
      <c r="C19" s="17">
        <v>23914</v>
      </c>
      <c r="D19" s="16" t="s">
        <v>35</v>
      </c>
      <c r="E19" s="16" t="s">
        <v>39</v>
      </c>
      <c r="F19" s="16" t="s">
        <v>210</v>
      </c>
      <c r="G19" s="18">
        <v>1500</v>
      </c>
      <c r="H19" s="16" t="s">
        <v>224</v>
      </c>
      <c r="I19" s="19">
        <f t="shared" ca="1" si="0"/>
        <v>55</v>
      </c>
      <c r="K19" s="20"/>
    </row>
    <row r="20" spans="1:11" x14ac:dyDescent="0.25">
      <c r="A20" s="21" t="s">
        <v>131</v>
      </c>
      <c r="B20" s="16" t="s">
        <v>60</v>
      </c>
      <c r="C20" s="17">
        <v>31443</v>
      </c>
      <c r="D20" s="16" t="s">
        <v>58</v>
      </c>
      <c r="E20" s="16" t="s">
        <v>39</v>
      </c>
      <c r="F20" s="16" t="s">
        <v>210</v>
      </c>
      <c r="G20" s="18">
        <v>1200</v>
      </c>
      <c r="H20" s="16" t="s">
        <v>36</v>
      </c>
      <c r="I20" s="19">
        <f t="shared" ca="1" si="0"/>
        <v>35</v>
      </c>
      <c r="K20" s="20"/>
    </row>
    <row r="21" spans="1:11" x14ac:dyDescent="0.25">
      <c r="A21" s="21" t="s">
        <v>132</v>
      </c>
      <c r="B21" s="16" t="s">
        <v>61</v>
      </c>
      <c r="C21" s="17">
        <v>27130</v>
      </c>
      <c r="D21" s="16" t="s">
        <v>58</v>
      </c>
      <c r="E21" s="16" t="s">
        <v>39</v>
      </c>
      <c r="F21" s="16" t="s">
        <v>210</v>
      </c>
      <c r="G21" s="18">
        <v>1200</v>
      </c>
      <c r="H21" s="16" t="s">
        <v>222</v>
      </c>
      <c r="I21" s="19">
        <f t="shared" ca="1" si="0"/>
        <v>47</v>
      </c>
      <c r="K21" s="20"/>
    </row>
    <row r="22" spans="1:11" x14ac:dyDescent="0.25">
      <c r="A22" s="21" t="s">
        <v>133</v>
      </c>
      <c r="B22" s="16" t="s">
        <v>62</v>
      </c>
      <c r="C22" s="17">
        <v>31513</v>
      </c>
      <c r="D22" s="16" t="s">
        <v>48</v>
      </c>
      <c r="E22" s="16" t="s">
        <v>49</v>
      </c>
      <c r="F22" s="16" t="s">
        <v>211</v>
      </c>
      <c r="G22" s="18">
        <v>2200</v>
      </c>
      <c r="H22" s="16" t="s">
        <v>222</v>
      </c>
      <c r="I22" s="19">
        <f t="shared" ca="1" si="0"/>
        <v>35</v>
      </c>
      <c r="K22" s="20"/>
    </row>
    <row r="23" spans="1:11" x14ac:dyDescent="0.25">
      <c r="A23" s="21" t="s">
        <v>134</v>
      </c>
      <c r="B23" s="16" t="s">
        <v>63</v>
      </c>
      <c r="C23" s="17">
        <v>29126</v>
      </c>
      <c r="D23" s="16" t="s">
        <v>64</v>
      </c>
      <c r="E23" s="16" t="s">
        <v>39</v>
      </c>
      <c r="F23" s="16" t="s">
        <v>201</v>
      </c>
      <c r="G23" s="18">
        <v>1200</v>
      </c>
      <c r="H23" s="16" t="s">
        <v>223</v>
      </c>
      <c r="I23" s="19">
        <f t="shared" ca="1" si="0"/>
        <v>41</v>
      </c>
      <c r="K23" s="20"/>
    </row>
    <row r="24" spans="1:11" x14ac:dyDescent="0.25">
      <c r="A24" s="21" t="s">
        <v>135</v>
      </c>
      <c r="B24" s="16" t="s">
        <v>65</v>
      </c>
      <c r="C24" s="17">
        <v>25467</v>
      </c>
      <c r="D24" s="16" t="s">
        <v>35</v>
      </c>
      <c r="E24" s="16" t="s">
        <v>43</v>
      </c>
      <c r="F24" s="16" t="s">
        <v>216</v>
      </c>
      <c r="G24" s="18">
        <v>1500</v>
      </c>
      <c r="H24" s="16" t="s">
        <v>222</v>
      </c>
      <c r="I24" s="19">
        <f t="shared" ca="1" si="0"/>
        <v>51</v>
      </c>
      <c r="K24" s="20"/>
    </row>
    <row r="25" spans="1:11" x14ac:dyDescent="0.25">
      <c r="A25" s="21" t="s">
        <v>136</v>
      </c>
      <c r="B25" s="16" t="s">
        <v>225</v>
      </c>
      <c r="C25" s="17">
        <v>22212</v>
      </c>
      <c r="D25" s="16" t="s">
        <v>35</v>
      </c>
      <c r="E25" s="16" t="s">
        <v>33</v>
      </c>
      <c r="F25" s="16" t="s">
        <v>217</v>
      </c>
      <c r="G25" s="18">
        <v>1500</v>
      </c>
      <c r="H25" s="16" t="s">
        <v>36</v>
      </c>
      <c r="I25" s="19">
        <f t="shared" ca="1" si="0"/>
        <v>60</v>
      </c>
      <c r="K25" s="20"/>
    </row>
    <row r="26" spans="1:11" x14ac:dyDescent="0.25">
      <c r="A26" s="21" t="s">
        <v>137</v>
      </c>
      <c r="B26" s="16" t="s">
        <v>67</v>
      </c>
      <c r="C26" s="17">
        <v>22044</v>
      </c>
      <c r="D26" s="16" t="s">
        <v>48</v>
      </c>
      <c r="E26" s="16" t="s">
        <v>46</v>
      </c>
      <c r="F26" s="16" t="s">
        <v>217</v>
      </c>
      <c r="G26" s="18">
        <v>2200</v>
      </c>
      <c r="H26" s="16" t="s">
        <v>36</v>
      </c>
      <c r="I26" s="19">
        <f t="shared" ca="1" si="0"/>
        <v>61</v>
      </c>
      <c r="K26" s="20"/>
    </row>
    <row r="27" spans="1:11" x14ac:dyDescent="0.25">
      <c r="A27" s="21" t="s">
        <v>138</v>
      </c>
      <c r="B27" s="16" t="s">
        <v>226</v>
      </c>
      <c r="C27" s="17">
        <v>24147</v>
      </c>
      <c r="D27" s="16" t="s">
        <v>48</v>
      </c>
      <c r="E27" s="16" t="s">
        <v>33</v>
      </c>
      <c r="F27" s="16" t="s">
        <v>218</v>
      </c>
      <c r="G27" s="18">
        <v>2200</v>
      </c>
      <c r="H27" s="16" t="s">
        <v>224</v>
      </c>
      <c r="I27" s="19">
        <f t="shared" ca="1" si="0"/>
        <v>55</v>
      </c>
      <c r="K27" s="20"/>
    </row>
    <row r="28" spans="1:11" x14ac:dyDescent="0.25">
      <c r="A28" s="21" t="s">
        <v>139</v>
      </c>
      <c r="B28" s="16" t="s">
        <v>227</v>
      </c>
      <c r="C28" s="17">
        <v>30156</v>
      </c>
      <c r="D28" s="16" t="s">
        <v>32</v>
      </c>
      <c r="E28" s="16" t="s">
        <v>49</v>
      </c>
      <c r="F28" s="16" t="s">
        <v>201</v>
      </c>
      <c r="G28" s="18">
        <v>1200</v>
      </c>
      <c r="H28" s="16" t="s">
        <v>222</v>
      </c>
      <c r="I28" s="19">
        <f t="shared" ca="1" si="0"/>
        <v>38</v>
      </c>
      <c r="K28" s="20"/>
    </row>
    <row r="29" spans="1:11" x14ac:dyDescent="0.25">
      <c r="A29" s="21" t="s">
        <v>140</v>
      </c>
      <c r="B29" s="16" t="s">
        <v>228</v>
      </c>
      <c r="C29" s="17">
        <v>19465</v>
      </c>
      <c r="D29" s="16" t="s">
        <v>35</v>
      </c>
      <c r="E29" s="16" t="s">
        <v>49</v>
      </c>
      <c r="F29" s="16" t="s">
        <v>218</v>
      </c>
      <c r="G29" s="18">
        <v>1500</v>
      </c>
      <c r="H29" s="16" t="s">
        <v>224</v>
      </c>
      <c r="I29" s="19">
        <f t="shared" ca="1" si="0"/>
        <v>68</v>
      </c>
      <c r="K29" s="20"/>
    </row>
    <row r="30" spans="1:11" x14ac:dyDescent="0.25">
      <c r="A30" s="21" t="s">
        <v>141</v>
      </c>
      <c r="B30" s="16" t="s">
        <v>68</v>
      </c>
      <c r="C30" s="17">
        <v>32094</v>
      </c>
      <c r="D30" s="16" t="s">
        <v>32</v>
      </c>
      <c r="E30" s="16" t="s">
        <v>43</v>
      </c>
      <c r="F30" s="16" t="s">
        <v>218</v>
      </c>
      <c r="G30" s="18">
        <v>1200</v>
      </c>
      <c r="H30" s="16" t="s">
        <v>36</v>
      </c>
      <c r="I30" s="19">
        <f t="shared" ca="1" si="0"/>
        <v>33</v>
      </c>
      <c r="K30" s="20"/>
    </row>
    <row r="31" spans="1:11" x14ac:dyDescent="0.25">
      <c r="A31" s="21" t="s">
        <v>142</v>
      </c>
      <c r="B31" s="16" t="s">
        <v>69</v>
      </c>
      <c r="C31" s="17">
        <v>28670</v>
      </c>
      <c r="D31" s="16" t="s">
        <v>32</v>
      </c>
      <c r="E31" s="16" t="s">
        <v>46</v>
      </c>
      <c r="F31" s="16" t="s">
        <v>211</v>
      </c>
      <c r="G31" s="18">
        <v>1200</v>
      </c>
      <c r="H31" s="16" t="s">
        <v>222</v>
      </c>
      <c r="I31" s="19">
        <f t="shared" ca="1" si="0"/>
        <v>42</v>
      </c>
      <c r="K31" s="20"/>
    </row>
    <row r="32" spans="1:11" x14ac:dyDescent="0.25">
      <c r="A32" s="21" t="s">
        <v>143</v>
      </c>
      <c r="B32" s="16" t="s">
        <v>229</v>
      </c>
      <c r="C32" s="17">
        <v>28383</v>
      </c>
      <c r="D32" s="16" t="s">
        <v>64</v>
      </c>
      <c r="E32" s="16" t="s">
        <v>39</v>
      </c>
      <c r="F32" s="16" t="s">
        <v>212</v>
      </c>
      <c r="G32" s="18">
        <v>1200</v>
      </c>
      <c r="H32" s="16" t="s">
        <v>224</v>
      </c>
      <c r="I32" s="19">
        <f t="shared" ca="1" si="0"/>
        <v>43</v>
      </c>
      <c r="K32" s="20"/>
    </row>
    <row r="33" spans="1:11" x14ac:dyDescent="0.25">
      <c r="A33" s="21" t="s">
        <v>144</v>
      </c>
      <c r="B33" s="16" t="s">
        <v>70</v>
      </c>
      <c r="C33" s="17">
        <v>30863</v>
      </c>
      <c r="D33" s="16" t="s">
        <v>35</v>
      </c>
      <c r="E33" s="16" t="s">
        <v>33</v>
      </c>
      <c r="F33" s="16" t="s">
        <v>204</v>
      </c>
      <c r="G33" s="18">
        <v>1500</v>
      </c>
      <c r="H33" s="16" t="s">
        <v>223</v>
      </c>
      <c r="I33" s="19">
        <f t="shared" ca="1" si="0"/>
        <v>36</v>
      </c>
      <c r="K33" s="20"/>
    </row>
    <row r="34" spans="1:11" x14ac:dyDescent="0.25">
      <c r="A34" s="21" t="s">
        <v>145</v>
      </c>
      <c r="B34" s="16" t="s">
        <v>230</v>
      </c>
      <c r="C34" s="17">
        <v>26136</v>
      </c>
      <c r="D34" s="16" t="s">
        <v>54</v>
      </c>
      <c r="E34" s="16" t="s">
        <v>39</v>
      </c>
      <c r="F34" s="16" t="s">
        <v>201</v>
      </c>
      <c r="G34" s="18">
        <v>750</v>
      </c>
      <c r="H34" s="16" t="s">
        <v>36</v>
      </c>
      <c r="I34" s="19">
        <f t="shared" ca="1" si="0"/>
        <v>49</v>
      </c>
      <c r="K34" s="20"/>
    </row>
    <row r="35" spans="1:11" x14ac:dyDescent="0.25">
      <c r="A35" s="21" t="s">
        <v>146</v>
      </c>
      <c r="B35" s="16" t="s">
        <v>71</v>
      </c>
      <c r="C35" s="17">
        <v>33079</v>
      </c>
      <c r="D35" s="16" t="s">
        <v>35</v>
      </c>
      <c r="E35" s="16" t="s">
        <v>49</v>
      </c>
      <c r="F35" s="16" t="s">
        <v>201</v>
      </c>
      <c r="G35" s="18">
        <v>1500</v>
      </c>
      <c r="H35" s="16" t="s">
        <v>224</v>
      </c>
      <c r="I35" s="19">
        <f t="shared" ca="1" si="0"/>
        <v>30</v>
      </c>
      <c r="K35" s="20"/>
    </row>
    <row r="36" spans="1:11" x14ac:dyDescent="0.25">
      <c r="A36" s="21" t="s">
        <v>147</v>
      </c>
      <c r="B36" s="16" t="s">
        <v>72</v>
      </c>
      <c r="C36" s="17">
        <v>23463</v>
      </c>
      <c r="D36" s="16" t="s">
        <v>35</v>
      </c>
      <c r="E36" s="16" t="s">
        <v>43</v>
      </c>
      <c r="F36" s="16" t="s">
        <v>201</v>
      </c>
      <c r="G36" s="18">
        <v>1500</v>
      </c>
      <c r="H36" s="16" t="s">
        <v>222</v>
      </c>
      <c r="I36" s="19">
        <f t="shared" ca="1" si="0"/>
        <v>57</v>
      </c>
      <c r="K36" s="20"/>
    </row>
    <row r="37" spans="1:11" x14ac:dyDescent="0.25">
      <c r="A37" s="21" t="s">
        <v>148</v>
      </c>
      <c r="B37" s="16" t="s">
        <v>73</v>
      </c>
      <c r="C37" s="17">
        <v>22578</v>
      </c>
      <c r="D37" s="16" t="s">
        <v>66</v>
      </c>
      <c r="E37" s="16" t="s">
        <v>46</v>
      </c>
      <c r="F37" s="16" t="s">
        <v>207</v>
      </c>
      <c r="G37" s="18">
        <v>2500</v>
      </c>
      <c r="H37" s="16" t="s">
        <v>223</v>
      </c>
      <c r="I37" s="19">
        <f t="shared" ref="I37:I68" ca="1" si="1">INT((TODAY()-C37)/365)</f>
        <v>59</v>
      </c>
      <c r="K37" s="20"/>
    </row>
    <row r="38" spans="1:11" x14ac:dyDescent="0.25">
      <c r="A38" s="21" t="s">
        <v>149</v>
      </c>
      <c r="B38" s="16" t="s">
        <v>74</v>
      </c>
      <c r="C38" s="17">
        <v>21169</v>
      </c>
      <c r="D38" s="16" t="s">
        <v>221</v>
      </c>
      <c r="E38" s="16" t="s">
        <v>39</v>
      </c>
      <c r="F38" s="16" t="s">
        <v>201</v>
      </c>
      <c r="G38" s="18">
        <v>1400</v>
      </c>
      <c r="H38" s="16" t="s">
        <v>224</v>
      </c>
      <c r="I38" s="19">
        <f t="shared" ca="1" si="1"/>
        <v>63</v>
      </c>
      <c r="K38" s="20"/>
    </row>
    <row r="39" spans="1:11" x14ac:dyDescent="0.25">
      <c r="A39" s="21" t="s">
        <v>150</v>
      </c>
      <c r="B39" s="16" t="s">
        <v>75</v>
      </c>
      <c r="C39" s="17">
        <v>24639</v>
      </c>
      <c r="D39" s="16" t="s">
        <v>35</v>
      </c>
      <c r="E39" s="16" t="s">
        <v>46</v>
      </c>
      <c r="F39" s="16" t="s">
        <v>201</v>
      </c>
      <c r="G39" s="18">
        <v>1500</v>
      </c>
      <c r="H39" s="16" t="s">
        <v>222</v>
      </c>
      <c r="I39" s="19">
        <f t="shared" ca="1" si="1"/>
        <v>54</v>
      </c>
      <c r="K39" s="20"/>
    </row>
    <row r="40" spans="1:11" x14ac:dyDescent="0.25">
      <c r="A40" s="21" t="s">
        <v>151</v>
      </c>
      <c r="B40" s="16" t="s">
        <v>231</v>
      </c>
      <c r="C40" s="17">
        <v>21235</v>
      </c>
      <c r="D40" s="16" t="s">
        <v>35</v>
      </c>
      <c r="E40" s="16" t="s">
        <v>33</v>
      </c>
      <c r="F40" s="16" t="s">
        <v>202</v>
      </c>
      <c r="G40" s="18">
        <v>1500</v>
      </c>
      <c r="H40" s="16" t="s">
        <v>222</v>
      </c>
      <c r="I40" s="19">
        <f t="shared" ca="1" si="1"/>
        <v>63</v>
      </c>
      <c r="K40" s="20"/>
    </row>
    <row r="41" spans="1:11" x14ac:dyDescent="0.25">
      <c r="A41" s="21" t="s">
        <v>152</v>
      </c>
      <c r="B41" s="16" t="s">
        <v>76</v>
      </c>
      <c r="C41" s="17">
        <v>24536</v>
      </c>
      <c r="D41" s="16" t="s">
        <v>35</v>
      </c>
      <c r="E41" s="16" t="s">
        <v>49</v>
      </c>
      <c r="F41" s="16" t="s">
        <v>212</v>
      </c>
      <c r="G41" s="18">
        <v>1500</v>
      </c>
      <c r="H41" s="16" t="s">
        <v>222</v>
      </c>
      <c r="I41" s="19">
        <f t="shared" ca="1" si="1"/>
        <v>54</v>
      </c>
      <c r="K41" s="20"/>
    </row>
    <row r="42" spans="1:11" x14ac:dyDescent="0.25">
      <c r="A42" s="21" t="s">
        <v>153</v>
      </c>
      <c r="B42" s="16" t="s">
        <v>77</v>
      </c>
      <c r="C42" s="17">
        <v>30785</v>
      </c>
      <c r="D42" s="16" t="s">
        <v>38</v>
      </c>
      <c r="E42" s="16" t="s">
        <v>46</v>
      </c>
      <c r="F42" s="16" t="s">
        <v>202</v>
      </c>
      <c r="G42" s="18">
        <v>1420</v>
      </c>
      <c r="H42" s="16" t="s">
        <v>222</v>
      </c>
      <c r="I42" s="19">
        <f t="shared" ca="1" si="1"/>
        <v>37</v>
      </c>
      <c r="K42" s="20"/>
    </row>
    <row r="43" spans="1:11" x14ac:dyDescent="0.25">
      <c r="A43" s="21" t="s">
        <v>154</v>
      </c>
      <c r="B43" s="16" t="s">
        <v>78</v>
      </c>
      <c r="C43" s="17">
        <v>25187</v>
      </c>
      <c r="D43" s="16" t="s">
        <v>38</v>
      </c>
      <c r="E43" s="16" t="s">
        <v>33</v>
      </c>
      <c r="F43" s="16" t="s">
        <v>202</v>
      </c>
      <c r="G43" s="18">
        <v>1420</v>
      </c>
      <c r="H43" s="16" t="s">
        <v>223</v>
      </c>
      <c r="I43" s="19">
        <f t="shared" ca="1" si="1"/>
        <v>52</v>
      </c>
      <c r="K43" s="20"/>
    </row>
    <row r="44" spans="1:11" x14ac:dyDescent="0.25">
      <c r="A44" s="21" t="s">
        <v>155</v>
      </c>
      <c r="B44" s="16" t="s">
        <v>79</v>
      </c>
      <c r="C44" s="17">
        <v>27919</v>
      </c>
      <c r="D44" s="16" t="s">
        <v>35</v>
      </c>
      <c r="E44" s="16" t="s">
        <v>33</v>
      </c>
      <c r="F44" s="16" t="s">
        <v>212</v>
      </c>
      <c r="G44" s="18">
        <v>1500</v>
      </c>
      <c r="H44" s="16" t="s">
        <v>222</v>
      </c>
      <c r="I44" s="19">
        <f t="shared" ca="1" si="1"/>
        <v>45</v>
      </c>
      <c r="K44" s="20"/>
    </row>
    <row r="45" spans="1:11" x14ac:dyDescent="0.25">
      <c r="A45" s="21" t="s">
        <v>156</v>
      </c>
      <c r="B45" s="16" t="s">
        <v>80</v>
      </c>
      <c r="C45" s="17">
        <v>24540</v>
      </c>
      <c r="D45" s="16" t="s">
        <v>32</v>
      </c>
      <c r="E45" s="16" t="s">
        <v>46</v>
      </c>
      <c r="F45" s="16" t="s">
        <v>202</v>
      </c>
      <c r="G45" s="18">
        <v>1200</v>
      </c>
      <c r="H45" s="16" t="s">
        <v>222</v>
      </c>
      <c r="I45" s="19">
        <f t="shared" ca="1" si="1"/>
        <v>54</v>
      </c>
      <c r="K45" s="20"/>
    </row>
    <row r="46" spans="1:11" x14ac:dyDescent="0.25">
      <c r="A46" s="21" t="s">
        <v>157</v>
      </c>
      <c r="B46" s="16" t="s">
        <v>81</v>
      </c>
      <c r="C46" s="17">
        <v>23546</v>
      </c>
      <c r="D46" s="16" t="s">
        <v>221</v>
      </c>
      <c r="E46" s="16" t="s">
        <v>43</v>
      </c>
      <c r="F46" s="16" t="s">
        <v>209</v>
      </c>
      <c r="G46" s="18">
        <v>1400</v>
      </c>
      <c r="H46" s="16" t="s">
        <v>36</v>
      </c>
      <c r="I46" s="19">
        <f t="shared" ca="1" si="1"/>
        <v>57</v>
      </c>
      <c r="K46" s="20"/>
    </row>
    <row r="47" spans="1:11" x14ac:dyDescent="0.25">
      <c r="A47" s="21" t="s">
        <v>158</v>
      </c>
      <c r="B47" s="16" t="s">
        <v>82</v>
      </c>
      <c r="C47" s="17">
        <v>24360</v>
      </c>
      <c r="D47" s="16" t="s">
        <v>221</v>
      </c>
      <c r="E47" s="16" t="s">
        <v>49</v>
      </c>
      <c r="F47" s="16" t="s">
        <v>201</v>
      </c>
      <c r="G47" s="18">
        <v>1400</v>
      </c>
      <c r="H47" s="16" t="s">
        <v>224</v>
      </c>
      <c r="I47" s="19">
        <f t="shared" ca="1" si="1"/>
        <v>54</v>
      </c>
      <c r="K47" s="20"/>
    </row>
    <row r="48" spans="1:11" x14ac:dyDescent="0.25">
      <c r="A48" s="21" t="s">
        <v>159</v>
      </c>
      <c r="B48" s="16" t="s">
        <v>232</v>
      </c>
      <c r="C48" s="17">
        <v>20285</v>
      </c>
      <c r="D48" s="16" t="s">
        <v>35</v>
      </c>
      <c r="E48" s="16" t="s">
        <v>39</v>
      </c>
      <c r="F48" s="16" t="s">
        <v>210</v>
      </c>
      <c r="G48" s="18">
        <v>1500</v>
      </c>
      <c r="H48" s="16" t="s">
        <v>222</v>
      </c>
      <c r="I48" s="19">
        <f t="shared" ca="1" si="1"/>
        <v>65</v>
      </c>
      <c r="K48" s="20"/>
    </row>
    <row r="49" spans="1:11" x14ac:dyDescent="0.25">
      <c r="A49" s="21" t="s">
        <v>160</v>
      </c>
      <c r="B49" s="16" t="s">
        <v>233</v>
      </c>
      <c r="C49" s="17">
        <v>27253</v>
      </c>
      <c r="D49" s="16" t="s">
        <v>35</v>
      </c>
      <c r="E49" s="16" t="s">
        <v>43</v>
      </c>
      <c r="F49" s="16" t="s">
        <v>213</v>
      </c>
      <c r="G49" s="18">
        <v>1500</v>
      </c>
      <c r="H49" s="16" t="s">
        <v>223</v>
      </c>
      <c r="I49" s="19">
        <f t="shared" ca="1" si="1"/>
        <v>46</v>
      </c>
      <c r="K49" s="20"/>
    </row>
    <row r="50" spans="1:11" x14ac:dyDescent="0.25">
      <c r="A50" s="21" t="s">
        <v>161</v>
      </c>
      <c r="B50" s="16" t="s">
        <v>234</v>
      </c>
      <c r="C50" s="17">
        <v>32901</v>
      </c>
      <c r="D50" s="16" t="s">
        <v>48</v>
      </c>
      <c r="E50" s="16" t="s">
        <v>46</v>
      </c>
      <c r="F50" s="16" t="s">
        <v>213</v>
      </c>
      <c r="G50" s="18">
        <v>2200</v>
      </c>
      <c r="H50" s="16" t="s">
        <v>36</v>
      </c>
      <c r="I50" s="19">
        <f t="shared" ca="1" si="1"/>
        <v>31</v>
      </c>
      <c r="K50" s="20"/>
    </row>
    <row r="51" spans="1:11" x14ac:dyDescent="0.25">
      <c r="A51" s="21" t="s">
        <v>162</v>
      </c>
      <c r="B51" s="16" t="s">
        <v>235</v>
      </c>
      <c r="C51" s="17">
        <v>29436</v>
      </c>
      <c r="D51" s="16" t="s">
        <v>51</v>
      </c>
      <c r="E51" s="16" t="s">
        <v>33</v>
      </c>
      <c r="F51" s="16" t="s">
        <v>213</v>
      </c>
      <c r="G51" s="18">
        <v>4000</v>
      </c>
      <c r="H51" s="16" t="s">
        <v>222</v>
      </c>
      <c r="I51" s="19">
        <f t="shared" ca="1" si="1"/>
        <v>40</v>
      </c>
      <c r="K51" s="20"/>
    </row>
    <row r="52" spans="1:11" x14ac:dyDescent="0.25">
      <c r="A52" s="21" t="s">
        <v>163</v>
      </c>
      <c r="B52" s="16" t="s">
        <v>236</v>
      </c>
      <c r="C52" s="17">
        <v>27834</v>
      </c>
      <c r="D52" s="16" t="s">
        <v>35</v>
      </c>
      <c r="E52" s="16" t="s">
        <v>49</v>
      </c>
      <c r="F52" s="16" t="s">
        <v>213</v>
      </c>
      <c r="G52" s="18">
        <v>1500</v>
      </c>
      <c r="H52" s="16" t="s">
        <v>224</v>
      </c>
      <c r="I52" s="19">
        <f t="shared" ca="1" si="1"/>
        <v>45</v>
      </c>
      <c r="K52" s="20"/>
    </row>
    <row r="53" spans="1:11" x14ac:dyDescent="0.25">
      <c r="A53" s="21" t="s">
        <v>164</v>
      </c>
      <c r="B53" s="16" t="s">
        <v>237</v>
      </c>
      <c r="C53" s="17">
        <v>32865</v>
      </c>
      <c r="D53" s="16" t="s">
        <v>48</v>
      </c>
      <c r="E53" s="16" t="s">
        <v>43</v>
      </c>
      <c r="F53" s="16" t="s">
        <v>219</v>
      </c>
      <c r="G53" s="18">
        <v>2200</v>
      </c>
      <c r="H53" s="16" t="s">
        <v>36</v>
      </c>
      <c r="I53" s="19">
        <f t="shared" ca="1" si="1"/>
        <v>31</v>
      </c>
      <c r="K53" s="20"/>
    </row>
    <row r="54" spans="1:11" x14ac:dyDescent="0.25">
      <c r="A54" s="21" t="s">
        <v>165</v>
      </c>
      <c r="B54" s="16" t="s">
        <v>83</v>
      </c>
      <c r="C54" s="17">
        <v>29942</v>
      </c>
      <c r="D54" s="16" t="s">
        <v>48</v>
      </c>
      <c r="E54" s="16" t="s">
        <v>46</v>
      </c>
      <c r="F54" s="16" t="s">
        <v>202</v>
      </c>
      <c r="G54" s="18">
        <v>2200</v>
      </c>
      <c r="H54" s="16" t="s">
        <v>36</v>
      </c>
      <c r="I54" s="19">
        <f t="shared" ca="1" si="1"/>
        <v>39</v>
      </c>
      <c r="K54" s="20"/>
    </row>
    <row r="55" spans="1:11" x14ac:dyDescent="0.25">
      <c r="A55" s="21" t="s">
        <v>166</v>
      </c>
      <c r="B55" s="16" t="s">
        <v>84</v>
      </c>
      <c r="C55" s="17">
        <v>27527</v>
      </c>
      <c r="D55" s="16" t="s">
        <v>35</v>
      </c>
      <c r="E55" s="16" t="s">
        <v>49</v>
      </c>
      <c r="F55" s="16" t="s">
        <v>203</v>
      </c>
      <c r="G55" s="18">
        <v>1500</v>
      </c>
      <c r="H55" s="16" t="s">
        <v>222</v>
      </c>
      <c r="I55" s="19">
        <f t="shared" ca="1" si="1"/>
        <v>46</v>
      </c>
      <c r="K55" s="20"/>
    </row>
    <row r="56" spans="1:11" x14ac:dyDescent="0.25">
      <c r="A56" s="21" t="s">
        <v>167</v>
      </c>
      <c r="B56" s="16" t="s">
        <v>238</v>
      </c>
      <c r="C56" s="17">
        <v>21153</v>
      </c>
      <c r="D56" s="16" t="s">
        <v>35</v>
      </c>
      <c r="E56" s="16" t="s">
        <v>43</v>
      </c>
      <c r="F56" s="16" t="s">
        <v>213</v>
      </c>
      <c r="G56" s="18">
        <v>1500</v>
      </c>
      <c r="H56" s="16" t="s">
        <v>223</v>
      </c>
      <c r="I56" s="19">
        <f t="shared" ca="1" si="1"/>
        <v>63</v>
      </c>
      <c r="K56" s="20"/>
    </row>
    <row r="57" spans="1:11" x14ac:dyDescent="0.25">
      <c r="A57" s="21" t="s">
        <v>168</v>
      </c>
      <c r="B57" s="16" t="s">
        <v>239</v>
      </c>
      <c r="C57" s="17">
        <v>31563</v>
      </c>
      <c r="D57" s="16" t="s">
        <v>32</v>
      </c>
      <c r="E57" s="16" t="s">
        <v>43</v>
      </c>
      <c r="F57" s="16" t="s">
        <v>213</v>
      </c>
      <c r="G57" s="18">
        <v>1200</v>
      </c>
      <c r="H57" s="16" t="s">
        <v>36</v>
      </c>
      <c r="I57" s="19">
        <f t="shared" ca="1" si="1"/>
        <v>35</v>
      </c>
      <c r="K57" s="20"/>
    </row>
    <row r="58" spans="1:11" x14ac:dyDescent="0.25">
      <c r="A58" s="21" t="s">
        <v>169</v>
      </c>
      <c r="B58" s="16" t="s">
        <v>85</v>
      </c>
      <c r="C58" s="17">
        <v>29602</v>
      </c>
      <c r="D58" s="16" t="s">
        <v>35</v>
      </c>
      <c r="E58" s="16" t="s">
        <v>46</v>
      </c>
      <c r="F58" s="16" t="s">
        <v>213</v>
      </c>
      <c r="G58" s="18">
        <v>1500</v>
      </c>
      <c r="H58" s="16" t="s">
        <v>222</v>
      </c>
      <c r="I58" s="19">
        <f t="shared" ca="1" si="1"/>
        <v>40</v>
      </c>
      <c r="K58" s="20"/>
    </row>
    <row r="59" spans="1:11" x14ac:dyDescent="0.25">
      <c r="A59" s="21" t="s">
        <v>170</v>
      </c>
      <c r="B59" s="16" t="s">
        <v>86</v>
      </c>
      <c r="C59" s="17">
        <v>21680</v>
      </c>
      <c r="D59" s="16" t="s">
        <v>35</v>
      </c>
      <c r="E59" s="16" t="s">
        <v>33</v>
      </c>
      <c r="F59" s="16" t="s">
        <v>203</v>
      </c>
      <c r="G59" s="18">
        <v>1500</v>
      </c>
      <c r="H59" s="16" t="s">
        <v>224</v>
      </c>
      <c r="I59" s="19">
        <f t="shared" ca="1" si="1"/>
        <v>62</v>
      </c>
      <c r="K59" s="20"/>
    </row>
    <row r="60" spans="1:11" x14ac:dyDescent="0.25">
      <c r="A60" s="21" t="s">
        <v>171</v>
      </c>
      <c r="B60" s="16" t="s">
        <v>87</v>
      </c>
      <c r="C60" s="17">
        <v>22775</v>
      </c>
      <c r="D60" s="16" t="s">
        <v>35</v>
      </c>
      <c r="E60" s="16" t="s">
        <v>33</v>
      </c>
      <c r="F60" s="16" t="s">
        <v>219</v>
      </c>
      <c r="G60" s="18">
        <v>1500</v>
      </c>
      <c r="H60" s="16" t="s">
        <v>36</v>
      </c>
      <c r="I60" s="19">
        <f t="shared" ca="1" si="1"/>
        <v>59</v>
      </c>
      <c r="K60" s="20"/>
    </row>
    <row r="61" spans="1:11" x14ac:dyDescent="0.25">
      <c r="A61" s="21" t="s">
        <v>172</v>
      </c>
      <c r="B61" s="16" t="s">
        <v>88</v>
      </c>
      <c r="C61" s="17">
        <v>32557</v>
      </c>
      <c r="D61" s="16" t="s">
        <v>48</v>
      </c>
      <c r="E61" s="16" t="s">
        <v>33</v>
      </c>
      <c r="F61" s="16" t="s">
        <v>203</v>
      </c>
      <c r="G61" s="18">
        <v>2200</v>
      </c>
      <c r="H61" s="16" t="s">
        <v>36</v>
      </c>
      <c r="I61" s="19">
        <f t="shared" ca="1" si="1"/>
        <v>32</v>
      </c>
      <c r="K61" s="20"/>
    </row>
    <row r="62" spans="1:11" x14ac:dyDescent="0.25">
      <c r="A62" s="21" t="s">
        <v>173</v>
      </c>
      <c r="B62" s="16" t="s">
        <v>89</v>
      </c>
      <c r="C62" s="17">
        <v>30642</v>
      </c>
      <c r="D62" s="16" t="s">
        <v>35</v>
      </c>
      <c r="E62" s="16" t="s">
        <v>49</v>
      </c>
      <c r="F62" s="16" t="s">
        <v>213</v>
      </c>
      <c r="G62" s="18">
        <v>1500</v>
      </c>
      <c r="H62" s="16" t="s">
        <v>222</v>
      </c>
      <c r="I62" s="19">
        <f t="shared" ca="1" si="1"/>
        <v>37</v>
      </c>
      <c r="K62" s="20"/>
    </row>
    <row r="63" spans="1:11" x14ac:dyDescent="0.25">
      <c r="A63" s="21" t="s">
        <v>174</v>
      </c>
      <c r="B63" s="16" t="s">
        <v>90</v>
      </c>
      <c r="C63" s="17">
        <v>31669</v>
      </c>
      <c r="D63" s="16" t="s">
        <v>35</v>
      </c>
      <c r="E63" s="16" t="s">
        <v>33</v>
      </c>
      <c r="F63" s="16" t="s">
        <v>213</v>
      </c>
      <c r="G63" s="18">
        <v>1500</v>
      </c>
      <c r="H63" s="16" t="s">
        <v>223</v>
      </c>
      <c r="I63" s="19">
        <f t="shared" ca="1" si="1"/>
        <v>34</v>
      </c>
      <c r="K63" s="20"/>
    </row>
    <row r="64" spans="1:11" x14ac:dyDescent="0.25">
      <c r="A64" s="21" t="s">
        <v>175</v>
      </c>
      <c r="B64" s="16" t="s">
        <v>91</v>
      </c>
      <c r="C64" s="17">
        <v>21369</v>
      </c>
      <c r="D64" s="16" t="s">
        <v>221</v>
      </c>
      <c r="E64" s="16" t="s">
        <v>49</v>
      </c>
      <c r="F64" s="16" t="s">
        <v>214</v>
      </c>
      <c r="G64" s="18">
        <v>1400</v>
      </c>
      <c r="H64" s="16" t="s">
        <v>224</v>
      </c>
      <c r="I64" s="19">
        <f t="shared" ca="1" si="1"/>
        <v>62</v>
      </c>
      <c r="K64" s="20"/>
    </row>
    <row r="65" spans="1:11" x14ac:dyDescent="0.25">
      <c r="A65" s="21" t="s">
        <v>176</v>
      </c>
      <c r="B65" s="16" t="s">
        <v>92</v>
      </c>
      <c r="C65" s="17">
        <v>22343</v>
      </c>
      <c r="D65" s="16" t="s">
        <v>48</v>
      </c>
      <c r="E65" s="16" t="s">
        <v>33</v>
      </c>
      <c r="F65" s="16" t="s">
        <v>214</v>
      </c>
      <c r="G65" s="18">
        <v>2200</v>
      </c>
      <c r="H65" s="16" t="s">
        <v>222</v>
      </c>
      <c r="I65" s="19">
        <f t="shared" ca="1" si="1"/>
        <v>60</v>
      </c>
      <c r="K65" s="20"/>
    </row>
    <row r="66" spans="1:11" x14ac:dyDescent="0.25">
      <c r="A66" s="21" t="s">
        <v>177</v>
      </c>
      <c r="B66" s="16" t="s">
        <v>93</v>
      </c>
      <c r="C66" s="17">
        <v>21921</v>
      </c>
      <c r="D66" s="16" t="s">
        <v>38</v>
      </c>
      <c r="E66" s="16" t="s">
        <v>43</v>
      </c>
      <c r="F66" s="16" t="s">
        <v>203</v>
      </c>
      <c r="G66" s="18">
        <v>1420</v>
      </c>
      <c r="H66" s="16" t="s">
        <v>224</v>
      </c>
      <c r="I66" s="19">
        <f t="shared" ca="1" si="1"/>
        <v>61</v>
      </c>
      <c r="K66" s="20"/>
    </row>
    <row r="67" spans="1:11" x14ac:dyDescent="0.25">
      <c r="A67" s="21" t="s">
        <v>178</v>
      </c>
      <c r="B67" s="16" t="s">
        <v>94</v>
      </c>
      <c r="C67" s="17">
        <v>25504</v>
      </c>
      <c r="D67" s="16" t="s">
        <v>35</v>
      </c>
      <c r="E67" s="16" t="s">
        <v>33</v>
      </c>
      <c r="F67" s="16" t="s">
        <v>203</v>
      </c>
      <c r="G67" s="18">
        <v>1500</v>
      </c>
      <c r="H67" s="16" t="s">
        <v>223</v>
      </c>
      <c r="I67" s="19">
        <f t="shared" ca="1" si="1"/>
        <v>51</v>
      </c>
      <c r="K67" s="20"/>
    </row>
    <row r="68" spans="1:11" x14ac:dyDescent="0.25">
      <c r="A68" s="21" t="s">
        <v>179</v>
      </c>
      <c r="B68" s="16" t="s">
        <v>95</v>
      </c>
      <c r="C68" s="17">
        <v>26897</v>
      </c>
      <c r="D68" s="16" t="s">
        <v>32</v>
      </c>
      <c r="E68" s="16" t="s">
        <v>33</v>
      </c>
      <c r="F68" s="16" t="s">
        <v>214</v>
      </c>
      <c r="G68" s="18">
        <v>1200</v>
      </c>
      <c r="H68" s="16" t="s">
        <v>36</v>
      </c>
      <c r="I68" s="19">
        <f t="shared" ca="1" si="1"/>
        <v>47</v>
      </c>
      <c r="K68" s="20"/>
    </row>
    <row r="69" spans="1:11" x14ac:dyDescent="0.25">
      <c r="A69" s="21" t="s">
        <v>180</v>
      </c>
      <c r="B69" s="16" t="s">
        <v>96</v>
      </c>
      <c r="C69" s="17">
        <v>27130</v>
      </c>
      <c r="D69" s="16" t="s">
        <v>51</v>
      </c>
      <c r="E69" s="16" t="s">
        <v>46</v>
      </c>
      <c r="F69" s="16" t="s">
        <v>201</v>
      </c>
      <c r="G69" s="18">
        <v>4200</v>
      </c>
      <c r="H69" s="16" t="s">
        <v>224</v>
      </c>
      <c r="I69" s="19">
        <f t="shared" ref="I69:I88" ca="1" si="2">INT((TODAY()-C69)/365)</f>
        <v>47</v>
      </c>
      <c r="K69" s="20"/>
    </row>
    <row r="70" spans="1:11" x14ac:dyDescent="0.25">
      <c r="A70" s="21" t="s">
        <v>181</v>
      </c>
      <c r="B70" s="16" t="s">
        <v>97</v>
      </c>
      <c r="C70" s="17">
        <v>22942</v>
      </c>
      <c r="D70" s="16" t="s">
        <v>221</v>
      </c>
      <c r="E70" s="16" t="s">
        <v>33</v>
      </c>
      <c r="F70" s="16" t="s">
        <v>214</v>
      </c>
      <c r="G70" s="18">
        <v>1400</v>
      </c>
      <c r="H70" s="16" t="s">
        <v>222</v>
      </c>
      <c r="I70" s="19">
        <f t="shared" ca="1" si="2"/>
        <v>58</v>
      </c>
      <c r="K70" s="20"/>
    </row>
    <row r="71" spans="1:11" x14ac:dyDescent="0.25">
      <c r="A71" s="21" t="s">
        <v>182</v>
      </c>
      <c r="B71" s="16" t="s">
        <v>98</v>
      </c>
      <c r="C71" s="17">
        <v>28752</v>
      </c>
      <c r="D71" s="16" t="s">
        <v>35</v>
      </c>
      <c r="E71" s="16" t="s">
        <v>46</v>
      </c>
      <c r="F71" s="16" t="s">
        <v>215</v>
      </c>
      <c r="G71" s="18">
        <v>1500</v>
      </c>
      <c r="H71" s="16" t="s">
        <v>223</v>
      </c>
      <c r="I71" s="19">
        <f t="shared" ca="1" si="2"/>
        <v>42</v>
      </c>
      <c r="K71" s="20"/>
    </row>
    <row r="72" spans="1:11" x14ac:dyDescent="0.25">
      <c r="A72" s="21" t="s">
        <v>183</v>
      </c>
      <c r="B72" s="16" t="s">
        <v>99</v>
      </c>
      <c r="C72" s="17">
        <v>26776</v>
      </c>
      <c r="D72" s="16" t="s">
        <v>38</v>
      </c>
      <c r="E72" s="16" t="s">
        <v>49</v>
      </c>
      <c r="F72" s="16" t="s">
        <v>204</v>
      </c>
      <c r="G72" s="18">
        <v>1420</v>
      </c>
      <c r="H72" s="16" t="s">
        <v>222</v>
      </c>
      <c r="I72" s="19">
        <f t="shared" ca="1" si="2"/>
        <v>48</v>
      </c>
      <c r="K72" s="20"/>
    </row>
    <row r="73" spans="1:11" x14ac:dyDescent="0.25">
      <c r="A73" s="21" t="s">
        <v>184</v>
      </c>
      <c r="B73" s="16" t="s">
        <v>100</v>
      </c>
      <c r="C73" s="17">
        <v>24758</v>
      </c>
      <c r="D73" s="16" t="s">
        <v>35</v>
      </c>
      <c r="E73" s="16" t="s">
        <v>46</v>
      </c>
      <c r="F73" s="16" t="s">
        <v>207</v>
      </c>
      <c r="G73" s="18">
        <v>1500</v>
      </c>
      <c r="H73" s="16" t="s">
        <v>222</v>
      </c>
      <c r="I73" s="19">
        <f t="shared" ca="1" si="2"/>
        <v>53</v>
      </c>
      <c r="K73" s="20"/>
    </row>
    <row r="74" spans="1:11" x14ac:dyDescent="0.25">
      <c r="A74" s="21" t="s">
        <v>185</v>
      </c>
      <c r="B74" s="16" t="s">
        <v>101</v>
      </c>
      <c r="C74" s="17">
        <v>27933</v>
      </c>
      <c r="D74" s="16" t="s">
        <v>64</v>
      </c>
      <c r="E74" s="16" t="s">
        <v>39</v>
      </c>
      <c r="F74" s="16" t="s">
        <v>220</v>
      </c>
      <c r="G74" s="18">
        <v>1200</v>
      </c>
      <c r="H74" s="16" t="s">
        <v>224</v>
      </c>
      <c r="I74" s="19">
        <f t="shared" ca="1" si="2"/>
        <v>44</v>
      </c>
      <c r="K74" s="20"/>
    </row>
    <row r="75" spans="1:11" x14ac:dyDescent="0.25">
      <c r="A75" s="21" t="s">
        <v>186</v>
      </c>
      <c r="B75" s="16" t="s">
        <v>102</v>
      </c>
      <c r="C75" s="17">
        <v>26846</v>
      </c>
      <c r="D75" s="16" t="s">
        <v>54</v>
      </c>
      <c r="E75" s="16" t="s">
        <v>39</v>
      </c>
      <c r="F75" s="16" t="s">
        <v>215</v>
      </c>
      <c r="G75" s="18">
        <v>750</v>
      </c>
      <c r="H75" s="16" t="s">
        <v>223</v>
      </c>
      <c r="I75" s="19">
        <f t="shared" ca="1" si="2"/>
        <v>47</v>
      </c>
      <c r="K75" s="20"/>
    </row>
    <row r="76" spans="1:11" x14ac:dyDescent="0.25">
      <c r="A76" s="21" t="s">
        <v>187</v>
      </c>
      <c r="B76" s="16" t="s">
        <v>103</v>
      </c>
      <c r="C76" s="17">
        <v>21517</v>
      </c>
      <c r="D76" s="16" t="s">
        <v>32</v>
      </c>
      <c r="E76" s="16" t="s">
        <v>33</v>
      </c>
      <c r="F76" s="16" t="s">
        <v>204</v>
      </c>
      <c r="G76" s="18">
        <v>1200</v>
      </c>
      <c r="H76" s="16" t="s">
        <v>36</v>
      </c>
      <c r="I76" s="19">
        <f t="shared" ca="1" si="2"/>
        <v>62</v>
      </c>
      <c r="K76" s="20"/>
    </row>
    <row r="77" spans="1:11" x14ac:dyDescent="0.25">
      <c r="A77" s="21" t="s">
        <v>188</v>
      </c>
      <c r="B77" s="16" t="s">
        <v>104</v>
      </c>
      <c r="C77" s="17">
        <v>23501</v>
      </c>
      <c r="D77" s="16" t="s">
        <v>35</v>
      </c>
      <c r="E77" s="16" t="s">
        <v>43</v>
      </c>
      <c r="F77" s="16" t="s">
        <v>204</v>
      </c>
      <c r="G77" s="18">
        <v>1500</v>
      </c>
      <c r="H77" s="16" t="s">
        <v>224</v>
      </c>
      <c r="I77" s="19">
        <f t="shared" ca="1" si="2"/>
        <v>57</v>
      </c>
      <c r="K77" s="20"/>
    </row>
    <row r="78" spans="1:11" x14ac:dyDescent="0.25">
      <c r="A78" s="21" t="s">
        <v>189</v>
      </c>
      <c r="B78" s="16" t="s">
        <v>105</v>
      </c>
      <c r="C78" s="17">
        <v>26059</v>
      </c>
      <c r="D78" s="16" t="s">
        <v>41</v>
      </c>
      <c r="E78" s="16" t="s">
        <v>49</v>
      </c>
      <c r="F78" s="16" t="s">
        <v>220</v>
      </c>
      <c r="G78" s="18">
        <v>3500</v>
      </c>
      <c r="H78" s="16" t="s">
        <v>222</v>
      </c>
      <c r="I78" s="19">
        <f t="shared" ca="1" si="2"/>
        <v>50</v>
      </c>
      <c r="K78" s="20"/>
    </row>
    <row r="79" spans="1:11" x14ac:dyDescent="0.25">
      <c r="A79" s="21" t="s">
        <v>190</v>
      </c>
      <c r="B79" s="16" t="s">
        <v>106</v>
      </c>
      <c r="C79" s="17">
        <v>24897</v>
      </c>
      <c r="D79" s="16" t="s">
        <v>48</v>
      </c>
      <c r="E79" s="16" t="s">
        <v>43</v>
      </c>
      <c r="F79" s="16" t="s">
        <v>205</v>
      </c>
      <c r="G79" s="18">
        <v>2200</v>
      </c>
      <c r="H79" s="16" t="s">
        <v>223</v>
      </c>
      <c r="I79" s="19">
        <f t="shared" ca="1" si="2"/>
        <v>53</v>
      </c>
      <c r="K79" s="20"/>
    </row>
    <row r="80" spans="1:11" x14ac:dyDescent="0.25">
      <c r="A80" s="21" t="s">
        <v>191</v>
      </c>
      <c r="B80" s="16" t="s">
        <v>107</v>
      </c>
      <c r="C80" s="17">
        <v>26026</v>
      </c>
      <c r="D80" s="16" t="s">
        <v>35</v>
      </c>
      <c r="E80" s="16" t="s">
        <v>46</v>
      </c>
      <c r="F80" s="16" t="s">
        <v>205</v>
      </c>
      <c r="G80" s="18">
        <v>1500</v>
      </c>
      <c r="H80" s="16" t="s">
        <v>224</v>
      </c>
      <c r="I80" s="19">
        <f t="shared" ca="1" si="2"/>
        <v>50</v>
      </c>
      <c r="K80" s="20"/>
    </row>
    <row r="81" spans="1:11" x14ac:dyDescent="0.25">
      <c r="A81" s="21" t="s">
        <v>192</v>
      </c>
      <c r="B81" s="16" t="s">
        <v>108</v>
      </c>
      <c r="C81" s="17">
        <v>22893</v>
      </c>
      <c r="D81" s="16" t="s">
        <v>41</v>
      </c>
      <c r="E81" s="16" t="s">
        <v>39</v>
      </c>
      <c r="F81" s="16" t="s">
        <v>215</v>
      </c>
      <c r="G81" s="18">
        <v>3200</v>
      </c>
      <c r="H81" s="16" t="s">
        <v>36</v>
      </c>
      <c r="I81" s="19">
        <f t="shared" ca="1" si="2"/>
        <v>58</v>
      </c>
      <c r="K81" s="20"/>
    </row>
    <row r="82" spans="1:11" x14ac:dyDescent="0.25">
      <c r="A82" s="21" t="s">
        <v>193</v>
      </c>
      <c r="B82" s="16" t="s">
        <v>109</v>
      </c>
      <c r="C82" s="17">
        <v>20534</v>
      </c>
      <c r="D82" s="16" t="s">
        <v>35</v>
      </c>
      <c r="E82" s="16" t="s">
        <v>39</v>
      </c>
      <c r="F82" s="16" t="s">
        <v>216</v>
      </c>
      <c r="G82" s="18">
        <v>1500</v>
      </c>
      <c r="H82" s="16" t="s">
        <v>222</v>
      </c>
      <c r="I82" s="19">
        <f t="shared" ca="1" si="2"/>
        <v>65</v>
      </c>
      <c r="K82" s="20"/>
    </row>
    <row r="83" spans="1:11" x14ac:dyDescent="0.25">
      <c r="A83" s="21" t="s">
        <v>194</v>
      </c>
      <c r="B83" s="16" t="s">
        <v>110</v>
      </c>
      <c r="C83" s="17">
        <v>20011</v>
      </c>
      <c r="D83" s="16" t="s">
        <v>35</v>
      </c>
      <c r="E83" s="16" t="s">
        <v>43</v>
      </c>
      <c r="F83" s="16" t="s">
        <v>220</v>
      </c>
      <c r="G83" s="18">
        <v>1500</v>
      </c>
      <c r="H83" s="16" t="s">
        <v>222</v>
      </c>
      <c r="I83" s="19">
        <f t="shared" ca="1" si="2"/>
        <v>66</v>
      </c>
      <c r="K83" s="20"/>
    </row>
    <row r="84" spans="1:11" x14ac:dyDescent="0.25">
      <c r="A84" s="21" t="s">
        <v>195</v>
      </c>
      <c r="B84" s="16" t="s">
        <v>111</v>
      </c>
      <c r="C84" s="17">
        <v>29001</v>
      </c>
      <c r="D84" s="16" t="s">
        <v>35</v>
      </c>
      <c r="E84" s="16" t="s">
        <v>33</v>
      </c>
      <c r="F84" s="16" t="s">
        <v>205</v>
      </c>
      <c r="G84" s="18">
        <v>1500</v>
      </c>
      <c r="H84" s="16" t="s">
        <v>223</v>
      </c>
      <c r="I84" s="19">
        <f t="shared" ca="1" si="2"/>
        <v>42</v>
      </c>
      <c r="K84" s="20"/>
    </row>
    <row r="85" spans="1:11" x14ac:dyDescent="0.25">
      <c r="A85" s="21" t="s">
        <v>196</v>
      </c>
      <c r="B85" s="16" t="s">
        <v>112</v>
      </c>
      <c r="C85" s="17">
        <v>29520</v>
      </c>
      <c r="D85" s="16" t="s">
        <v>35</v>
      </c>
      <c r="E85" s="16" t="s">
        <v>33</v>
      </c>
      <c r="F85" s="16" t="s">
        <v>220</v>
      </c>
      <c r="G85" s="18">
        <v>1500</v>
      </c>
      <c r="H85" s="16" t="s">
        <v>222</v>
      </c>
      <c r="I85" s="19">
        <f t="shared" ca="1" si="2"/>
        <v>40</v>
      </c>
      <c r="K85" s="20"/>
    </row>
    <row r="86" spans="1:11" x14ac:dyDescent="0.25">
      <c r="A86" s="21" t="s">
        <v>197</v>
      </c>
      <c r="B86" s="16" t="s">
        <v>113</v>
      </c>
      <c r="C86" s="17">
        <v>23170</v>
      </c>
      <c r="D86" s="16" t="s">
        <v>66</v>
      </c>
      <c r="E86" s="16" t="s">
        <v>33</v>
      </c>
      <c r="F86" s="16" t="s">
        <v>220</v>
      </c>
      <c r="G86" s="18">
        <v>2500</v>
      </c>
      <c r="H86" s="16" t="s">
        <v>222</v>
      </c>
      <c r="I86" s="19">
        <f t="shared" ca="1" si="2"/>
        <v>58</v>
      </c>
      <c r="K86" s="20"/>
    </row>
    <row r="87" spans="1:11" x14ac:dyDescent="0.25">
      <c r="A87" s="21" t="s">
        <v>198</v>
      </c>
      <c r="B87" s="16" t="s">
        <v>240</v>
      </c>
      <c r="C87" s="17">
        <v>22140</v>
      </c>
      <c r="D87" s="16" t="s">
        <v>221</v>
      </c>
      <c r="E87" s="16" t="s">
        <v>39</v>
      </c>
      <c r="F87" s="16" t="s">
        <v>216</v>
      </c>
      <c r="G87" s="18">
        <v>1400</v>
      </c>
      <c r="H87" s="16" t="s">
        <v>224</v>
      </c>
      <c r="I87" s="19">
        <f t="shared" ca="1" si="2"/>
        <v>60</v>
      </c>
      <c r="K87" s="20"/>
    </row>
    <row r="88" spans="1:11" ht="16.5" thickBot="1" x14ac:dyDescent="0.3">
      <c r="A88" s="22" t="s">
        <v>199</v>
      </c>
      <c r="B88" s="23" t="s">
        <v>114</v>
      </c>
      <c r="C88" s="24">
        <v>27269</v>
      </c>
      <c r="D88" s="23" t="s">
        <v>32</v>
      </c>
      <c r="E88" s="23" t="s">
        <v>49</v>
      </c>
      <c r="F88" s="23" t="s">
        <v>216</v>
      </c>
      <c r="G88" s="25">
        <v>1200</v>
      </c>
      <c r="H88" s="23" t="s">
        <v>223</v>
      </c>
      <c r="I88" s="26">
        <f t="shared" ca="1" si="2"/>
        <v>46</v>
      </c>
      <c r="K88" s="20"/>
    </row>
  </sheetData>
  <sortState xmlns:xlrd2="http://schemas.microsoft.com/office/spreadsheetml/2017/richdata2" ref="A5:I88">
    <sortCondition ref="A5"/>
  </sortState>
  <mergeCells count="2">
    <mergeCell ref="B1:I1"/>
    <mergeCell ref="B2:H2"/>
  </mergeCells>
  <phoneticPr fontId="0" type="noConversion"/>
  <pageMargins left="0.75" right="0.75" top="1" bottom="1" header="0" footer="0"/>
  <pageSetup paperSize="9" orientation="portrait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zoomScale="170" zoomScaleNormal="170" workbookViewId="0">
      <selection activeCell="B13" sqref="B12:C13"/>
    </sheetView>
  </sheetViews>
  <sheetFormatPr baseColWidth="10" defaultColWidth="10.85546875" defaultRowHeight="15.75" x14ac:dyDescent="0.25"/>
  <cols>
    <col min="1" max="1" width="10.85546875" style="2"/>
    <col min="2" max="2" width="16.42578125" style="2" customWidth="1"/>
    <col min="3" max="3" width="26.140625" style="2" customWidth="1"/>
    <col min="4" max="16384" width="10.85546875" style="2"/>
  </cols>
  <sheetData>
    <row r="1" spans="1:4" x14ac:dyDescent="0.25">
      <c r="A1" s="1" t="s">
        <v>330</v>
      </c>
      <c r="B1" s="1"/>
      <c r="C1" s="1"/>
      <c r="D1" s="1"/>
    </row>
    <row r="2" spans="1:4" x14ac:dyDescent="0.25">
      <c r="A2" s="3"/>
      <c r="B2" s="3"/>
      <c r="C2" s="3"/>
      <c r="D2" s="3"/>
    </row>
    <row r="3" spans="1:4" x14ac:dyDescent="0.25">
      <c r="B3" s="52" t="s">
        <v>334</v>
      </c>
      <c r="C3" s="53"/>
    </row>
    <row r="5" spans="1:4" ht="16.350000000000001" customHeight="1" x14ac:dyDescent="0.25">
      <c r="B5" s="4" t="s">
        <v>331</v>
      </c>
      <c r="C5" s="5" t="s">
        <v>124</v>
      </c>
    </row>
    <row r="6" spans="1:4" ht="16.350000000000001" customHeight="1" x14ac:dyDescent="0.25">
      <c r="B6" s="6" t="s">
        <v>24</v>
      </c>
      <c r="C6" s="7"/>
    </row>
    <row r="7" spans="1:4" ht="16.350000000000001" customHeight="1" x14ac:dyDescent="0.25">
      <c r="B7" s="6" t="s">
        <v>25</v>
      </c>
      <c r="C7" s="8"/>
    </row>
    <row r="8" spans="1:4" ht="16.350000000000001" customHeight="1" x14ac:dyDescent="0.25">
      <c r="B8" s="6" t="s">
        <v>26</v>
      </c>
      <c r="C8" s="7"/>
    </row>
    <row r="9" spans="1:4" ht="16.350000000000001" customHeight="1" x14ac:dyDescent="0.25">
      <c r="B9" s="6" t="s">
        <v>27</v>
      </c>
      <c r="C9" s="7"/>
    </row>
    <row r="10" spans="1:4" ht="16.350000000000001" customHeight="1" x14ac:dyDescent="0.25">
      <c r="B10" s="6" t="s">
        <v>200</v>
      </c>
      <c r="C10" s="7"/>
    </row>
    <row r="11" spans="1:4" ht="16.350000000000001" customHeight="1" x14ac:dyDescent="0.25">
      <c r="B11" s="6" t="s">
        <v>28</v>
      </c>
      <c r="C11" s="9"/>
    </row>
    <row r="12" spans="1:4" ht="16.350000000000001" customHeight="1" x14ac:dyDescent="0.25">
      <c r="B12" s="6" t="s">
        <v>332</v>
      </c>
      <c r="C12" s="10"/>
    </row>
    <row r="13" spans="1:4" ht="16.350000000000001" customHeight="1" x14ac:dyDescent="0.25">
      <c r="B13" s="6" t="s">
        <v>30</v>
      </c>
      <c r="C13" s="11"/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Productos Naturistas</vt:lpstr>
      <vt:lpstr>Consulta Ventas (ejemplo)</vt:lpstr>
      <vt:lpstr>Nomina de trabajadores</vt:lpstr>
      <vt:lpstr>Consul. por trabaj. (ejercicio)</vt:lpstr>
      <vt:lpstr>BD</vt:lpstr>
      <vt:lpstr>Productos</vt:lpstr>
      <vt:lpstr>Trabajadores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de datos - Creditos</dc:title>
  <dc:subject>Manejo de base de datos grandes</dc:subject>
  <dc:creator>Tania Varas</dc:creator>
  <cp:keywords>Base de datos</cp:keywords>
  <dc:description>para excel basico e intermedio_x000d_
- ordenar_x000d_
- filtro_x000d_
- formulario_x000d_
- opciones de impresión: copia de rotulos y  ajuste</dc:description>
  <cp:lastModifiedBy>Carmen</cp:lastModifiedBy>
  <dcterms:created xsi:type="dcterms:W3CDTF">1999-02-25T04:43:39Z</dcterms:created>
  <dcterms:modified xsi:type="dcterms:W3CDTF">2021-06-05T01:29:29Z</dcterms:modified>
  <cp:category>Archivo de ejercicio</cp:category>
</cp:coreProperties>
</file>