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X5" i="1"/>
  <c r="AX4" i="1"/>
  <c r="AX3" i="1"/>
  <c r="G1" i="4"/>
  <c r="AX12" i="2"/>
  <c r="AX22" i="2"/>
  <c r="AX13" i="2"/>
  <c r="AY12" i="2"/>
  <c r="AX23" i="2"/>
  <c r="AY13" i="2"/>
  <c r="AY23" i="2" s="1"/>
  <c r="AX14" i="2"/>
  <c r="AZ12" i="2"/>
  <c r="AX24" i="2" s="1"/>
  <c r="AY14" i="2"/>
  <c r="AZ13" i="2"/>
  <c r="AY24" i="2"/>
  <c r="AZ14" i="2"/>
  <c r="AZ24" i="2" s="1"/>
  <c r="AX15" i="2"/>
  <c r="AX25" i="2" s="1"/>
  <c r="BA12" i="2"/>
  <c r="AY15" i="2"/>
  <c r="BA13" i="2"/>
  <c r="AY25" i="2"/>
  <c r="AZ15" i="2"/>
  <c r="BA14" i="2"/>
  <c r="BE14" i="2" s="1"/>
  <c r="AZ25" i="2"/>
  <c r="BA15" i="2"/>
  <c r="BA25" i="2" s="1"/>
  <c r="AX16" i="2"/>
  <c r="AX26" i="2" s="1"/>
  <c r="BB12" i="2"/>
  <c r="BB19" i="2" s="1"/>
  <c r="AY16" i="2"/>
  <c r="BB13" i="2"/>
  <c r="AY26" i="2" s="1"/>
  <c r="AZ16" i="2"/>
  <c r="BB14" i="2"/>
  <c r="AZ26" i="2"/>
  <c r="BA16" i="2"/>
  <c r="BB15" i="2"/>
  <c r="BA26" i="2"/>
  <c r="BB16" i="2"/>
  <c r="BB26" i="2" s="1"/>
  <c r="AX17" i="2"/>
  <c r="BC12" i="2"/>
  <c r="AX27" i="2"/>
  <c r="AY17" i="2"/>
  <c r="BC13" i="2"/>
  <c r="AY27" i="2"/>
  <c r="AZ17" i="2"/>
  <c r="BE17" i="2" s="1"/>
  <c r="BC14" i="2"/>
  <c r="BA17" i="2"/>
  <c r="BA27" i="2" s="1"/>
  <c r="BC15" i="2"/>
  <c r="BC19" i="2" s="1"/>
  <c r="BB17" i="2"/>
  <c r="BC16" i="2"/>
  <c r="BB27" i="2"/>
  <c r="BC17" i="2"/>
  <c r="BC27" i="2" s="1"/>
  <c r="AX18" i="2"/>
  <c r="AX28" i="2"/>
  <c r="BD12" i="2"/>
  <c r="AY18" i="2"/>
  <c r="BD13" i="2"/>
  <c r="BD19" i="2" s="1"/>
  <c r="AY28" i="2"/>
  <c r="AZ18" i="2"/>
  <c r="BD14" i="2"/>
  <c r="AZ28" i="2"/>
  <c r="BA18" i="2"/>
  <c r="BD15" i="2"/>
  <c r="BA28" i="2"/>
  <c r="BB18" i="2"/>
  <c r="BB28" i="2" s="1"/>
  <c r="BD16" i="2"/>
  <c r="BC18" i="2"/>
  <c r="BC28" i="2" s="1"/>
  <c r="BD17" i="2"/>
  <c r="BD18" i="2"/>
  <c r="BD28" i="2"/>
  <c r="BA19" i="2"/>
  <c r="BE12" i="2"/>
  <c r="G1" i="2"/>
  <c r="AX12" i="3"/>
  <c r="AX22" i="3"/>
  <c r="AX13" i="3"/>
  <c r="AX19" i="3" s="1"/>
  <c r="AY12" i="3"/>
  <c r="AY13" i="3"/>
  <c r="AY19" i="3" s="1"/>
  <c r="AY23" i="3"/>
  <c r="AX14" i="3"/>
  <c r="AZ12" i="3"/>
  <c r="AX24" i="3"/>
  <c r="AY14" i="3"/>
  <c r="BE14" i="3" s="1"/>
  <c r="AZ13" i="3"/>
  <c r="AZ14" i="3"/>
  <c r="AZ24" i="3" s="1"/>
  <c r="AX15" i="3"/>
  <c r="BA12" i="3"/>
  <c r="BA19" i="3" s="1"/>
  <c r="AX25" i="3"/>
  <c r="AY15" i="3"/>
  <c r="AY25" i="3" s="1"/>
  <c r="BA13" i="3"/>
  <c r="AZ15" i="3"/>
  <c r="AZ25" i="3" s="1"/>
  <c r="BA14" i="3"/>
  <c r="BA15" i="3"/>
  <c r="BA25" i="3"/>
  <c r="AX16" i="3"/>
  <c r="BB12" i="3"/>
  <c r="AX26" i="3"/>
  <c r="AY16" i="3"/>
  <c r="AY26" i="3" s="1"/>
  <c r="BB13" i="3"/>
  <c r="AZ16" i="3"/>
  <c r="AZ26" i="3" s="1"/>
  <c r="BB14" i="3"/>
  <c r="BB19" i="3" s="1"/>
  <c r="BA16" i="3"/>
  <c r="BB15" i="3"/>
  <c r="BA26" i="3"/>
  <c r="BB16" i="3"/>
  <c r="BB26" i="3" s="1"/>
  <c r="AX17" i="3"/>
  <c r="AX27" i="3" s="1"/>
  <c r="BC12" i="3"/>
  <c r="BC19" i="3" s="1"/>
  <c r="AY17" i="3"/>
  <c r="BC13" i="3"/>
  <c r="AY27" i="3"/>
  <c r="AZ17" i="3"/>
  <c r="BC14" i="3"/>
  <c r="AZ27" i="3"/>
  <c r="BA17" i="3"/>
  <c r="BC15" i="3"/>
  <c r="BA27" i="3"/>
  <c r="BB17" i="3"/>
  <c r="BB27" i="3" s="1"/>
  <c r="BC16" i="3"/>
  <c r="BC17" i="3"/>
  <c r="BC27" i="3" s="1"/>
  <c r="AX18" i="3"/>
  <c r="BD12" i="3"/>
  <c r="BD19" i="3" s="1"/>
  <c r="AX28" i="3"/>
  <c r="AY18" i="3"/>
  <c r="BE18" i="3" s="1"/>
  <c r="BD13" i="3"/>
  <c r="AY28" i="3"/>
  <c r="AZ18" i="3"/>
  <c r="BD14" i="3"/>
  <c r="AZ28" i="3"/>
  <c r="BA18" i="3"/>
  <c r="BA28" i="3" s="1"/>
  <c r="BD15" i="3"/>
  <c r="BB18" i="3"/>
  <c r="BB28" i="3" s="1"/>
  <c r="BD16" i="3"/>
  <c r="BC18" i="3"/>
  <c r="BD17" i="3"/>
  <c r="BC28" i="3"/>
  <c r="BD18" i="3"/>
  <c r="BD28" i="3" s="1"/>
  <c r="AZ19" i="3"/>
  <c r="G1" i="3"/>
  <c r="AX12" i="1"/>
  <c r="AX22" i="1"/>
  <c r="AX13" i="1"/>
  <c r="AX19" i="1" s="1"/>
  <c r="AY12" i="1"/>
  <c r="AY13" i="1"/>
  <c r="AY19" i="1" s="1"/>
  <c r="AY23" i="1"/>
  <c r="AX14" i="1"/>
  <c r="AZ12" i="1"/>
  <c r="AX24" i="1"/>
  <c r="AY14" i="1"/>
  <c r="AY24" i="1" s="1"/>
  <c r="AZ13" i="1"/>
  <c r="AZ14" i="1"/>
  <c r="AZ24" i="1"/>
  <c r="AX15" i="1"/>
  <c r="BA12" i="1"/>
  <c r="AX25" i="1"/>
  <c r="AY15" i="1"/>
  <c r="BE15" i="1" s="1"/>
  <c r="BA13" i="1"/>
  <c r="AZ15" i="1"/>
  <c r="AZ25" i="1" s="1"/>
  <c r="BA14" i="1"/>
  <c r="BA19" i="1" s="1"/>
  <c r="BA15" i="1"/>
  <c r="BA25" i="1"/>
  <c r="AX16" i="1"/>
  <c r="AX26" i="1" s="1"/>
  <c r="BB12" i="1"/>
  <c r="AY16" i="1"/>
  <c r="AY26" i="1" s="1"/>
  <c r="BB13" i="1"/>
  <c r="BB19" i="1" s="1"/>
  <c r="AZ16" i="1"/>
  <c r="BB14" i="1"/>
  <c r="AZ26" i="1"/>
  <c r="BA16" i="1"/>
  <c r="BB15" i="1"/>
  <c r="BA26" i="1"/>
  <c r="BB16" i="1"/>
  <c r="BB26" i="1" s="1"/>
  <c r="AX17" i="1"/>
  <c r="AX27" i="1" s="1"/>
  <c r="BC12" i="1"/>
  <c r="BE12" i="1" s="1"/>
  <c r="AY17" i="1"/>
  <c r="BC13" i="1"/>
  <c r="AY27" i="1"/>
  <c r="AZ17" i="1"/>
  <c r="BC14" i="1"/>
  <c r="AZ27" i="1"/>
  <c r="BA17" i="1"/>
  <c r="BA27" i="1" s="1"/>
  <c r="BC15" i="1"/>
  <c r="BB17" i="1"/>
  <c r="BB27" i="1" s="1"/>
  <c r="BC16" i="1"/>
  <c r="BC17" i="1"/>
  <c r="BC27" i="1"/>
  <c r="AX18" i="1"/>
  <c r="AX28" i="1" s="1"/>
  <c r="BD12" i="1"/>
  <c r="AY18" i="1"/>
  <c r="AY28" i="1" s="1"/>
  <c r="BD13" i="1"/>
  <c r="AZ18" i="1"/>
  <c r="AZ28" i="1" s="1"/>
  <c r="AZ19" i="1"/>
  <c r="BD14" i="1"/>
  <c r="BA18" i="1"/>
  <c r="BA28" i="1" s="1"/>
  <c r="BD15" i="1"/>
  <c r="BB18" i="1"/>
  <c r="BD16" i="1"/>
  <c r="BB28" i="1"/>
  <c r="BC18" i="1"/>
  <c r="BD17" i="1"/>
  <c r="BC28" i="1"/>
  <c r="BD18" i="1"/>
  <c r="BD28" i="1" s="1"/>
  <c r="BC19" i="1"/>
  <c r="BA4" i="1"/>
  <c r="BD19" i="1"/>
  <c r="BE15" i="3"/>
  <c r="BE16" i="2"/>
  <c r="BE17" i="1"/>
  <c r="BA3" i="2"/>
  <c r="BE19" i="1" l="1"/>
  <c r="BB4" i="1" s="1"/>
  <c r="BE19" i="3"/>
  <c r="BA4" i="3"/>
  <c r="BB4" i="3" s="1"/>
  <c r="BE13" i="3"/>
  <c r="AY24" i="3"/>
  <c r="BE13" i="2"/>
  <c r="AY19" i="2"/>
  <c r="AX19" i="2"/>
  <c r="BA4" i="2"/>
  <c r="BE18" i="1"/>
  <c r="BA3" i="3"/>
  <c r="BB3" i="3" s="1"/>
  <c r="BE14" i="1"/>
  <c r="BE13" i="1"/>
  <c r="BE16" i="1"/>
  <c r="AY25" i="1"/>
  <c r="AX23" i="1"/>
  <c r="BE28" i="1" s="1"/>
  <c r="BE16" i="3"/>
  <c r="BE17" i="3"/>
  <c r="AX23" i="3"/>
  <c r="BE28" i="3" s="1"/>
  <c r="AZ19" i="2"/>
  <c r="AZ27" i="2"/>
  <c r="BE28" i="2" s="1"/>
  <c r="BE15" i="2"/>
  <c r="BA3" i="1"/>
  <c r="BE12" i="3"/>
  <c r="BE18" i="2"/>
  <c r="BE19" i="2" l="1"/>
  <c r="BB3" i="2" s="1"/>
  <c r="BB3" i="1"/>
  <c r="BB4" i="2" l="1"/>
</calcChain>
</file>

<file path=xl/sharedStrings.xml><?xml version="1.0" encoding="utf-8"?>
<sst xmlns="http://schemas.openxmlformats.org/spreadsheetml/2006/main" count="406" uniqueCount="64">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</sst>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5" width="7.7109375" style="9" customWidth="1" collapsed="1"/>
    <col min="46" max="46" width="8.7109375" style="11" customWidth="1" collapsed="1"/>
    <col min="47" max="47" width="9.140625" style="11" collapsed="1"/>
    <col min="48" max="49" width="9.140625" style="9" collapsed="1"/>
    <col min="50" max="50" width="8.7109375" style="9" customWidth="1" collapsed="1"/>
    <col min="51" max="16384" width="9.140625" style="9" collapsed="1"/>
  </cols>
  <sheetData>
    <row r="1" spans="1:57" ht="26.25" customHeight="1" x14ac:dyDescent="0.2">
      <c r="A1" s="7" t="s">
        <v>0</v>
      </c>
      <c r="B1" s="8" t="s">
        <v>1</v>
      </c>
      <c r="D1" s="9" t="s">
        <v>59</v>
      </c>
      <c r="G1" s="21">
        <v>41640</v>
      </c>
    </row>
    <row r="2" spans="1:57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 x14ac:dyDescent="0.2">
      <c r="A3" s="1" t="s">
        <v>2</v>
      </c>
      <c r="B3" s="12">
        <v>8.5714285714285712</v>
      </c>
      <c r="C3" s="12">
        <v>124.61904761904762</v>
      </c>
      <c r="D3" s="12">
        <v>104.42857142857143</v>
      </c>
      <c r="E3" s="12">
        <v>116.80952380952381</v>
      </c>
      <c r="F3" s="12">
        <v>442.04761904761904</v>
      </c>
      <c r="G3" s="12">
        <v>111.71428571428571</v>
      </c>
      <c r="H3" s="12">
        <v>159.71428571428572</v>
      </c>
      <c r="I3" s="12">
        <v>151.0952380952381</v>
      </c>
      <c r="J3" s="12">
        <v>185.33333333333334</v>
      </c>
      <c r="K3" s="12">
        <v>49.047619047619051</v>
      </c>
      <c r="L3" s="12">
        <v>107.85714285714286</v>
      </c>
      <c r="M3" s="12">
        <v>90.904761904761898</v>
      </c>
      <c r="N3" s="12">
        <v>46.571428571428569</v>
      </c>
      <c r="O3" s="12">
        <v>36.571428571428569</v>
      </c>
      <c r="P3" s="12">
        <v>42.666666666666664</v>
      </c>
      <c r="Q3" s="12">
        <v>19.666666666666668</v>
      </c>
      <c r="R3" s="12">
        <v>18.142857142857142</v>
      </c>
      <c r="S3" s="12">
        <v>37.38095238095238</v>
      </c>
      <c r="T3" s="12">
        <v>27.047619047619047</v>
      </c>
      <c r="U3" s="12">
        <v>12.857142857142858</v>
      </c>
      <c r="V3" s="12">
        <v>30.904761904761905</v>
      </c>
      <c r="W3" s="12">
        <v>13.333333333333334</v>
      </c>
      <c r="X3" s="12">
        <v>12.476190476190476</v>
      </c>
      <c r="Y3" s="12">
        <v>20.61904761904762</v>
      </c>
      <c r="Z3" s="12">
        <v>23.476190476190474</v>
      </c>
      <c r="AA3" s="12">
        <v>281.85714285714283</v>
      </c>
      <c r="AB3" s="12">
        <v>303.47619047619048</v>
      </c>
      <c r="AC3" s="12">
        <v>407.1904761904762</v>
      </c>
      <c r="AD3" s="12">
        <v>271.90476190476193</v>
      </c>
      <c r="AE3" s="12">
        <v>141.76190476190476</v>
      </c>
      <c r="AF3" s="12">
        <v>159.57142857142858</v>
      </c>
      <c r="AG3" s="12">
        <v>39.047619047619051</v>
      </c>
      <c r="AH3" s="12">
        <v>68.047619047619051</v>
      </c>
      <c r="AI3" s="12">
        <v>47.285714285714285</v>
      </c>
      <c r="AJ3" s="12">
        <v>14.19047619047619</v>
      </c>
      <c r="AK3" s="12">
        <v>5.666666666666667</v>
      </c>
      <c r="AL3" s="12">
        <v>15</v>
      </c>
      <c r="AM3" s="12">
        <v>7.0476190476190474</v>
      </c>
      <c r="AN3" s="12">
        <v>36.333333333333336</v>
      </c>
      <c r="AO3" s="12">
        <v>9.7619047619047628</v>
      </c>
      <c r="AP3" s="12">
        <v>27.333333333333332</v>
      </c>
      <c r="AQ3" s="12">
        <v>36.333333333333336</v>
      </c>
      <c r="AR3" s="12">
        <v>29.714285714285715</v>
      </c>
      <c r="AS3" s="12">
        <v>5.4285714285714288</v>
      </c>
      <c r="AT3" s="13">
        <v>3900.8095238095243</v>
      </c>
      <c r="AU3" s="14"/>
      <c r="AW3" s="9" t="s">
        <v>38</v>
      </c>
      <c r="AX3" s="24">
        <f>SUM(B3:Z27,AK3:AN27,B38:Z41,AK38:AN41,B46:Z46,AS3:AS27,AS38:AS41,AK46:AN46,AS46)</f>
        <v>82956.571428571333</v>
      </c>
      <c r="AZ3" s="9" t="s">
        <v>39</v>
      </c>
      <c r="BA3" s="15">
        <f>SUM(AX12:AX18,AY12:BD12)</f>
        <v>243816.66666666669</v>
      </c>
      <c r="BB3" s="16">
        <f>BA3/BE$19</f>
        <v>0.65072810783468948</v>
      </c>
    </row>
    <row r="4" spans="1:57" x14ac:dyDescent="0.2">
      <c r="A4" s="1" t="s">
        <v>3</v>
      </c>
      <c r="B4" s="12">
        <v>141.57142857142858</v>
      </c>
      <c r="C4" s="12">
        <v>16.714285714285715</v>
      </c>
      <c r="D4" s="12">
        <v>119.66666666666667</v>
      </c>
      <c r="E4" s="12">
        <v>120.47619047619048</v>
      </c>
      <c r="F4" s="12">
        <v>940.61904761904759</v>
      </c>
      <c r="G4" s="12">
        <v>148.57142857142858</v>
      </c>
      <c r="H4" s="12">
        <v>286.1904761904762</v>
      </c>
      <c r="I4" s="12">
        <v>490.33333333333331</v>
      </c>
      <c r="J4" s="12">
        <v>648.90476190476193</v>
      </c>
      <c r="K4" s="12">
        <v>108.71428571428571</v>
      </c>
      <c r="L4" s="12">
        <v>140.57142857142858</v>
      </c>
      <c r="M4" s="12">
        <v>159</v>
      </c>
      <c r="N4" s="12">
        <v>70.523809523809518</v>
      </c>
      <c r="O4" s="12">
        <v>56.238095238095241</v>
      </c>
      <c r="P4" s="12">
        <v>91.476190476190482</v>
      </c>
      <c r="Q4" s="12">
        <v>28.19047619047619</v>
      </c>
      <c r="R4" s="12">
        <v>36.904761904761905</v>
      </c>
      <c r="S4" s="12">
        <v>83.047619047619051</v>
      </c>
      <c r="T4" s="12">
        <v>39.904761904761905</v>
      </c>
      <c r="U4" s="12">
        <v>24.238095238095237</v>
      </c>
      <c r="V4" s="12">
        <v>45.476190476190474</v>
      </c>
      <c r="W4" s="12">
        <v>11.904761904761905</v>
      </c>
      <c r="X4" s="12">
        <v>11.857142857142858</v>
      </c>
      <c r="Y4" s="12">
        <v>39.095238095238095</v>
      </c>
      <c r="Z4" s="12">
        <v>43.142857142857146</v>
      </c>
      <c r="AA4" s="12">
        <v>855.66666666666663</v>
      </c>
      <c r="AB4" s="12">
        <v>1010.1428571428571</v>
      </c>
      <c r="AC4" s="12">
        <v>912.47619047619048</v>
      </c>
      <c r="AD4" s="12">
        <v>702.04761904761904</v>
      </c>
      <c r="AE4" s="12">
        <v>198.28571428571428</v>
      </c>
      <c r="AF4" s="12">
        <v>184.52380952380952</v>
      </c>
      <c r="AG4" s="12">
        <v>65.285714285714292</v>
      </c>
      <c r="AH4" s="12">
        <v>112.95238095238095</v>
      </c>
      <c r="AI4" s="12">
        <v>101.04761904761905</v>
      </c>
      <c r="AJ4" s="12">
        <v>34.571428571428569</v>
      </c>
      <c r="AK4" s="12">
        <v>12.476190476190476</v>
      </c>
      <c r="AL4" s="12">
        <v>40.047619047619051</v>
      </c>
      <c r="AM4" s="12">
        <v>12.380952380952381</v>
      </c>
      <c r="AN4" s="12">
        <v>47.666666666666664</v>
      </c>
      <c r="AO4" s="12">
        <v>29.80952380952381</v>
      </c>
      <c r="AP4" s="12">
        <v>42.476190476190474</v>
      </c>
      <c r="AQ4" s="12">
        <v>79.285714285714292</v>
      </c>
      <c r="AR4" s="12">
        <v>55.333333333333336</v>
      </c>
      <c r="AS4" s="12">
        <v>17.523809523809526</v>
      </c>
      <c r="AT4" s="13">
        <v>8417.3333333333339</v>
      </c>
      <c r="AU4" s="14"/>
      <c r="AW4" s="9" t="s">
        <v>40</v>
      </c>
      <c r="AX4" s="24">
        <f>SUM(AA28:AJ37, AA42:AJ45, AO28:AR37, AO42:AR45)</f>
        <v>102680.04761904759</v>
      </c>
      <c r="AZ4" s="9" t="s">
        <v>41</v>
      </c>
      <c r="BA4" s="15">
        <f>SUM(AY13:BC18)</f>
        <v>122360.85714285712</v>
      </c>
      <c r="BB4" s="16">
        <f>BA4/BE$19</f>
        <v>0.32657180548883241</v>
      </c>
    </row>
    <row r="5" spans="1:57" x14ac:dyDescent="0.2">
      <c r="A5" s="1" t="s">
        <v>4</v>
      </c>
      <c r="B5" s="12">
        <v>115.95238095238095</v>
      </c>
      <c r="C5" s="12">
        <v>94.38095238095238</v>
      </c>
      <c r="D5" s="12">
        <v>9.8571428571428577</v>
      </c>
      <c r="E5" s="12">
        <v>70.571428571428569</v>
      </c>
      <c r="F5" s="12">
        <v>697.57142857142856</v>
      </c>
      <c r="G5" s="12">
        <v>90.238095238095241</v>
      </c>
      <c r="H5" s="12">
        <v>132</v>
      </c>
      <c r="I5" s="12">
        <v>279.28571428571428</v>
      </c>
      <c r="J5" s="12">
        <v>302.42857142857144</v>
      </c>
      <c r="K5" s="12">
        <v>74.476190476190482</v>
      </c>
      <c r="L5" s="12">
        <v>61.904761904761905</v>
      </c>
      <c r="M5" s="12">
        <v>54.095238095238095</v>
      </c>
      <c r="N5" s="12">
        <v>26.952380952380953</v>
      </c>
      <c r="O5" s="12">
        <v>18.38095238095238</v>
      </c>
      <c r="P5" s="12">
        <v>30.38095238095238</v>
      </c>
      <c r="Q5" s="12">
        <v>7.7142857142857144</v>
      </c>
      <c r="R5" s="12">
        <v>15.047619047619047</v>
      </c>
      <c r="S5" s="12">
        <v>48</v>
      </c>
      <c r="T5" s="12">
        <v>22.476190476190474</v>
      </c>
      <c r="U5" s="12">
        <v>15.333333333333334</v>
      </c>
      <c r="V5" s="12">
        <v>27.952380952380953</v>
      </c>
      <c r="W5" s="12">
        <v>9.0952380952380949</v>
      </c>
      <c r="X5" s="12">
        <v>11.095238095238095</v>
      </c>
      <c r="Y5" s="12">
        <v>36.904761904761905</v>
      </c>
      <c r="Z5" s="12">
        <v>18.333333333333332</v>
      </c>
      <c r="AA5" s="12">
        <v>530.14285714285711</v>
      </c>
      <c r="AB5" s="12">
        <v>631.52380952380952</v>
      </c>
      <c r="AC5" s="12">
        <v>395.95238095238096</v>
      </c>
      <c r="AD5" s="12">
        <v>377.14285714285717</v>
      </c>
      <c r="AE5" s="12">
        <v>107.85714285714286</v>
      </c>
      <c r="AF5" s="12">
        <v>55.428571428571431</v>
      </c>
      <c r="AG5" s="12">
        <v>26.904761904761905</v>
      </c>
      <c r="AH5" s="12">
        <v>37</v>
      </c>
      <c r="AI5" s="12">
        <v>33.904761904761905</v>
      </c>
      <c r="AJ5" s="12">
        <v>9.6666666666666661</v>
      </c>
      <c r="AK5" s="12">
        <v>5.2857142857142856</v>
      </c>
      <c r="AL5" s="12">
        <v>17.904761904761905</v>
      </c>
      <c r="AM5" s="12">
        <v>4.4761904761904763</v>
      </c>
      <c r="AN5" s="12">
        <v>13.857142857142858</v>
      </c>
      <c r="AO5" s="12">
        <v>11.095238095238095</v>
      </c>
      <c r="AP5" s="12">
        <v>9.2380952380952372</v>
      </c>
      <c r="AQ5" s="12">
        <v>57.952380952380949</v>
      </c>
      <c r="AR5" s="12">
        <v>30.523809523809526</v>
      </c>
      <c r="AS5" s="12">
        <v>11.523809523809524</v>
      </c>
      <c r="AT5" s="13">
        <v>4637.8095238095239</v>
      </c>
      <c r="AU5" s="14"/>
      <c r="AW5" s="9" t="s">
        <v>42</v>
      </c>
      <c r="AX5" s="24">
        <f>SUM(AA3:AJ27,B28:Z37,AA38:AJ41,AK28:AN37, B42:Z45, AK42:AN45, AO3:AR27, AO38:AR41,AS28:AS37,AS42:AS45,AA46:AJ46,AO46:AR46)</f>
        <v>195453.71428571406</v>
      </c>
    </row>
    <row r="6" spans="1:57" x14ac:dyDescent="0.2">
      <c r="A6" s="1" t="s">
        <v>5</v>
      </c>
      <c r="B6" s="12">
        <v>110.28571428571429</v>
      </c>
      <c r="C6" s="12">
        <v>111.71428571428571</v>
      </c>
      <c r="D6" s="12">
        <v>70.38095238095238</v>
      </c>
      <c r="E6" s="12">
        <v>11.095238095238095</v>
      </c>
      <c r="F6" s="12">
        <v>198.0952380952381</v>
      </c>
      <c r="G6" s="12">
        <v>75.761904761904759</v>
      </c>
      <c r="H6" s="12">
        <v>100.47619047619048</v>
      </c>
      <c r="I6" s="12">
        <v>221.14285714285714</v>
      </c>
      <c r="J6" s="12">
        <v>250.52380952380952</v>
      </c>
      <c r="K6" s="12">
        <v>73.428571428571431</v>
      </c>
      <c r="L6" s="12">
        <v>79.952380952380949</v>
      </c>
      <c r="M6" s="12">
        <v>73.761904761904759</v>
      </c>
      <c r="N6" s="12">
        <v>27.38095238095238</v>
      </c>
      <c r="O6" s="12">
        <v>22.952380952380953</v>
      </c>
      <c r="P6" s="12">
        <v>31.333333333333332</v>
      </c>
      <c r="Q6" s="12">
        <v>11.857142857142858</v>
      </c>
      <c r="R6" s="12">
        <v>16.761904761904763</v>
      </c>
      <c r="S6" s="12">
        <v>31.428571428571427</v>
      </c>
      <c r="T6" s="12">
        <v>22.666666666666668</v>
      </c>
      <c r="U6" s="12">
        <v>16</v>
      </c>
      <c r="V6" s="12">
        <v>31.523809523809526</v>
      </c>
      <c r="W6" s="12">
        <v>11.19047619047619</v>
      </c>
      <c r="X6" s="12">
        <v>9.6666666666666661</v>
      </c>
      <c r="Y6" s="12">
        <v>22.904761904761905</v>
      </c>
      <c r="Z6" s="12">
        <v>16.285714285714285</v>
      </c>
      <c r="AA6" s="12">
        <v>670.23809523809518</v>
      </c>
      <c r="AB6" s="12">
        <v>760.85714285714289</v>
      </c>
      <c r="AC6" s="12">
        <v>428</v>
      </c>
      <c r="AD6" s="12">
        <v>470.1904761904762</v>
      </c>
      <c r="AE6" s="12">
        <v>153.1904761904762</v>
      </c>
      <c r="AF6" s="12">
        <v>96.904761904761898</v>
      </c>
      <c r="AG6" s="12">
        <v>35.095238095238095</v>
      </c>
      <c r="AH6" s="12">
        <v>38.666666666666664</v>
      </c>
      <c r="AI6" s="12">
        <v>30.761904761904763</v>
      </c>
      <c r="AJ6" s="12">
        <v>9.2380952380952372</v>
      </c>
      <c r="AK6" s="12">
        <v>10.19047619047619</v>
      </c>
      <c r="AL6" s="12">
        <v>17.047619047619047</v>
      </c>
      <c r="AM6" s="12">
        <v>9.0952380952380949</v>
      </c>
      <c r="AN6" s="12">
        <v>15.476190476190476</v>
      </c>
      <c r="AO6" s="12">
        <v>6.333333333333333</v>
      </c>
      <c r="AP6" s="12">
        <v>11.142857142857142</v>
      </c>
      <c r="AQ6" s="12">
        <v>84</v>
      </c>
      <c r="AR6" s="12">
        <v>32.333333333333336</v>
      </c>
      <c r="AS6" s="12">
        <v>6.2857142857142856</v>
      </c>
      <c r="AT6" s="13">
        <v>4533.6190476190486</v>
      </c>
      <c r="AU6" s="14"/>
      <c r="AX6" s="12"/>
    </row>
    <row r="7" spans="1:57" x14ac:dyDescent="0.2">
      <c r="A7" s="1" t="s">
        <v>6</v>
      </c>
      <c r="B7" s="12">
        <v>463</v>
      </c>
      <c r="C7" s="12">
        <v>932.42857142857144</v>
      </c>
      <c r="D7" s="12">
        <v>713.95238095238096</v>
      </c>
      <c r="E7" s="12">
        <v>208.61904761904762</v>
      </c>
      <c r="F7" s="12">
        <v>28.285714285714285</v>
      </c>
      <c r="G7" s="12">
        <v>382.8095238095238</v>
      </c>
      <c r="H7" s="12">
        <v>463.61904761904759</v>
      </c>
      <c r="I7" s="12">
        <v>544.47619047619048</v>
      </c>
      <c r="J7" s="12">
        <v>580.85714285714289</v>
      </c>
      <c r="K7" s="12">
        <v>267.66666666666669</v>
      </c>
      <c r="L7" s="12">
        <v>312.33333333333331</v>
      </c>
      <c r="M7" s="12">
        <v>271.42857142857144</v>
      </c>
      <c r="N7" s="12">
        <v>191.1904761904762</v>
      </c>
      <c r="O7" s="12">
        <v>140.52380952380952</v>
      </c>
      <c r="P7" s="12">
        <v>146.42857142857142</v>
      </c>
      <c r="Q7" s="12">
        <v>85.571428571428569</v>
      </c>
      <c r="R7" s="12">
        <v>133.8095238095238</v>
      </c>
      <c r="S7" s="12">
        <v>241.38095238095238</v>
      </c>
      <c r="T7" s="12">
        <v>144.38095238095238</v>
      </c>
      <c r="U7" s="12">
        <v>146.14285714285714</v>
      </c>
      <c r="V7" s="12">
        <v>131.42857142857142</v>
      </c>
      <c r="W7" s="12">
        <v>82.238095238095241</v>
      </c>
      <c r="X7" s="12">
        <v>56.666666666666664</v>
      </c>
      <c r="Y7" s="12">
        <v>65.285714285714292</v>
      </c>
      <c r="Z7" s="12">
        <v>110.33333333333333</v>
      </c>
      <c r="AA7" s="12">
        <v>897.09523809523807</v>
      </c>
      <c r="AB7" s="12">
        <v>934.38095238095241</v>
      </c>
      <c r="AC7" s="12">
        <v>870.57142857142856</v>
      </c>
      <c r="AD7" s="12">
        <v>725.57142857142856</v>
      </c>
      <c r="AE7" s="12">
        <v>341.57142857142856</v>
      </c>
      <c r="AF7" s="12">
        <v>304.85714285714283</v>
      </c>
      <c r="AG7" s="12">
        <v>131.0952380952381</v>
      </c>
      <c r="AH7" s="12">
        <v>117.71428571428571</v>
      </c>
      <c r="AI7" s="12">
        <v>114</v>
      </c>
      <c r="AJ7" s="12">
        <v>35.666666666666664</v>
      </c>
      <c r="AK7" s="12">
        <v>51.523809523809526</v>
      </c>
      <c r="AL7" s="12">
        <v>119.14285714285714</v>
      </c>
      <c r="AM7" s="12">
        <v>49.714285714285715</v>
      </c>
      <c r="AN7" s="12">
        <v>97.238095238095241</v>
      </c>
      <c r="AO7" s="12">
        <v>29.047619047619047</v>
      </c>
      <c r="AP7" s="12">
        <v>37.61904761904762</v>
      </c>
      <c r="AQ7" s="12">
        <v>243.76190476190476</v>
      </c>
      <c r="AR7" s="12">
        <v>143.66666666666666</v>
      </c>
      <c r="AS7" s="12">
        <v>56.571428571428569</v>
      </c>
      <c r="AT7" s="13">
        <v>12145.66666666667</v>
      </c>
      <c r="AU7" s="14"/>
      <c r="AX7" s="12"/>
    </row>
    <row r="8" spans="1:57" x14ac:dyDescent="0.2">
      <c r="A8" s="1" t="s">
        <v>7</v>
      </c>
      <c r="B8" s="12">
        <v>109.33333333333333</v>
      </c>
      <c r="C8" s="12">
        <v>127.61904761904762</v>
      </c>
      <c r="D8" s="12">
        <v>81.571428571428569</v>
      </c>
      <c r="E8" s="12">
        <v>72.285714285714292</v>
      </c>
      <c r="F8" s="12">
        <v>331.71428571428572</v>
      </c>
      <c r="G8" s="12">
        <v>13.428571428571429</v>
      </c>
      <c r="H8" s="12">
        <v>102.42857142857143</v>
      </c>
      <c r="I8" s="12">
        <v>236.8095238095238</v>
      </c>
      <c r="J8" s="12">
        <v>254.23809523809524</v>
      </c>
      <c r="K8" s="12">
        <v>77.047619047619051</v>
      </c>
      <c r="L8" s="12">
        <v>126.95238095238095</v>
      </c>
      <c r="M8" s="12">
        <v>90.80952380952381</v>
      </c>
      <c r="N8" s="12">
        <v>42.428571428571431</v>
      </c>
      <c r="O8" s="12">
        <v>41.80952380952381</v>
      </c>
      <c r="P8" s="12">
        <v>48.142857142857146</v>
      </c>
      <c r="Q8" s="12">
        <v>27.285714285714285</v>
      </c>
      <c r="R8" s="12">
        <v>37.666666666666664</v>
      </c>
      <c r="S8" s="12">
        <v>65.38095238095238</v>
      </c>
      <c r="T8" s="12">
        <v>22.047619047619047</v>
      </c>
      <c r="U8" s="12">
        <v>20</v>
      </c>
      <c r="V8" s="12">
        <v>30.476190476190474</v>
      </c>
      <c r="W8" s="12">
        <v>11.619047619047619</v>
      </c>
      <c r="X8" s="12">
        <v>7.4761904761904763</v>
      </c>
      <c r="Y8" s="12">
        <v>17.80952380952381</v>
      </c>
      <c r="Z8" s="12">
        <v>41.904761904761905</v>
      </c>
      <c r="AA8" s="12">
        <v>651.09523809523807</v>
      </c>
      <c r="AB8" s="12">
        <v>724.80952380952385</v>
      </c>
      <c r="AC8" s="12">
        <v>453.09523809523807</v>
      </c>
      <c r="AD8" s="12">
        <v>498.33333333333331</v>
      </c>
      <c r="AE8" s="12">
        <v>236.61904761904762</v>
      </c>
      <c r="AF8" s="12">
        <v>128.66666666666666</v>
      </c>
      <c r="AG8" s="12">
        <v>35.238095238095241</v>
      </c>
      <c r="AH8" s="12">
        <v>48.38095238095238</v>
      </c>
      <c r="AI8" s="12">
        <v>39.523809523809526</v>
      </c>
      <c r="AJ8" s="12">
        <v>15.047619047619047</v>
      </c>
      <c r="AK8" s="12">
        <v>13.714285714285714</v>
      </c>
      <c r="AL8" s="12">
        <v>22.428571428571427</v>
      </c>
      <c r="AM8" s="12">
        <v>7.3809523809523814</v>
      </c>
      <c r="AN8" s="12">
        <v>32.333333333333336</v>
      </c>
      <c r="AO8" s="12">
        <v>5.4285714285714288</v>
      </c>
      <c r="AP8" s="12">
        <v>14.714285714285714</v>
      </c>
      <c r="AQ8" s="12">
        <v>66.571428571428569</v>
      </c>
      <c r="AR8" s="12">
        <v>34.714285714285715</v>
      </c>
      <c r="AS8" s="12">
        <v>11.047619047619047</v>
      </c>
      <c r="AT8" s="13">
        <v>5077.4285714285706</v>
      </c>
      <c r="AU8" s="14"/>
      <c r="AX8" s="15"/>
    </row>
    <row r="9" spans="1:57" x14ac:dyDescent="0.2">
      <c r="A9" s="1" t="s">
        <v>8</v>
      </c>
      <c r="B9" s="12">
        <v>169.8095238095238</v>
      </c>
      <c r="C9" s="12">
        <v>280</v>
      </c>
      <c r="D9" s="12">
        <v>128.1904761904762</v>
      </c>
      <c r="E9" s="12">
        <v>97.285714285714292</v>
      </c>
      <c r="F9" s="12">
        <v>429.28571428571428</v>
      </c>
      <c r="G9" s="12">
        <v>108.76190476190476</v>
      </c>
      <c r="H9" s="12">
        <v>16.19047619047619</v>
      </c>
      <c r="I9" s="12">
        <v>183.61904761904762</v>
      </c>
      <c r="J9" s="12">
        <v>248.8095238095238</v>
      </c>
      <c r="K9" s="12">
        <v>90.333333333333329</v>
      </c>
      <c r="L9" s="12">
        <v>194</v>
      </c>
      <c r="M9" s="12">
        <v>196.95238095238096</v>
      </c>
      <c r="N9" s="12">
        <v>118.33333333333333</v>
      </c>
      <c r="O9" s="12">
        <v>130.61904761904762</v>
      </c>
      <c r="P9" s="12">
        <v>132.95238095238096</v>
      </c>
      <c r="Q9" s="12">
        <v>62.857142857142854</v>
      </c>
      <c r="R9" s="12">
        <v>83.095238095238102</v>
      </c>
      <c r="S9" s="12">
        <v>145.61904761904762</v>
      </c>
      <c r="T9" s="12">
        <v>132.33333333333334</v>
      </c>
      <c r="U9" s="12">
        <v>136.47619047619048</v>
      </c>
      <c r="V9" s="12">
        <v>126.47619047619048</v>
      </c>
      <c r="W9" s="12">
        <v>51.571428571428569</v>
      </c>
      <c r="X9" s="12">
        <v>43.571428571428569</v>
      </c>
      <c r="Y9" s="12">
        <v>74.523809523809518</v>
      </c>
      <c r="Z9" s="12">
        <v>71.666666666666671</v>
      </c>
      <c r="AA9" s="12">
        <v>889.61904761904759</v>
      </c>
      <c r="AB9" s="12">
        <v>1061.3809523809523</v>
      </c>
      <c r="AC9" s="12">
        <v>831.85714285714289</v>
      </c>
      <c r="AD9" s="12">
        <v>800.04761904761904</v>
      </c>
      <c r="AE9" s="12">
        <v>365.47619047619048</v>
      </c>
      <c r="AF9" s="12">
        <v>238.9047619047619</v>
      </c>
      <c r="AG9" s="12">
        <v>80.428571428571431</v>
      </c>
      <c r="AH9" s="12">
        <v>102.23809523809524</v>
      </c>
      <c r="AI9" s="12">
        <v>78.333333333333329</v>
      </c>
      <c r="AJ9" s="12">
        <v>35.047619047619051</v>
      </c>
      <c r="AK9" s="12">
        <v>30</v>
      </c>
      <c r="AL9" s="12">
        <v>67.19047619047619</v>
      </c>
      <c r="AM9" s="12">
        <v>49.095238095238095</v>
      </c>
      <c r="AN9" s="12">
        <v>206.61904761904762</v>
      </c>
      <c r="AO9" s="12">
        <v>20.238095238095237</v>
      </c>
      <c r="AP9" s="12">
        <v>28.666666666666668</v>
      </c>
      <c r="AQ9" s="12">
        <v>103.28571428571429</v>
      </c>
      <c r="AR9" s="12">
        <v>62.333333333333336</v>
      </c>
      <c r="AS9" s="12">
        <v>27.047619047619047</v>
      </c>
      <c r="AT9" s="13">
        <v>8531.1428571428569</v>
      </c>
      <c r="AU9" s="14"/>
      <c r="AX9" s="15"/>
    </row>
    <row r="10" spans="1:57" x14ac:dyDescent="0.2">
      <c r="A10" s="1">
        <v>19</v>
      </c>
      <c r="B10" s="12">
        <v>169.71428571428572</v>
      </c>
      <c r="C10" s="12">
        <v>480.57142857142856</v>
      </c>
      <c r="D10" s="12">
        <v>274.71428571428572</v>
      </c>
      <c r="E10" s="12">
        <v>224.23809523809524</v>
      </c>
      <c r="F10" s="12">
        <v>498.28571428571428</v>
      </c>
      <c r="G10" s="12">
        <v>238.9047619047619</v>
      </c>
      <c r="H10" s="12">
        <v>168.52380952380952</v>
      </c>
      <c r="I10" s="12">
        <v>20.095238095238095</v>
      </c>
      <c r="J10" s="12">
        <v>51.428571428571431</v>
      </c>
      <c r="K10" s="12">
        <v>51.38095238095238</v>
      </c>
      <c r="L10" s="12">
        <v>169.85714285714286</v>
      </c>
      <c r="M10" s="12">
        <v>200.71428571428572</v>
      </c>
      <c r="N10" s="12">
        <v>217.61904761904762</v>
      </c>
      <c r="O10" s="12">
        <v>206.76190476190476</v>
      </c>
      <c r="P10" s="12">
        <v>204.85714285714286</v>
      </c>
      <c r="Q10" s="12">
        <v>164.33333333333334</v>
      </c>
      <c r="R10" s="12">
        <v>202.38095238095238</v>
      </c>
      <c r="S10" s="12">
        <v>355.66666666666669</v>
      </c>
      <c r="T10" s="12">
        <v>296</v>
      </c>
      <c r="U10" s="12">
        <v>341.61904761904759</v>
      </c>
      <c r="V10" s="12">
        <v>281.66666666666669</v>
      </c>
      <c r="W10" s="12">
        <v>154.14285714285714</v>
      </c>
      <c r="X10" s="12">
        <v>104</v>
      </c>
      <c r="Y10" s="12">
        <v>161.61904761904762</v>
      </c>
      <c r="Z10" s="12">
        <v>81.047619047619051</v>
      </c>
      <c r="AA10" s="12">
        <v>1025.2380952380952</v>
      </c>
      <c r="AB10" s="12">
        <v>1130.047619047619</v>
      </c>
      <c r="AC10" s="12">
        <v>812.04761904761904</v>
      </c>
      <c r="AD10" s="12">
        <v>864.38095238095241</v>
      </c>
      <c r="AE10" s="12">
        <v>367.57142857142856</v>
      </c>
      <c r="AF10" s="12">
        <v>295.04761904761904</v>
      </c>
      <c r="AG10" s="12">
        <v>136.23809523809524</v>
      </c>
      <c r="AH10" s="12">
        <v>134.47619047619048</v>
      </c>
      <c r="AI10" s="12">
        <v>130.57142857142858</v>
      </c>
      <c r="AJ10" s="12">
        <v>68.523809523809518</v>
      </c>
      <c r="AK10" s="12">
        <v>90.523809523809518</v>
      </c>
      <c r="AL10" s="12">
        <v>183.76190476190476</v>
      </c>
      <c r="AM10" s="12">
        <v>167.47619047619048</v>
      </c>
      <c r="AN10" s="12">
        <v>248.1904761904762</v>
      </c>
      <c r="AO10" s="12">
        <v>70.19047619047619</v>
      </c>
      <c r="AP10" s="12">
        <v>51.952380952380949</v>
      </c>
      <c r="AQ10" s="12">
        <v>60.904761904761905</v>
      </c>
      <c r="AR10" s="12">
        <v>112.0952380952381</v>
      </c>
      <c r="AS10" s="12">
        <v>91.047619047619051</v>
      </c>
      <c r="AT10" s="13">
        <v>11360.428571428574</v>
      </c>
      <c r="AU10" s="14"/>
      <c r="AW10" s="17"/>
      <c r="AX10" s="15"/>
      <c r="BD10" s="11"/>
    </row>
    <row r="11" spans="1:57" x14ac:dyDescent="0.2">
      <c r="A11" s="1">
        <v>12</v>
      </c>
      <c r="B11" s="12">
        <v>198.0952380952381</v>
      </c>
      <c r="C11" s="12">
        <v>608.09523809523807</v>
      </c>
      <c r="D11" s="12">
        <v>287.47619047619048</v>
      </c>
      <c r="E11" s="12">
        <v>269.71428571428572</v>
      </c>
      <c r="F11" s="12">
        <v>507.90476190476193</v>
      </c>
      <c r="G11" s="12">
        <v>256.52380952380952</v>
      </c>
      <c r="H11" s="12">
        <v>238.71428571428572</v>
      </c>
      <c r="I11" s="12">
        <v>45.857142857142854</v>
      </c>
      <c r="J11" s="12">
        <v>24.61904761904762</v>
      </c>
      <c r="K11" s="12">
        <v>47.80952380952381</v>
      </c>
      <c r="L11" s="12">
        <v>234.76190476190476</v>
      </c>
      <c r="M11" s="12">
        <v>344.09523809523807</v>
      </c>
      <c r="N11" s="12">
        <v>334.76190476190476</v>
      </c>
      <c r="O11" s="12">
        <v>351.14285714285717</v>
      </c>
      <c r="P11" s="12">
        <v>312.28571428571428</v>
      </c>
      <c r="Q11" s="12">
        <v>188.47619047619048</v>
      </c>
      <c r="R11" s="12">
        <v>225.52380952380952</v>
      </c>
      <c r="S11" s="12">
        <v>383.33333333333331</v>
      </c>
      <c r="T11" s="12">
        <v>323.38095238095241</v>
      </c>
      <c r="U11" s="12">
        <v>317.66666666666669</v>
      </c>
      <c r="V11" s="12">
        <v>272.76190476190476</v>
      </c>
      <c r="W11" s="12">
        <v>161.66666666666666</v>
      </c>
      <c r="X11" s="12">
        <v>102.19047619047619</v>
      </c>
      <c r="Y11" s="12">
        <v>184.8095238095238</v>
      </c>
      <c r="Z11" s="12">
        <v>117.04761904761905</v>
      </c>
      <c r="AA11" s="12">
        <v>1034.047619047619</v>
      </c>
      <c r="AB11" s="12">
        <v>1105.8095238095239</v>
      </c>
      <c r="AC11" s="12">
        <v>902.47619047619048</v>
      </c>
      <c r="AD11" s="12">
        <v>891.47619047619048</v>
      </c>
      <c r="AE11" s="12">
        <v>309.90476190476193</v>
      </c>
      <c r="AF11" s="12">
        <v>297.04761904761904</v>
      </c>
      <c r="AG11" s="12">
        <v>161.57142857142858</v>
      </c>
      <c r="AH11" s="12">
        <v>180.04761904761904</v>
      </c>
      <c r="AI11" s="12">
        <v>173.76190476190476</v>
      </c>
      <c r="AJ11" s="12">
        <v>116.19047619047619</v>
      </c>
      <c r="AK11" s="12">
        <v>115.47619047619048</v>
      </c>
      <c r="AL11" s="12">
        <v>249.66666666666666</v>
      </c>
      <c r="AM11" s="12">
        <v>170.47619047619048</v>
      </c>
      <c r="AN11" s="12">
        <v>303.42857142857144</v>
      </c>
      <c r="AO11" s="12">
        <v>79.904761904761898</v>
      </c>
      <c r="AP11" s="12">
        <v>82.571428571428569</v>
      </c>
      <c r="AQ11" s="12">
        <v>100.0952380952381</v>
      </c>
      <c r="AR11" s="12">
        <v>141.33333333333334</v>
      </c>
      <c r="AS11" s="12">
        <v>120</v>
      </c>
      <c r="AT11" s="13">
        <v>12874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 x14ac:dyDescent="0.2">
      <c r="A12" s="1" t="s">
        <v>9</v>
      </c>
      <c r="B12" s="12">
        <v>44.666666666666664</v>
      </c>
      <c r="C12" s="12">
        <v>100.42857142857143</v>
      </c>
      <c r="D12" s="12">
        <v>78.38095238095238</v>
      </c>
      <c r="E12" s="12">
        <v>72.476190476190482</v>
      </c>
      <c r="F12" s="12">
        <v>240.1904761904762</v>
      </c>
      <c r="G12" s="12">
        <v>73.142857142857139</v>
      </c>
      <c r="H12" s="12">
        <v>80.80952380952381</v>
      </c>
      <c r="I12" s="12">
        <v>47.38095238095238</v>
      </c>
      <c r="J12" s="12">
        <v>44.285714285714285</v>
      </c>
      <c r="K12" s="12">
        <v>11.571428571428571</v>
      </c>
      <c r="L12" s="12">
        <v>187</v>
      </c>
      <c r="M12" s="12">
        <v>235.28571428571428</v>
      </c>
      <c r="N12" s="12">
        <v>262.33333333333331</v>
      </c>
      <c r="O12" s="12">
        <v>257.1904761904762</v>
      </c>
      <c r="P12" s="12">
        <v>193.38095238095238</v>
      </c>
      <c r="Q12" s="12">
        <v>105.71428571428571</v>
      </c>
      <c r="R12" s="12">
        <v>121.04761904761905</v>
      </c>
      <c r="S12" s="12">
        <v>173.28571428571428</v>
      </c>
      <c r="T12" s="12">
        <v>35.857142857142854</v>
      </c>
      <c r="U12" s="12">
        <v>29.857142857142858</v>
      </c>
      <c r="V12" s="12">
        <v>36.666666666666664</v>
      </c>
      <c r="W12" s="12">
        <v>13.142857142857142</v>
      </c>
      <c r="X12" s="12">
        <v>8.4761904761904763</v>
      </c>
      <c r="Y12" s="12">
        <v>36.095238095238095</v>
      </c>
      <c r="Z12" s="12">
        <v>48.523809523809526</v>
      </c>
      <c r="AA12" s="12">
        <v>726.80952380952385</v>
      </c>
      <c r="AB12" s="12">
        <v>801.23809523809518</v>
      </c>
      <c r="AC12" s="12">
        <v>641.47619047619048</v>
      </c>
      <c r="AD12" s="12">
        <v>547.14285714285711</v>
      </c>
      <c r="AE12" s="12">
        <v>214.14285714285714</v>
      </c>
      <c r="AF12" s="12">
        <v>129.33333333333334</v>
      </c>
      <c r="AG12" s="12">
        <v>57.714285714285715</v>
      </c>
      <c r="AH12" s="12">
        <v>87.61904761904762</v>
      </c>
      <c r="AI12" s="12">
        <v>79.142857142857139</v>
      </c>
      <c r="AJ12" s="12">
        <v>7.0476190476190474</v>
      </c>
      <c r="AK12" s="12">
        <v>105.38095238095238</v>
      </c>
      <c r="AL12" s="12">
        <v>185</v>
      </c>
      <c r="AM12" s="12">
        <v>22.952380952380953</v>
      </c>
      <c r="AN12" s="12">
        <v>48.857142857142854</v>
      </c>
      <c r="AO12" s="12">
        <v>8.4761904761904763</v>
      </c>
      <c r="AP12" s="12">
        <v>12.619047619047619</v>
      </c>
      <c r="AQ12" s="12">
        <v>31.714285714285715</v>
      </c>
      <c r="AR12" s="12">
        <v>19.904761904761905</v>
      </c>
      <c r="AS12" s="12">
        <v>83.523809523809518</v>
      </c>
      <c r="AT12" s="13">
        <v>6347.2857142857119</v>
      </c>
      <c r="AU12" s="14"/>
      <c r="AW12" s="17" t="s">
        <v>43</v>
      </c>
      <c r="AX12" s="22">
        <f>SUM(AA28:AD31)</f>
        <v>4830.4285714285706</v>
      </c>
      <c r="AY12" s="22">
        <f>SUM(Z28:Z31,H28:K31)</f>
        <v>18379.428571428572</v>
      </c>
      <c r="AZ12" s="22">
        <f>SUM(AE28:AJ31)</f>
        <v>32131.523809523806</v>
      </c>
      <c r="BA12" s="22">
        <f>SUM(B28:G31)</f>
        <v>13810.285714285714</v>
      </c>
      <c r="BB12" s="22">
        <f>SUM(AM28:AN31,T28:Y31)</f>
        <v>21204.571428571431</v>
      </c>
      <c r="BC12" s="22">
        <f>SUM(AK28:AL31,L28:S31)</f>
        <v>24372.904761904756</v>
      </c>
      <c r="BD12" s="23">
        <f>SUM(AO28:AR31)</f>
        <v>10028.428571428571</v>
      </c>
      <c r="BE12" s="22">
        <f t="shared" ref="BE12:BE19" si="0">SUM(AX12:BD12)</f>
        <v>124757.57142857141</v>
      </c>
    </row>
    <row r="13" spans="1:57" x14ac:dyDescent="0.2">
      <c r="A13" s="1" t="s">
        <v>10</v>
      </c>
      <c r="B13" s="12">
        <v>102.23809523809524</v>
      </c>
      <c r="C13" s="12">
        <v>135.1904761904762</v>
      </c>
      <c r="D13" s="12">
        <v>62.80952380952381</v>
      </c>
      <c r="E13" s="12">
        <v>85.714285714285708</v>
      </c>
      <c r="F13" s="12">
        <v>310.14285714285717</v>
      </c>
      <c r="G13" s="12">
        <v>135.47619047619048</v>
      </c>
      <c r="H13" s="12">
        <v>209.9047619047619</v>
      </c>
      <c r="I13" s="12">
        <v>185.28571428571428</v>
      </c>
      <c r="J13" s="12">
        <v>249.1904761904762</v>
      </c>
      <c r="K13" s="12">
        <v>174.47619047619048</v>
      </c>
      <c r="L13" s="12">
        <v>16.095238095238095</v>
      </c>
      <c r="M13" s="12">
        <v>284.85714285714283</v>
      </c>
      <c r="N13" s="12">
        <v>230.85714285714286</v>
      </c>
      <c r="O13" s="12">
        <v>279.95238095238096</v>
      </c>
      <c r="P13" s="12">
        <v>276.38095238095241</v>
      </c>
      <c r="Q13" s="12">
        <v>99.523809523809518</v>
      </c>
      <c r="R13" s="12">
        <v>90.666666666666671</v>
      </c>
      <c r="S13" s="12">
        <v>147.66666666666666</v>
      </c>
      <c r="T13" s="12">
        <v>52</v>
      </c>
      <c r="U13" s="12">
        <v>27.666666666666668</v>
      </c>
      <c r="V13" s="12">
        <v>43.38095238095238</v>
      </c>
      <c r="W13" s="12">
        <v>24.523809523809526</v>
      </c>
      <c r="X13" s="12">
        <v>33.19047619047619</v>
      </c>
      <c r="Y13" s="12">
        <v>54.857142857142854</v>
      </c>
      <c r="Z13" s="12">
        <v>131.85714285714286</v>
      </c>
      <c r="AA13" s="12">
        <v>809.76190476190482</v>
      </c>
      <c r="AB13" s="12">
        <v>876.66666666666663</v>
      </c>
      <c r="AC13" s="12">
        <v>870.76190476190482</v>
      </c>
      <c r="AD13" s="12">
        <v>768.57142857142856</v>
      </c>
      <c r="AE13" s="12">
        <v>288.66666666666669</v>
      </c>
      <c r="AF13" s="12">
        <v>211.23809523809524</v>
      </c>
      <c r="AG13" s="12">
        <v>59.666666666666664</v>
      </c>
      <c r="AH13" s="12">
        <v>104.95238095238095</v>
      </c>
      <c r="AI13" s="12">
        <v>89.904761904761898</v>
      </c>
      <c r="AJ13" s="12">
        <v>15.952380952380953</v>
      </c>
      <c r="AK13" s="12">
        <v>64.285714285714292</v>
      </c>
      <c r="AL13" s="12">
        <v>129.33333333333334</v>
      </c>
      <c r="AM13" s="12">
        <v>9.2380952380952372</v>
      </c>
      <c r="AN13" s="12">
        <v>61.714285714285715</v>
      </c>
      <c r="AO13" s="12">
        <v>12.476190476190476</v>
      </c>
      <c r="AP13" s="12">
        <v>33.571428571428569</v>
      </c>
      <c r="AQ13" s="12">
        <v>58.571428571428569</v>
      </c>
      <c r="AR13" s="12">
        <v>30.38095238095238</v>
      </c>
      <c r="AS13" s="12">
        <v>52</v>
      </c>
      <c r="AT13" s="13">
        <v>7991.6190476190468</v>
      </c>
      <c r="AU13" s="14"/>
      <c r="AW13" s="17" t="s">
        <v>44</v>
      </c>
      <c r="AX13" s="22">
        <f>SUM(AA27:AD27,AA9:AD12)</f>
        <v>18337.142857142859</v>
      </c>
      <c r="AY13" s="22">
        <f>SUM(Z27,Z9:Z12,H9:K12,H27:K27)</f>
        <v>2014.0476190476188</v>
      </c>
      <c r="AZ13" s="22">
        <f>SUM(AE9:AJ12,AE27:AJ27)</f>
        <v>4439.3333333333339</v>
      </c>
      <c r="BA13" s="22">
        <f>SUM(B9:G12,B27:G27)</f>
        <v>6072.2380952380954</v>
      </c>
      <c r="BB13" s="22">
        <f>SUM(T9:Y12,AM9:AN12,T27:Y27,AM27:AN27)</f>
        <v>4785.1428571428578</v>
      </c>
      <c r="BC13" s="22">
        <f>SUM(L9:S12,AK9:AL12,L27:S27,AK27:AL27)</f>
        <v>8193.9999999999982</v>
      </c>
      <c r="BD13" s="23">
        <f>SUM(AO9:AR12,AO27:AR27)</f>
        <v>1101.6666666666667</v>
      </c>
      <c r="BE13" s="22">
        <f t="shared" si="0"/>
        <v>44943.571428571428</v>
      </c>
    </row>
    <row r="14" spans="1:57" x14ac:dyDescent="0.2">
      <c r="A14" s="1" t="s">
        <v>11</v>
      </c>
      <c r="B14" s="12">
        <v>90.428571428571431</v>
      </c>
      <c r="C14" s="12">
        <v>154.8095238095238</v>
      </c>
      <c r="D14" s="12">
        <v>55.095238095238095</v>
      </c>
      <c r="E14" s="12">
        <v>65.952380952380949</v>
      </c>
      <c r="F14" s="12">
        <v>220.0952380952381</v>
      </c>
      <c r="G14" s="12">
        <v>99.952380952380949</v>
      </c>
      <c r="H14" s="12">
        <v>194.61904761904762</v>
      </c>
      <c r="I14" s="12">
        <v>224.52380952380952</v>
      </c>
      <c r="J14" s="12">
        <v>356.52380952380952</v>
      </c>
      <c r="K14" s="12">
        <v>221.8095238095238</v>
      </c>
      <c r="L14" s="12">
        <v>298.47619047619048</v>
      </c>
      <c r="M14" s="12">
        <v>14.333333333333334</v>
      </c>
      <c r="N14" s="12">
        <v>146.47619047619048</v>
      </c>
      <c r="O14" s="12">
        <v>220.76190476190476</v>
      </c>
      <c r="P14" s="12">
        <v>222.57142857142858</v>
      </c>
      <c r="Q14" s="12">
        <v>100.61904761904762</v>
      </c>
      <c r="R14" s="12">
        <v>113.57142857142857</v>
      </c>
      <c r="S14" s="12">
        <v>200.8095238095238</v>
      </c>
      <c r="T14" s="12">
        <v>70.047619047619051</v>
      </c>
      <c r="U14" s="12">
        <v>57.61904761904762</v>
      </c>
      <c r="V14" s="12">
        <v>65.238095238095241</v>
      </c>
      <c r="W14" s="12">
        <v>37.666666666666664</v>
      </c>
      <c r="X14" s="12">
        <v>24.714285714285715</v>
      </c>
      <c r="Y14" s="12">
        <v>53.476190476190474</v>
      </c>
      <c r="Z14" s="12">
        <v>119.19047619047619</v>
      </c>
      <c r="AA14" s="12">
        <v>554.23809523809518</v>
      </c>
      <c r="AB14" s="12">
        <v>534.04761904761904</v>
      </c>
      <c r="AC14" s="12">
        <v>546.57142857142856</v>
      </c>
      <c r="AD14" s="12">
        <v>441.23809523809524</v>
      </c>
      <c r="AE14" s="12">
        <v>137.76190476190476</v>
      </c>
      <c r="AF14" s="12">
        <v>129.38095238095238</v>
      </c>
      <c r="AG14" s="12">
        <v>65.333333333333329</v>
      </c>
      <c r="AH14" s="12">
        <v>75.857142857142861</v>
      </c>
      <c r="AI14" s="12">
        <v>102.85714285714286</v>
      </c>
      <c r="AJ14" s="12">
        <v>24.19047619047619</v>
      </c>
      <c r="AK14" s="12">
        <v>62</v>
      </c>
      <c r="AL14" s="12">
        <v>175.52380952380952</v>
      </c>
      <c r="AM14" s="12">
        <v>21.761904761904763</v>
      </c>
      <c r="AN14" s="12">
        <v>122.85714285714286</v>
      </c>
      <c r="AO14" s="12">
        <v>26.285714285714285</v>
      </c>
      <c r="AP14" s="12">
        <v>32.476190476190474</v>
      </c>
      <c r="AQ14" s="12">
        <v>44.476190476190474</v>
      </c>
      <c r="AR14" s="12">
        <v>32.428571428571431</v>
      </c>
      <c r="AS14" s="12">
        <v>74.285714285714292</v>
      </c>
      <c r="AT14" s="13">
        <v>6632.9523809523826</v>
      </c>
      <c r="AU14" s="14"/>
      <c r="AW14" s="17" t="s">
        <v>45</v>
      </c>
      <c r="AX14" s="22">
        <f>SUM(AA32:AD37)</f>
        <v>30888.333333333328</v>
      </c>
      <c r="AY14" s="22">
        <f>SUM(H32:K37,Z32:Z37)</f>
        <v>4196.5238095238092</v>
      </c>
      <c r="AZ14" s="22">
        <f>SUM(AE32:AJ37)</f>
        <v>8075.1428571428587</v>
      </c>
      <c r="BA14" s="22">
        <f>SUM(B32:G37)</f>
        <v>3033.5714285714294</v>
      </c>
      <c r="BB14" s="22">
        <f>SUM(T32:Y37,AM32:AN37)</f>
        <v>2152.9523809523812</v>
      </c>
      <c r="BC14" s="22">
        <f>SUM(L32:S37,AK32:AL37)</f>
        <v>3306.1428571428555</v>
      </c>
      <c r="BD14" s="23">
        <f>SUM(AO32:AR37)</f>
        <v>3050</v>
      </c>
      <c r="BE14" s="22">
        <f t="shared" si="0"/>
        <v>54702.666666666664</v>
      </c>
    </row>
    <row r="15" spans="1:57" x14ac:dyDescent="0.2">
      <c r="A15" s="1" t="s">
        <v>12</v>
      </c>
      <c r="B15" s="12">
        <v>52.142857142857146</v>
      </c>
      <c r="C15" s="12">
        <v>79.095238095238102</v>
      </c>
      <c r="D15" s="12">
        <v>28.523809523809526</v>
      </c>
      <c r="E15" s="12">
        <v>29.333333333333332</v>
      </c>
      <c r="F15" s="12">
        <v>191.95238095238096</v>
      </c>
      <c r="G15" s="12">
        <v>46.238095238095241</v>
      </c>
      <c r="H15" s="12">
        <v>127.61904761904762</v>
      </c>
      <c r="I15" s="12">
        <v>233.04761904761904</v>
      </c>
      <c r="J15" s="12">
        <v>353</v>
      </c>
      <c r="K15" s="12">
        <v>257.09523809523807</v>
      </c>
      <c r="L15" s="12">
        <v>255.33333333333334</v>
      </c>
      <c r="M15" s="12">
        <v>158.61904761904762</v>
      </c>
      <c r="N15" s="12">
        <v>10.857142857142858</v>
      </c>
      <c r="O15" s="12">
        <v>128</v>
      </c>
      <c r="P15" s="12">
        <v>193.23809523809524</v>
      </c>
      <c r="Q15" s="12">
        <v>82.952380952380949</v>
      </c>
      <c r="R15" s="12">
        <v>88.857142857142861</v>
      </c>
      <c r="S15" s="12">
        <v>128.57142857142858</v>
      </c>
      <c r="T15" s="12">
        <v>47.142857142857146</v>
      </c>
      <c r="U15" s="12">
        <v>24.714285714285715</v>
      </c>
      <c r="V15" s="12">
        <v>24.238095238095237</v>
      </c>
      <c r="W15" s="12">
        <v>10.19047619047619</v>
      </c>
      <c r="X15" s="12">
        <v>9.0952380952380949</v>
      </c>
      <c r="Y15" s="12">
        <v>26.142857142857142</v>
      </c>
      <c r="Z15" s="12">
        <v>45.333333333333336</v>
      </c>
      <c r="AA15" s="12">
        <v>669.14285714285711</v>
      </c>
      <c r="AB15" s="12">
        <v>655.95238095238096</v>
      </c>
      <c r="AC15" s="12">
        <v>536.38095238095241</v>
      </c>
      <c r="AD15" s="12">
        <v>433.95238095238096</v>
      </c>
      <c r="AE15" s="12">
        <v>109.04761904761905</v>
      </c>
      <c r="AF15" s="12">
        <v>81.571428571428569</v>
      </c>
      <c r="AG15" s="12">
        <v>39.428571428571431</v>
      </c>
      <c r="AH15" s="12">
        <v>60.523809523809526</v>
      </c>
      <c r="AI15" s="12">
        <v>55.761904761904759</v>
      </c>
      <c r="AJ15" s="12">
        <v>8.6190476190476186</v>
      </c>
      <c r="AK15" s="12">
        <v>50.761904761904759</v>
      </c>
      <c r="AL15" s="12">
        <v>80.523809523809518</v>
      </c>
      <c r="AM15" s="12">
        <v>12.952380952380953</v>
      </c>
      <c r="AN15" s="12">
        <v>49.047619047619051</v>
      </c>
      <c r="AO15" s="12">
        <v>8.4761904761904763</v>
      </c>
      <c r="AP15" s="12">
        <v>17.047619047619047</v>
      </c>
      <c r="AQ15" s="12">
        <v>36.904761904761905</v>
      </c>
      <c r="AR15" s="12">
        <v>18.952380952380953</v>
      </c>
      <c r="AS15" s="12">
        <v>39.80952380952381</v>
      </c>
      <c r="AT15" s="13">
        <v>5596.1904761904752</v>
      </c>
      <c r="AU15" s="14"/>
      <c r="AW15" s="17" t="s">
        <v>46</v>
      </c>
      <c r="AX15" s="22">
        <f>SUM(AA3:AD8)</f>
        <v>14763.761904761908</v>
      </c>
      <c r="AY15" s="22">
        <f>SUM(H3:K8,Z3:Z8)</f>
        <v>6293.7142857142871</v>
      </c>
      <c r="AZ15" s="22">
        <f>SUM(AE3:AJ8)</f>
        <v>3349.5714285714289</v>
      </c>
      <c r="BA15" s="22">
        <f>SUM(B3:G8)</f>
        <v>7516.7619047619037</v>
      </c>
      <c r="BB15" s="22">
        <f>SUM(T3:Y8,AM3:AN8)</f>
        <v>1595.0952380952376</v>
      </c>
      <c r="BC15" s="22">
        <f>SUM(L3:S8,AK3:AL8)</f>
        <v>3957.1904761904766</v>
      </c>
      <c r="BD15" s="23">
        <f>SUM(AO3:AR8)</f>
        <v>1128.1904761904764</v>
      </c>
      <c r="BE15" s="22">
        <f t="shared" si="0"/>
        <v>38604.28571428571</v>
      </c>
    </row>
    <row r="16" spans="1:57" x14ac:dyDescent="0.2">
      <c r="A16" s="1" t="s">
        <v>13</v>
      </c>
      <c r="B16" s="12">
        <v>32.666666666666664</v>
      </c>
      <c r="C16" s="12">
        <v>57.857142857142854</v>
      </c>
      <c r="D16" s="12">
        <v>17.238095238095237</v>
      </c>
      <c r="E16" s="12">
        <v>26.476190476190474</v>
      </c>
      <c r="F16" s="12">
        <v>140.38095238095238</v>
      </c>
      <c r="G16" s="12">
        <v>41.714285714285715</v>
      </c>
      <c r="H16" s="12">
        <v>138.85714285714286</v>
      </c>
      <c r="I16" s="12">
        <v>220.61904761904762</v>
      </c>
      <c r="J16" s="12">
        <v>351.09523809523807</v>
      </c>
      <c r="K16" s="12">
        <v>245.71428571428572</v>
      </c>
      <c r="L16" s="12">
        <v>272.1904761904762</v>
      </c>
      <c r="M16" s="12">
        <v>230.33333333333334</v>
      </c>
      <c r="N16" s="12">
        <v>127.04761904761905</v>
      </c>
      <c r="O16" s="12">
        <v>14.380952380952381</v>
      </c>
      <c r="P16" s="12">
        <v>204.8095238095238</v>
      </c>
      <c r="Q16" s="12">
        <v>99.666666666666671</v>
      </c>
      <c r="R16" s="12">
        <v>132.61904761904762</v>
      </c>
      <c r="S16" s="12">
        <v>228.04761904761904</v>
      </c>
      <c r="T16" s="12">
        <v>27.904761904761905</v>
      </c>
      <c r="U16" s="12">
        <v>14.380952380952381</v>
      </c>
      <c r="V16" s="12">
        <v>18.476190476190474</v>
      </c>
      <c r="W16" s="12">
        <v>6.3809523809523814</v>
      </c>
      <c r="X16" s="12">
        <v>5.666666666666667</v>
      </c>
      <c r="Y16" s="12">
        <v>14.571428571428571</v>
      </c>
      <c r="Z16" s="12">
        <v>53.80952380952381</v>
      </c>
      <c r="AA16" s="12">
        <v>581.38095238095241</v>
      </c>
      <c r="AB16" s="12">
        <v>593.80952380952385</v>
      </c>
      <c r="AC16" s="12">
        <v>505.42857142857144</v>
      </c>
      <c r="AD16" s="12">
        <v>374.71428571428572</v>
      </c>
      <c r="AE16" s="12">
        <v>102.9047619047619</v>
      </c>
      <c r="AF16" s="12">
        <v>80.61904761904762</v>
      </c>
      <c r="AG16" s="12">
        <v>24.142857142857142</v>
      </c>
      <c r="AH16" s="12">
        <v>56.047619047619051</v>
      </c>
      <c r="AI16" s="12">
        <v>57.666666666666664</v>
      </c>
      <c r="AJ16" s="12">
        <v>10.761904761904763</v>
      </c>
      <c r="AK16" s="12">
        <v>65.095238095238102</v>
      </c>
      <c r="AL16" s="12">
        <v>203.52380952380952</v>
      </c>
      <c r="AM16" s="12">
        <v>6.5714285714285712</v>
      </c>
      <c r="AN16" s="12">
        <v>26.80952380952381</v>
      </c>
      <c r="AO16" s="12">
        <v>9</v>
      </c>
      <c r="AP16" s="12">
        <v>14.904761904761905</v>
      </c>
      <c r="AQ16" s="12">
        <v>23.476190476190474</v>
      </c>
      <c r="AR16" s="12">
        <v>11.285714285714286</v>
      </c>
      <c r="AS16" s="12">
        <v>115.80952380952381</v>
      </c>
      <c r="AT16" s="13">
        <v>5586.8571428571413</v>
      </c>
      <c r="AU16" s="14"/>
      <c r="AW16" s="17" t="s">
        <v>47</v>
      </c>
      <c r="AX16" s="22">
        <f>SUM(AA21:AD26,AA40:AD41)</f>
        <v>21592.619047619046</v>
      </c>
      <c r="AY16" s="22">
        <f>SUM(H21:K26,H40:K41,Z21:Z26,Z40:Z41)</f>
        <v>4881.8095238095239</v>
      </c>
      <c r="AZ16" s="22">
        <f>SUM(AE21:AJ26,AE40:AJ41)</f>
        <v>2416.5238095238087</v>
      </c>
      <c r="BA16" s="22">
        <f>SUM(B21:G26,B40:G41)</f>
        <v>1608.9047619047617</v>
      </c>
      <c r="BB16" s="22">
        <f>SUM(T21:Y26,T40:Y41,AM21:AN26,AM40:AN41)</f>
        <v>5519.3333333333339</v>
      </c>
      <c r="BC16" s="22">
        <f>SUM(L21:S26,L40:S41,AK21:AL26,AK40:AL41)</f>
        <v>1728.9047619047617</v>
      </c>
      <c r="BD16" s="23">
        <f>SUM(AO21:AR26,AO40:AR41)</f>
        <v>1182.9523809523812</v>
      </c>
      <c r="BE16" s="22">
        <f t="shared" si="0"/>
        <v>38931.047619047618</v>
      </c>
    </row>
    <row r="17" spans="1:57" x14ac:dyDescent="0.2">
      <c r="A17" s="1" t="s">
        <v>14</v>
      </c>
      <c r="B17" s="12">
        <v>49.80952380952381</v>
      </c>
      <c r="C17" s="12">
        <v>88.714285714285708</v>
      </c>
      <c r="D17" s="12">
        <v>32.38095238095238</v>
      </c>
      <c r="E17" s="12">
        <v>34.285714285714285</v>
      </c>
      <c r="F17" s="12">
        <v>139.33333333333334</v>
      </c>
      <c r="G17" s="12">
        <v>47.428571428571431</v>
      </c>
      <c r="H17" s="12">
        <v>137.04761904761904</v>
      </c>
      <c r="I17" s="12">
        <v>216.9047619047619</v>
      </c>
      <c r="J17" s="12">
        <v>310.76190476190476</v>
      </c>
      <c r="K17" s="12">
        <v>181.1904761904762</v>
      </c>
      <c r="L17" s="12">
        <v>275.90476190476193</v>
      </c>
      <c r="M17" s="12">
        <v>230.85714285714286</v>
      </c>
      <c r="N17" s="12">
        <v>197.04761904761904</v>
      </c>
      <c r="O17" s="12">
        <v>215.0952380952381</v>
      </c>
      <c r="P17" s="12">
        <v>11.904761904761905</v>
      </c>
      <c r="Q17" s="12">
        <v>124.57142857142857</v>
      </c>
      <c r="R17" s="12">
        <v>220.52380952380952</v>
      </c>
      <c r="S17" s="12">
        <v>387.1904761904762</v>
      </c>
      <c r="T17" s="12">
        <v>34.857142857142854</v>
      </c>
      <c r="U17" s="12">
        <v>27.095238095238095</v>
      </c>
      <c r="V17" s="12">
        <v>25.857142857142858</v>
      </c>
      <c r="W17" s="12">
        <v>9.0476190476190474</v>
      </c>
      <c r="X17" s="12">
        <v>5.6190476190476186</v>
      </c>
      <c r="Y17" s="12">
        <v>16.428571428571427</v>
      </c>
      <c r="Z17" s="12">
        <v>42.80952380952381</v>
      </c>
      <c r="AA17" s="12">
        <v>439.85714285714283</v>
      </c>
      <c r="AB17" s="12">
        <v>443.71428571428572</v>
      </c>
      <c r="AC17" s="12">
        <v>348.28571428571428</v>
      </c>
      <c r="AD17" s="12">
        <v>291.71428571428572</v>
      </c>
      <c r="AE17" s="12">
        <v>83.095238095238102</v>
      </c>
      <c r="AF17" s="12">
        <v>58.761904761904759</v>
      </c>
      <c r="AG17" s="12">
        <v>31.476190476190474</v>
      </c>
      <c r="AH17" s="12">
        <v>47.714285714285715</v>
      </c>
      <c r="AI17" s="12">
        <v>38.904761904761905</v>
      </c>
      <c r="AJ17" s="12">
        <v>6.6190476190476186</v>
      </c>
      <c r="AK17" s="12">
        <v>27.857142857142858</v>
      </c>
      <c r="AL17" s="12">
        <v>76.761904761904759</v>
      </c>
      <c r="AM17" s="12">
        <v>17.428571428571427</v>
      </c>
      <c r="AN17" s="12">
        <v>64.666666666666671</v>
      </c>
      <c r="AO17" s="12">
        <v>9.7142857142857135</v>
      </c>
      <c r="AP17" s="12">
        <v>15.095238095238095</v>
      </c>
      <c r="AQ17" s="12">
        <v>22.142857142857142</v>
      </c>
      <c r="AR17" s="12">
        <v>12.380952380952381</v>
      </c>
      <c r="AS17" s="12">
        <v>44.857142857142854</v>
      </c>
      <c r="AT17" s="13">
        <v>5143.7142857142862</v>
      </c>
      <c r="AU17" s="14"/>
      <c r="AW17" s="1" t="s">
        <v>48</v>
      </c>
      <c r="AX17" s="23">
        <f>SUM(AA13:AD20,AA38:AD39)</f>
        <v>24088.714285714283</v>
      </c>
      <c r="AY17" s="23">
        <f>SUM(H13:K20,H38:K39,Z13:Z20,Z38:Z39)</f>
        <v>8263.1428571428569</v>
      </c>
      <c r="AZ17" s="23">
        <f>SUM(AE13:AJ20,AE38:AJ39)</f>
        <v>3473.0476190476197</v>
      </c>
      <c r="BA17" s="23">
        <f>SUM(B13:G20,B38:G39)</f>
        <v>3959.2380952380945</v>
      </c>
      <c r="BB17" s="23">
        <f>SUM(T13:Y20,T38:Y39,AM13:AN20,AM38:AN39)</f>
        <v>1756.8095238095236</v>
      </c>
      <c r="BC17" s="23">
        <f>SUM(L13:S20,L38:S39,AK13:AL20,AK38:AL39)</f>
        <v>12744.047619047613</v>
      </c>
      <c r="BD17" s="23">
        <f>SUM(AO13:AR20,AO38:AR39)</f>
        <v>820.28571428571456</v>
      </c>
      <c r="BE17" s="22">
        <f t="shared" si="0"/>
        <v>55105.285714285703</v>
      </c>
    </row>
    <row r="18" spans="1:57" x14ac:dyDescent="0.2">
      <c r="A18" s="1" t="s">
        <v>15</v>
      </c>
      <c r="B18" s="12">
        <v>18.666666666666668</v>
      </c>
      <c r="C18" s="12">
        <v>32.38095238095238</v>
      </c>
      <c r="D18" s="12">
        <v>8.4761904761904763</v>
      </c>
      <c r="E18" s="12">
        <v>14.476190476190476</v>
      </c>
      <c r="F18" s="12">
        <v>83.476190476190482</v>
      </c>
      <c r="G18" s="12">
        <v>27.047619047619047</v>
      </c>
      <c r="H18" s="12">
        <v>63.857142857142854</v>
      </c>
      <c r="I18" s="12">
        <v>160.14285714285714</v>
      </c>
      <c r="J18" s="12">
        <v>178.71428571428572</v>
      </c>
      <c r="K18" s="12">
        <v>98.38095238095238</v>
      </c>
      <c r="L18" s="12">
        <v>102.38095238095238</v>
      </c>
      <c r="M18" s="12">
        <v>93.523809523809518</v>
      </c>
      <c r="N18" s="12">
        <v>72.571428571428569</v>
      </c>
      <c r="O18" s="12">
        <v>93.571428571428569</v>
      </c>
      <c r="P18" s="12">
        <v>115.71428571428571</v>
      </c>
      <c r="Q18" s="12">
        <v>8.0476190476190474</v>
      </c>
      <c r="R18" s="12">
        <v>73</v>
      </c>
      <c r="S18" s="12">
        <v>168.14285714285714</v>
      </c>
      <c r="T18" s="12">
        <v>14.714285714285714</v>
      </c>
      <c r="U18" s="12">
        <v>10</v>
      </c>
      <c r="V18" s="12">
        <v>9.8571428571428577</v>
      </c>
      <c r="W18" s="12">
        <v>2.1904761904761907</v>
      </c>
      <c r="X18" s="12">
        <v>3.5714285714285716</v>
      </c>
      <c r="Y18" s="12">
        <v>7.0476190476190474</v>
      </c>
      <c r="Z18" s="12">
        <v>17.238095238095237</v>
      </c>
      <c r="AA18" s="12">
        <v>384.90476190476193</v>
      </c>
      <c r="AB18" s="12">
        <v>345.38095238095241</v>
      </c>
      <c r="AC18" s="12">
        <v>242.85714285714286</v>
      </c>
      <c r="AD18" s="12">
        <v>212.14285714285714</v>
      </c>
      <c r="AE18" s="12">
        <v>68.285714285714292</v>
      </c>
      <c r="AF18" s="12">
        <v>43.238095238095241</v>
      </c>
      <c r="AG18" s="12">
        <v>13.428571428571429</v>
      </c>
      <c r="AH18" s="12">
        <v>21.857142857142858</v>
      </c>
      <c r="AI18" s="12">
        <v>27.952380952380953</v>
      </c>
      <c r="AJ18" s="12">
        <v>6</v>
      </c>
      <c r="AK18" s="12">
        <v>27.095238095238095</v>
      </c>
      <c r="AL18" s="12">
        <v>45.666666666666664</v>
      </c>
      <c r="AM18" s="12">
        <v>5.0476190476190474</v>
      </c>
      <c r="AN18" s="12">
        <v>16.142857142857142</v>
      </c>
      <c r="AO18" s="12">
        <v>6.2380952380952381</v>
      </c>
      <c r="AP18" s="12">
        <v>6.1428571428571432</v>
      </c>
      <c r="AQ18" s="12">
        <v>11.142857142857142</v>
      </c>
      <c r="AR18" s="12">
        <v>5.0476190476190474</v>
      </c>
      <c r="AS18" s="12">
        <v>23.904761904761905</v>
      </c>
      <c r="AT18" s="13">
        <v>2989.6666666666679</v>
      </c>
      <c r="AU18" s="14"/>
      <c r="AW18" s="9" t="s">
        <v>58</v>
      </c>
      <c r="AX18" s="22">
        <f>SUM(AA42:AD45)</f>
        <v>9388.523809523811</v>
      </c>
      <c r="AY18" s="22">
        <f>SUM(Z42:Z45,H42:K45)</f>
        <v>1085.3809523809525</v>
      </c>
      <c r="AZ18" s="22">
        <f>SUM(AE42:AJ45)</f>
        <v>3065.4285714285716</v>
      </c>
      <c r="BA18" s="22">
        <f>SUM(B42:G45)</f>
        <v>974.23809523809507</v>
      </c>
      <c r="BB18" s="22">
        <f>SUM(T42:Y45, AM42:AN45)</f>
        <v>1149.9047619047619</v>
      </c>
      <c r="BC18" s="22">
        <f>SUM(AK42:AL45,L42:S45)</f>
        <v>752.71428571428578</v>
      </c>
      <c r="BD18" s="22">
        <f>SUM(AO42:AR45)</f>
        <v>1222.2380952380954</v>
      </c>
      <c r="BE18" s="22">
        <f t="shared" si="0"/>
        <v>17638.428571428572</v>
      </c>
    </row>
    <row r="19" spans="1:57" x14ac:dyDescent="0.2">
      <c r="A19" s="1" t="s">
        <v>16</v>
      </c>
      <c r="B19" s="12">
        <v>21</v>
      </c>
      <c r="C19" s="12">
        <v>35.761904761904759</v>
      </c>
      <c r="D19" s="12">
        <v>18.761904761904763</v>
      </c>
      <c r="E19" s="12">
        <v>18.761904761904763</v>
      </c>
      <c r="F19" s="12">
        <v>127.85714285714286</v>
      </c>
      <c r="G19" s="12">
        <v>39</v>
      </c>
      <c r="H19" s="12">
        <v>88.285714285714292</v>
      </c>
      <c r="I19" s="12">
        <v>203.52380952380952</v>
      </c>
      <c r="J19" s="12">
        <v>223.66666666666666</v>
      </c>
      <c r="K19" s="12">
        <v>124.38095238095238</v>
      </c>
      <c r="L19" s="12">
        <v>89.714285714285708</v>
      </c>
      <c r="M19" s="12">
        <v>113.85714285714286</v>
      </c>
      <c r="N19" s="12">
        <v>91.61904761904762</v>
      </c>
      <c r="O19" s="12">
        <v>137.42857142857142</v>
      </c>
      <c r="P19" s="12">
        <v>227.85714285714286</v>
      </c>
      <c r="Q19" s="12">
        <v>83.333333333333329</v>
      </c>
      <c r="R19" s="12">
        <v>19</v>
      </c>
      <c r="S19" s="12">
        <v>193.52380952380952</v>
      </c>
      <c r="T19" s="12">
        <v>17.571428571428573</v>
      </c>
      <c r="U19" s="12">
        <v>14.619047619047619</v>
      </c>
      <c r="V19" s="12">
        <v>17.19047619047619</v>
      </c>
      <c r="W19" s="12">
        <v>4.1428571428571432</v>
      </c>
      <c r="X19" s="12">
        <v>6.9047619047619051</v>
      </c>
      <c r="Y19" s="12">
        <v>14</v>
      </c>
      <c r="Z19" s="12">
        <v>9.7619047619047628</v>
      </c>
      <c r="AA19" s="12">
        <v>823.42857142857144</v>
      </c>
      <c r="AB19" s="12">
        <v>706.95238095238096</v>
      </c>
      <c r="AC19" s="12">
        <v>383.90476190476193</v>
      </c>
      <c r="AD19" s="12">
        <v>265.8095238095238</v>
      </c>
      <c r="AE19" s="12">
        <v>68.428571428571431</v>
      </c>
      <c r="AF19" s="12">
        <v>30.571428571428573</v>
      </c>
      <c r="AG19" s="12">
        <v>16.095238095238095</v>
      </c>
      <c r="AH19" s="12">
        <v>24.80952380952381</v>
      </c>
      <c r="AI19" s="12">
        <v>41.61904761904762</v>
      </c>
      <c r="AJ19" s="12">
        <v>8.0476190476190474</v>
      </c>
      <c r="AK19" s="12">
        <v>20.047619047619047</v>
      </c>
      <c r="AL19" s="12">
        <v>57.095238095238095</v>
      </c>
      <c r="AM19" s="12">
        <v>4.6190476190476186</v>
      </c>
      <c r="AN19" s="12">
        <v>18.571428571428573</v>
      </c>
      <c r="AO19" s="12">
        <v>5.9047619047619051</v>
      </c>
      <c r="AP19" s="12">
        <v>5.333333333333333</v>
      </c>
      <c r="AQ19" s="12">
        <v>24.19047619047619</v>
      </c>
      <c r="AR19" s="12">
        <v>5.1428571428571432</v>
      </c>
      <c r="AS19" s="12">
        <v>28.61904761904762</v>
      </c>
      <c r="AT19" s="13">
        <v>4480.7142857142853</v>
      </c>
      <c r="AU19" s="14"/>
      <c r="AW19" s="9" t="s">
        <v>49</v>
      </c>
      <c r="AX19" s="22">
        <f>SUM(AX12:AX18)</f>
        <v>123889.52380952382</v>
      </c>
      <c r="AY19" s="22">
        <f t="shared" ref="AY19:BD19" si="1">SUM(AY12:AY18)</f>
        <v>45114.047619047618</v>
      </c>
      <c r="AZ19" s="22">
        <f t="shared" si="1"/>
        <v>56950.571428571428</v>
      </c>
      <c r="BA19" s="22">
        <f t="shared" si="1"/>
        <v>36975.238095238092</v>
      </c>
      <c r="BB19" s="22">
        <f t="shared" si="1"/>
        <v>38163.809523809534</v>
      </c>
      <c r="BC19" s="22">
        <f t="shared" si="1"/>
        <v>55055.904761904741</v>
      </c>
      <c r="BD19" s="22">
        <f t="shared" si="1"/>
        <v>18533.761904761905</v>
      </c>
      <c r="BE19" s="22">
        <f t="shared" si="0"/>
        <v>374682.8571428571</v>
      </c>
    </row>
    <row r="20" spans="1:57" x14ac:dyDescent="0.2">
      <c r="A20" s="1" t="s">
        <v>17</v>
      </c>
      <c r="B20" s="12">
        <v>38.38095238095238</v>
      </c>
      <c r="C20" s="12">
        <v>84.285714285714292</v>
      </c>
      <c r="D20" s="12">
        <v>48.238095238095241</v>
      </c>
      <c r="E20" s="12">
        <v>34.333333333333336</v>
      </c>
      <c r="F20" s="12">
        <v>253.9047619047619</v>
      </c>
      <c r="G20" s="12">
        <v>72.333333333333329</v>
      </c>
      <c r="H20" s="12">
        <v>143.57142857142858</v>
      </c>
      <c r="I20" s="12">
        <v>358.8095238095238</v>
      </c>
      <c r="J20" s="12">
        <v>380.33333333333331</v>
      </c>
      <c r="K20" s="12">
        <v>173.95238095238096</v>
      </c>
      <c r="L20" s="12">
        <v>158.47619047619048</v>
      </c>
      <c r="M20" s="12">
        <v>202.23809523809524</v>
      </c>
      <c r="N20" s="12">
        <v>137.38095238095238</v>
      </c>
      <c r="O20" s="12">
        <v>239.52380952380952</v>
      </c>
      <c r="P20" s="12">
        <v>394.61904761904759</v>
      </c>
      <c r="Q20" s="12">
        <v>188.61904761904762</v>
      </c>
      <c r="R20" s="12">
        <v>194.76190476190476</v>
      </c>
      <c r="S20" s="12">
        <v>34.904761904761905</v>
      </c>
      <c r="T20" s="12">
        <v>32.904761904761905</v>
      </c>
      <c r="U20" s="12">
        <v>34.666666666666664</v>
      </c>
      <c r="V20" s="12">
        <v>31.666666666666668</v>
      </c>
      <c r="W20" s="12">
        <v>13.428571428571429</v>
      </c>
      <c r="X20" s="12">
        <v>11.857142857142858</v>
      </c>
      <c r="Y20" s="12">
        <v>31.38095238095238</v>
      </c>
      <c r="Z20" s="12">
        <v>24.238095238095237</v>
      </c>
      <c r="AA20" s="12">
        <v>1707.2857142857142</v>
      </c>
      <c r="AB20" s="12">
        <v>1317.1904761904761</v>
      </c>
      <c r="AC20" s="12">
        <v>568.52380952380952</v>
      </c>
      <c r="AD20" s="12">
        <v>391.85714285714283</v>
      </c>
      <c r="AE20" s="12">
        <v>105.57142857142857</v>
      </c>
      <c r="AF20" s="12">
        <v>46.285714285714285</v>
      </c>
      <c r="AG20" s="12">
        <v>30</v>
      </c>
      <c r="AH20" s="12">
        <v>35.523809523809526</v>
      </c>
      <c r="AI20" s="12">
        <v>65.80952380952381</v>
      </c>
      <c r="AJ20" s="12">
        <v>8</v>
      </c>
      <c r="AK20" s="12">
        <v>37.047619047619051</v>
      </c>
      <c r="AL20" s="12">
        <v>103</v>
      </c>
      <c r="AM20" s="12">
        <v>7.8095238095238093</v>
      </c>
      <c r="AN20" s="12">
        <v>45.714285714285715</v>
      </c>
      <c r="AO20" s="12">
        <v>7.4761904761904763</v>
      </c>
      <c r="AP20" s="12">
        <v>9.8571428571428577</v>
      </c>
      <c r="AQ20" s="12">
        <v>56.761904761904759</v>
      </c>
      <c r="AR20" s="12">
        <v>9.9523809523809526</v>
      </c>
      <c r="AS20" s="12">
        <v>39.238095238095241</v>
      </c>
      <c r="AT20" s="13">
        <v>7911.7142857142862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 x14ac:dyDescent="0.2">
      <c r="A21" s="1" t="s">
        <v>18</v>
      </c>
      <c r="B21" s="12">
        <v>30.80952380952381</v>
      </c>
      <c r="C21" s="12">
        <v>40.142857142857146</v>
      </c>
      <c r="D21" s="12">
        <v>23.19047619047619</v>
      </c>
      <c r="E21" s="12">
        <v>24.238095238095237</v>
      </c>
      <c r="F21" s="12">
        <v>138.47619047619048</v>
      </c>
      <c r="G21" s="12">
        <v>25.952380952380953</v>
      </c>
      <c r="H21" s="12">
        <v>131.85714285714286</v>
      </c>
      <c r="I21" s="12">
        <v>297.42857142857144</v>
      </c>
      <c r="J21" s="12">
        <v>329.8095238095238</v>
      </c>
      <c r="K21" s="12">
        <v>28.857142857142858</v>
      </c>
      <c r="L21" s="12">
        <v>51.666666666666664</v>
      </c>
      <c r="M21" s="12">
        <v>73.19047619047619</v>
      </c>
      <c r="N21" s="12">
        <v>45.38095238095238</v>
      </c>
      <c r="O21" s="12">
        <v>28</v>
      </c>
      <c r="P21" s="12">
        <v>39.333333333333336</v>
      </c>
      <c r="Q21" s="12">
        <v>17.333333333333332</v>
      </c>
      <c r="R21" s="12">
        <v>17.61904761904762</v>
      </c>
      <c r="S21" s="12">
        <v>32.238095238095241</v>
      </c>
      <c r="T21" s="12">
        <v>19.523809523809526</v>
      </c>
      <c r="U21" s="12">
        <v>114.76190476190476</v>
      </c>
      <c r="V21" s="12">
        <v>324.09523809523807</v>
      </c>
      <c r="W21" s="12">
        <v>117.14285714285714</v>
      </c>
      <c r="X21" s="12">
        <v>50.761904761904759</v>
      </c>
      <c r="Y21" s="12">
        <v>82</v>
      </c>
      <c r="Z21" s="12">
        <v>22.857142857142858</v>
      </c>
      <c r="AA21" s="12">
        <v>857.76190476190482</v>
      </c>
      <c r="AB21" s="12">
        <v>891.61904761904759</v>
      </c>
      <c r="AC21" s="12">
        <v>508.23809523809524</v>
      </c>
      <c r="AD21" s="12">
        <v>447.09523809523807</v>
      </c>
      <c r="AE21" s="12">
        <v>97</v>
      </c>
      <c r="AF21" s="12">
        <v>83</v>
      </c>
      <c r="AG21" s="12">
        <v>40.714285714285715</v>
      </c>
      <c r="AH21" s="12">
        <v>47.476190476190474</v>
      </c>
      <c r="AI21" s="12">
        <v>67.142857142857139</v>
      </c>
      <c r="AJ21" s="12">
        <v>28.047619047619047</v>
      </c>
      <c r="AK21" s="12">
        <v>6.666666666666667</v>
      </c>
      <c r="AL21" s="12">
        <v>13.714285714285714</v>
      </c>
      <c r="AM21" s="12">
        <v>70.428571428571431</v>
      </c>
      <c r="AN21" s="12">
        <v>385.57142857142856</v>
      </c>
      <c r="AO21" s="12">
        <v>17.38095238095238</v>
      </c>
      <c r="AP21" s="12">
        <v>31.571428571428573</v>
      </c>
      <c r="AQ21" s="12">
        <v>98.333333333333329</v>
      </c>
      <c r="AR21" s="12">
        <v>24.428571428571427</v>
      </c>
      <c r="AS21" s="12">
        <v>8.1904761904761898</v>
      </c>
      <c r="AT21" s="13">
        <v>5831.0476190476184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 x14ac:dyDescent="0.2">
      <c r="A22" s="1" t="s">
        <v>19</v>
      </c>
      <c r="B22" s="12">
        <v>14.428571428571429</v>
      </c>
      <c r="C22" s="12">
        <v>21</v>
      </c>
      <c r="D22" s="12">
        <v>16.571428571428573</v>
      </c>
      <c r="E22" s="12">
        <v>13.761904761904763</v>
      </c>
      <c r="F22" s="12">
        <v>139.85714285714286</v>
      </c>
      <c r="G22" s="12">
        <v>22.61904761904762</v>
      </c>
      <c r="H22" s="12">
        <v>138.85714285714286</v>
      </c>
      <c r="I22" s="12">
        <v>326.57142857142856</v>
      </c>
      <c r="J22" s="12">
        <v>315.38095238095241</v>
      </c>
      <c r="K22" s="12">
        <v>27.047619047619047</v>
      </c>
      <c r="L22" s="12">
        <v>24.857142857142858</v>
      </c>
      <c r="M22" s="12">
        <v>62</v>
      </c>
      <c r="N22" s="12">
        <v>22.19047619047619</v>
      </c>
      <c r="O22" s="12">
        <v>11</v>
      </c>
      <c r="P22" s="12">
        <v>26.285714285714285</v>
      </c>
      <c r="Q22" s="12">
        <v>11.285714285714286</v>
      </c>
      <c r="R22" s="12">
        <v>16</v>
      </c>
      <c r="S22" s="12">
        <v>31.761904761904763</v>
      </c>
      <c r="T22" s="12">
        <v>104.0952380952381</v>
      </c>
      <c r="U22" s="12">
        <v>15.095238095238095</v>
      </c>
      <c r="V22" s="12">
        <v>130.28571428571428</v>
      </c>
      <c r="W22" s="12">
        <v>47.428571428571431</v>
      </c>
      <c r="X22" s="12">
        <v>31.761904761904763</v>
      </c>
      <c r="Y22" s="12">
        <v>106.04761904761905</v>
      </c>
      <c r="Z22" s="12">
        <v>15.428571428571429</v>
      </c>
      <c r="AA22" s="12">
        <v>1474.0952380952381</v>
      </c>
      <c r="AB22" s="12">
        <v>1467.9047619047619</v>
      </c>
      <c r="AC22" s="12">
        <v>568.61904761904759</v>
      </c>
      <c r="AD22" s="12">
        <v>480.23809523809524</v>
      </c>
      <c r="AE22" s="12">
        <v>104.04761904761905</v>
      </c>
      <c r="AF22" s="12">
        <v>57.857142857142854</v>
      </c>
      <c r="AG22" s="12">
        <v>76.285714285714292</v>
      </c>
      <c r="AH22" s="12">
        <v>37.238095238095241</v>
      </c>
      <c r="AI22" s="12">
        <v>66.571428571428569</v>
      </c>
      <c r="AJ22" s="12">
        <v>15.047619047619047</v>
      </c>
      <c r="AK22" s="12">
        <v>3.1428571428571428</v>
      </c>
      <c r="AL22" s="12">
        <v>8</v>
      </c>
      <c r="AM22" s="12">
        <v>32.047619047619051</v>
      </c>
      <c r="AN22" s="12">
        <v>137.57142857142858</v>
      </c>
      <c r="AO22" s="12">
        <v>16.714285714285715</v>
      </c>
      <c r="AP22" s="12">
        <v>28.238095238095237</v>
      </c>
      <c r="AQ22" s="12">
        <v>119.71428571428571</v>
      </c>
      <c r="AR22" s="12">
        <v>23.571428571428573</v>
      </c>
      <c r="AS22" s="12">
        <v>4.1904761904761907</v>
      </c>
      <c r="AT22" s="13">
        <v>6412.7142857142862</v>
      </c>
      <c r="AU22" s="14"/>
      <c r="AW22" s="17" t="s">
        <v>43</v>
      </c>
      <c r="AX22" s="22">
        <f>AX12</f>
        <v>4830.4285714285706</v>
      </c>
      <c r="AY22" s="22"/>
      <c r="AZ22" s="22"/>
      <c r="BA22" s="22"/>
      <c r="BB22" s="22"/>
      <c r="BC22" s="22"/>
      <c r="BD22" s="22"/>
      <c r="BE22" s="22"/>
    </row>
    <row r="23" spans="1:57" x14ac:dyDescent="0.2">
      <c r="A23" s="1" t="s">
        <v>20</v>
      </c>
      <c r="B23" s="12">
        <v>32.38095238095238</v>
      </c>
      <c r="C23" s="12">
        <v>49.857142857142854</v>
      </c>
      <c r="D23" s="12">
        <v>24.047619047619047</v>
      </c>
      <c r="E23" s="12">
        <v>31.047619047619047</v>
      </c>
      <c r="F23" s="12">
        <v>132.8095238095238</v>
      </c>
      <c r="G23" s="12">
        <v>30.80952380952381</v>
      </c>
      <c r="H23" s="12">
        <v>137.66666666666666</v>
      </c>
      <c r="I23" s="12">
        <v>288.95238095238096</v>
      </c>
      <c r="J23" s="12">
        <v>289</v>
      </c>
      <c r="K23" s="12">
        <v>34.047619047619051</v>
      </c>
      <c r="L23" s="12">
        <v>38.38095238095238</v>
      </c>
      <c r="M23" s="12">
        <v>70.523809523809518</v>
      </c>
      <c r="N23" s="12">
        <v>24.761904761904763</v>
      </c>
      <c r="O23" s="12">
        <v>20.523809523809526</v>
      </c>
      <c r="P23" s="12">
        <v>24.095238095238095</v>
      </c>
      <c r="Q23" s="12">
        <v>12.238095238095237</v>
      </c>
      <c r="R23" s="12">
        <v>17.285714285714285</v>
      </c>
      <c r="S23" s="12">
        <v>30.714285714285715</v>
      </c>
      <c r="T23" s="12">
        <v>351.76190476190476</v>
      </c>
      <c r="U23" s="12">
        <v>143.71428571428572</v>
      </c>
      <c r="V23" s="12">
        <v>14.761904761904763</v>
      </c>
      <c r="W23" s="12">
        <v>74.904761904761898</v>
      </c>
      <c r="X23" s="12">
        <v>46.095238095238095</v>
      </c>
      <c r="Y23" s="12">
        <v>156.57142857142858</v>
      </c>
      <c r="Z23" s="12">
        <v>17.714285714285715</v>
      </c>
      <c r="AA23" s="12">
        <v>1230.1904761904761</v>
      </c>
      <c r="AB23" s="12">
        <v>1219.4761904761904</v>
      </c>
      <c r="AC23" s="12">
        <v>519.09523809523807</v>
      </c>
      <c r="AD23" s="12">
        <v>412.23809523809524</v>
      </c>
      <c r="AE23" s="12">
        <v>92.61904761904762</v>
      </c>
      <c r="AF23" s="12">
        <v>61.38095238095238</v>
      </c>
      <c r="AG23" s="12">
        <v>49.38095238095238</v>
      </c>
      <c r="AH23" s="12">
        <v>38.333333333333336</v>
      </c>
      <c r="AI23" s="12">
        <v>53.714285714285715</v>
      </c>
      <c r="AJ23" s="12">
        <v>23.952380952380953</v>
      </c>
      <c r="AK23" s="12">
        <v>8.6190476190476186</v>
      </c>
      <c r="AL23" s="12">
        <v>7</v>
      </c>
      <c r="AM23" s="12">
        <v>71.476190476190482</v>
      </c>
      <c r="AN23" s="12">
        <v>263.85714285714283</v>
      </c>
      <c r="AO23" s="12">
        <v>18.238095238095237</v>
      </c>
      <c r="AP23" s="12">
        <v>21.19047619047619</v>
      </c>
      <c r="AQ23" s="12">
        <v>127.57142857142857</v>
      </c>
      <c r="AR23" s="12">
        <v>27.666666666666668</v>
      </c>
      <c r="AS23" s="12">
        <v>5.4761904761904763</v>
      </c>
      <c r="AT23" s="13">
        <v>6346.1428571428587</v>
      </c>
      <c r="AU23" s="14"/>
      <c r="AW23" s="17" t="s">
        <v>44</v>
      </c>
      <c r="AX23" s="22">
        <f>AX13+AY12</f>
        <v>36716.571428571435</v>
      </c>
      <c r="AY23" s="22">
        <f>AY13</f>
        <v>2014.0476190476188</v>
      </c>
      <c r="AZ23" s="22"/>
      <c r="BA23" s="22"/>
      <c r="BB23" s="22"/>
      <c r="BC23" s="22"/>
      <c r="BD23" s="22"/>
      <c r="BE23" s="22"/>
    </row>
    <row r="24" spans="1:57" x14ac:dyDescent="0.2">
      <c r="A24" s="1" t="s">
        <v>21</v>
      </c>
      <c r="B24" s="12">
        <v>13.904761904761905</v>
      </c>
      <c r="C24" s="12">
        <v>9.9523809523809526</v>
      </c>
      <c r="D24" s="12">
        <v>9.4761904761904763</v>
      </c>
      <c r="E24" s="12">
        <v>9.8571428571428577</v>
      </c>
      <c r="F24" s="12">
        <v>84.904761904761898</v>
      </c>
      <c r="G24" s="12">
        <v>11.666666666666666</v>
      </c>
      <c r="H24" s="12">
        <v>53.571428571428569</v>
      </c>
      <c r="I24" s="12">
        <v>157.76190476190476</v>
      </c>
      <c r="J24" s="12">
        <v>159.61904761904762</v>
      </c>
      <c r="K24" s="12">
        <v>14.19047619047619</v>
      </c>
      <c r="L24" s="12">
        <v>23.952380952380953</v>
      </c>
      <c r="M24" s="12">
        <v>37.095238095238095</v>
      </c>
      <c r="N24" s="12">
        <v>9.7142857142857135</v>
      </c>
      <c r="O24" s="12">
        <v>3.9047619047619047</v>
      </c>
      <c r="P24" s="12">
        <v>8.1428571428571423</v>
      </c>
      <c r="Q24" s="12">
        <v>1.8095238095238095</v>
      </c>
      <c r="R24" s="12">
        <v>3.6190476190476191</v>
      </c>
      <c r="S24" s="12">
        <v>12.904761904761905</v>
      </c>
      <c r="T24" s="12">
        <v>137.38095238095238</v>
      </c>
      <c r="U24" s="12">
        <v>61.095238095238095</v>
      </c>
      <c r="V24" s="12">
        <v>74.857142857142861</v>
      </c>
      <c r="W24" s="12">
        <v>10.666666666666666</v>
      </c>
      <c r="X24" s="12">
        <v>18.80952380952381</v>
      </c>
      <c r="Y24" s="12">
        <v>79.428571428571431</v>
      </c>
      <c r="Z24" s="12">
        <v>5</v>
      </c>
      <c r="AA24" s="12">
        <v>913.52380952380952</v>
      </c>
      <c r="AB24" s="12">
        <v>861.14285714285711</v>
      </c>
      <c r="AC24" s="12">
        <v>312.8095238095238</v>
      </c>
      <c r="AD24" s="12">
        <v>252.42857142857142</v>
      </c>
      <c r="AE24" s="12">
        <v>47.666666666666664</v>
      </c>
      <c r="AF24" s="12">
        <v>26.285714285714285</v>
      </c>
      <c r="AG24" s="12">
        <v>21.428571428571427</v>
      </c>
      <c r="AH24" s="12">
        <v>13.333333333333334</v>
      </c>
      <c r="AI24" s="12">
        <v>18.61904761904762</v>
      </c>
      <c r="AJ24" s="12">
        <v>5.333333333333333</v>
      </c>
      <c r="AK24" s="12">
        <v>3.2380952380952381</v>
      </c>
      <c r="AL24" s="12">
        <v>1.0952380952380953</v>
      </c>
      <c r="AM24" s="12">
        <v>15.380952380952381</v>
      </c>
      <c r="AN24" s="12">
        <v>50.333333333333336</v>
      </c>
      <c r="AO24" s="12">
        <v>5.7619047619047619</v>
      </c>
      <c r="AP24" s="12">
        <v>9.0952380952380949</v>
      </c>
      <c r="AQ24" s="12">
        <v>64.904761904761898</v>
      </c>
      <c r="AR24" s="12">
        <v>10.476190476190476</v>
      </c>
      <c r="AS24" s="12">
        <v>0.8571428571428571</v>
      </c>
      <c r="AT24" s="13">
        <v>3647</v>
      </c>
      <c r="AU24" s="14"/>
      <c r="AW24" s="17" t="s">
        <v>45</v>
      </c>
      <c r="AX24" s="22">
        <f>AX14+AZ12</f>
        <v>63019.85714285713</v>
      </c>
      <c r="AY24" s="22">
        <f>AY14+AZ13</f>
        <v>8635.8571428571431</v>
      </c>
      <c r="AZ24" s="22">
        <f>AZ14</f>
        <v>8075.1428571428587</v>
      </c>
      <c r="BA24" s="22"/>
      <c r="BB24" s="22"/>
      <c r="BC24" s="22"/>
      <c r="BD24" s="22"/>
      <c r="BE24" s="22"/>
    </row>
    <row r="25" spans="1:57" x14ac:dyDescent="0.2">
      <c r="A25" s="1" t="s">
        <v>22</v>
      </c>
      <c r="B25" s="12">
        <v>10.523809523809524</v>
      </c>
      <c r="C25" s="12">
        <v>15.80952380952381</v>
      </c>
      <c r="D25" s="12">
        <v>9.2380952380952372</v>
      </c>
      <c r="E25" s="12">
        <v>10.619047619047619</v>
      </c>
      <c r="F25" s="12">
        <v>56.047619047619051</v>
      </c>
      <c r="G25" s="12">
        <v>7.5238095238095237</v>
      </c>
      <c r="H25" s="12">
        <v>49.238095238095241</v>
      </c>
      <c r="I25" s="12">
        <v>100.04761904761905</v>
      </c>
      <c r="J25" s="12">
        <v>105.85714285714286</v>
      </c>
      <c r="K25" s="12">
        <v>8.9523809523809526</v>
      </c>
      <c r="L25" s="12">
        <v>28.904761904761905</v>
      </c>
      <c r="M25" s="12">
        <v>22.952380952380953</v>
      </c>
      <c r="N25" s="12">
        <v>9.5238095238095237</v>
      </c>
      <c r="O25" s="12">
        <v>4.7142857142857144</v>
      </c>
      <c r="P25" s="12">
        <v>7.0476190476190474</v>
      </c>
      <c r="Q25" s="12">
        <v>2.2857142857142856</v>
      </c>
      <c r="R25" s="12">
        <v>5.5714285714285712</v>
      </c>
      <c r="S25" s="12">
        <v>10.095238095238095</v>
      </c>
      <c r="T25" s="12">
        <v>52.428571428571431</v>
      </c>
      <c r="U25" s="12">
        <v>36.047619047619051</v>
      </c>
      <c r="V25" s="12">
        <v>46.19047619047619</v>
      </c>
      <c r="W25" s="12">
        <v>22.428571428571427</v>
      </c>
      <c r="X25" s="12">
        <v>15.619047619047619</v>
      </c>
      <c r="Y25" s="12">
        <v>62.571428571428569</v>
      </c>
      <c r="Z25" s="12">
        <v>5.3809523809523814</v>
      </c>
      <c r="AA25" s="12">
        <v>751.66666666666663</v>
      </c>
      <c r="AB25" s="12">
        <v>693.04761904761904</v>
      </c>
      <c r="AC25" s="12">
        <v>218.38095238095238</v>
      </c>
      <c r="AD25" s="12">
        <v>206.57142857142858</v>
      </c>
      <c r="AE25" s="12">
        <v>38.428571428571431</v>
      </c>
      <c r="AF25" s="12">
        <v>23.238095238095237</v>
      </c>
      <c r="AG25" s="12">
        <v>28.714285714285715</v>
      </c>
      <c r="AH25" s="12">
        <v>14.428571428571429</v>
      </c>
      <c r="AI25" s="12">
        <v>16.38095238095238</v>
      </c>
      <c r="AJ25" s="12">
        <v>4.1428571428571432</v>
      </c>
      <c r="AK25" s="12">
        <v>1.1428571428571428</v>
      </c>
      <c r="AL25" s="12">
        <v>1.9047619047619047</v>
      </c>
      <c r="AM25" s="12">
        <v>8.4761904761904763</v>
      </c>
      <c r="AN25" s="12">
        <v>26.857142857142858</v>
      </c>
      <c r="AO25" s="12">
        <v>3.8095238095238093</v>
      </c>
      <c r="AP25" s="12">
        <v>6.8095238095238093</v>
      </c>
      <c r="AQ25" s="12">
        <v>55.285714285714285</v>
      </c>
      <c r="AR25" s="12">
        <v>10.333333333333334</v>
      </c>
      <c r="AS25" s="12">
        <v>1.1904761904761905</v>
      </c>
      <c r="AT25" s="13">
        <v>2816.4285714285716</v>
      </c>
      <c r="AU25" s="14"/>
      <c r="AW25" s="17" t="s">
        <v>46</v>
      </c>
      <c r="AX25" s="22">
        <f>AX15+BA12</f>
        <v>28574.047619047622</v>
      </c>
      <c r="AY25" s="22">
        <f>AY15+BA13</f>
        <v>12365.952380952382</v>
      </c>
      <c r="AZ25" s="22">
        <f>AZ15+BA14</f>
        <v>6383.1428571428587</v>
      </c>
      <c r="BA25" s="22">
        <f>BA15</f>
        <v>7516.7619047619037</v>
      </c>
      <c r="BB25" s="22"/>
      <c r="BC25" s="22"/>
      <c r="BD25" s="23"/>
      <c r="BE25" s="22"/>
    </row>
    <row r="26" spans="1:57" x14ac:dyDescent="0.2">
      <c r="A26" s="1" t="s">
        <v>23</v>
      </c>
      <c r="B26" s="12">
        <v>25.476190476190474</v>
      </c>
      <c r="C26" s="12">
        <v>32.238095238095241</v>
      </c>
      <c r="D26" s="12">
        <v>40.761904761904759</v>
      </c>
      <c r="E26" s="12">
        <v>28.095238095238095</v>
      </c>
      <c r="F26" s="12">
        <v>74.571428571428569</v>
      </c>
      <c r="G26" s="12">
        <v>17.142857142857142</v>
      </c>
      <c r="H26" s="12">
        <v>84.142857142857139</v>
      </c>
      <c r="I26" s="12">
        <v>185.23809523809524</v>
      </c>
      <c r="J26" s="12">
        <v>214.85714285714286</v>
      </c>
      <c r="K26" s="12">
        <v>41.285714285714285</v>
      </c>
      <c r="L26" s="12">
        <v>55.047619047619051</v>
      </c>
      <c r="M26" s="12">
        <v>54.38095238095238</v>
      </c>
      <c r="N26" s="12">
        <v>22.333333333333332</v>
      </c>
      <c r="O26" s="12">
        <v>18.61904761904762</v>
      </c>
      <c r="P26" s="12">
        <v>20.238095238095237</v>
      </c>
      <c r="Q26" s="12">
        <v>7.8095238095238093</v>
      </c>
      <c r="R26" s="12">
        <v>13</v>
      </c>
      <c r="S26" s="12">
        <v>32.952380952380949</v>
      </c>
      <c r="T26" s="12">
        <v>81.428571428571431</v>
      </c>
      <c r="U26" s="12">
        <v>104.42857142857143</v>
      </c>
      <c r="V26" s="12">
        <v>158.85714285714286</v>
      </c>
      <c r="W26" s="12">
        <v>76.61904761904762</v>
      </c>
      <c r="X26" s="12">
        <v>67.285714285714292</v>
      </c>
      <c r="Y26" s="12">
        <v>14.476190476190476</v>
      </c>
      <c r="Z26" s="12">
        <v>36.285714285714285</v>
      </c>
      <c r="AA26" s="12">
        <v>1112.8571428571429</v>
      </c>
      <c r="AB26" s="12">
        <v>1241.7142857142858</v>
      </c>
      <c r="AC26" s="12">
        <v>616.52380952380952</v>
      </c>
      <c r="AD26" s="12">
        <v>594.23809523809518</v>
      </c>
      <c r="AE26" s="12">
        <v>200.04761904761904</v>
      </c>
      <c r="AF26" s="12">
        <v>112.85714285714286</v>
      </c>
      <c r="AG26" s="12">
        <v>62.095238095238095</v>
      </c>
      <c r="AH26" s="12">
        <v>47.761904761904759</v>
      </c>
      <c r="AI26" s="12">
        <v>33.38095238095238</v>
      </c>
      <c r="AJ26" s="12">
        <v>4.8571428571428568</v>
      </c>
      <c r="AK26" s="12">
        <v>5.3809523809523814</v>
      </c>
      <c r="AL26" s="12">
        <v>12.523809523809524</v>
      </c>
      <c r="AM26" s="12">
        <v>20.142857142857142</v>
      </c>
      <c r="AN26" s="12">
        <v>54.952380952380949</v>
      </c>
      <c r="AO26" s="12">
        <v>6.0476190476190474</v>
      </c>
      <c r="AP26" s="12">
        <v>15.095238095238095</v>
      </c>
      <c r="AQ26" s="12">
        <v>128.04761904761904</v>
      </c>
      <c r="AR26" s="12">
        <v>24.714285714285715</v>
      </c>
      <c r="AS26" s="12">
        <v>6.2857142857142856</v>
      </c>
      <c r="AT26" s="13">
        <v>5807.0952380952394</v>
      </c>
      <c r="AU26" s="14"/>
      <c r="AW26" s="9" t="s">
        <v>47</v>
      </c>
      <c r="AX26" s="22">
        <f>AX16+BB12</f>
        <v>42797.190476190473</v>
      </c>
      <c r="AY26" s="22">
        <f>AY16+BB13</f>
        <v>9666.9523809523816</v>
      </c>
      <c r="AZ26" s="22">
        <f>AZ16+BB14</f>
        <v>4569.4761904761899</v>
      </c>
      <c r="BA26" s="22">
        <f>BA16+BB15</f>
        <v>3203.9999999999991</v>
      </c>
      <c r="BB26" s="22">
        <f>BB16</f>
        <v>5519.3333333333339</v>
      </c>
      <c r="BC26" s="22"/>
      <c r="BD26" s="22"/>
      <c r="BE26" s="22"/>
    </row>
    <row r="27" spans="1:57" x14ac:dyDescent="0.2">
      <c r="A27" s="1" t="s">
        <v>24</v>
      </c>
      <c r="B27" s="12">
        <v>21.571428571428573</v>
      </c>
      <c r="C27" s="12">
        <v>41.238095238095241</v>
      </c>
      <c r="D27" s="12">
        <v>14.095238095238095</v>
      </c>
      <c r="E27" s="12">
        <v>15.952380952380953</v>
      </c>
      <c r="F27" s="12">
        <v>97.476190476190482</v>
      </c>
      <c r="G27" s="12">
        <v>45.047619047619051</v>
      </c>
      <c r="H27" s="12">
        <v>68.428571428571431</v>
      </c>
      <c r="I27" s="12">
        <v>78.333333333333329</v>
      </c>
      <c r="J27" s="12">
        <v>121.19047619047619</v>
      </c>
      <c r="K27" s="12">
        <v>43.095238095238095</v>
      </c>
      <c r="L27" s="12">
        <v>122.71428571428571</v>
      </c>
      <c r="M27" s="12">
        <v>116.9047619047619</v>
      </c>
      <c r="N27" s="12">
        <v>46.428571428571431</v>
      </c>
      <c r="O27" s="12">
        <v>56.952380952380949</v>
      </c>
      <c r="P27" s="12">
        <v>41.19047619047619</v>
      </c>
      <c r="Q27" s="12">
        <v>19</v>
      </c>
      <c r="R27" s="12">
        <v>10.761904761904763</v>
      </c>
      <c r="S27" s="12">
        <v>23.571428571428573</v>
      </c>
      <c r="T27" s="12">
        <v>21.80952380952381</v>
      </c>
      <c r="U27" s="12">
        <v>16.095238095238095</v>
      </c>
      <c r="V27" s="12">
        <v>16.047619047619047</v>
      </c>
      <c r="W27" s="12">
        <v>5.2857142857142856</v>
      </c>
      <c r="X27" s="12">
        <v>3.1428571428571428</v>
      </c>
      <c r="Y27" s="12">
        <v>32.666666666666664</v>
      </c>
      <c r="Z27" s="12">
        <v>13.285714285714286</v>
      </c>
      <c r="AA27" s="12">
        <v>1465.3809523809523</v>
      </c>
      <c r="AB27" s="12">
        <v>1243.4285714285713</v>
      </c>
      <c r="AC27" s="12">
        <v>879.09523809523807</v>
      </c>
      <c r="AD27" s="12">
        <v>684.14285714285711</v>
      </c>
      <c r="AE27" s="12">
        <v>258.14285714285717</v>
      </c>
      <c r="AF27" s="12">
        <v>158.04761904761904</v>
      </c>
      <c r="AG27" s="12">
        <v>49.428571428571431</v>
      </c>
      <c r="AH27" s="12">
        <v>73.428571428571431</v>
      </c>
      <c r="AI27" s="12">
        <v>43.38095238095238</v>
      </c>
      <c r="AJ27" s="12">
        <v>10.523809523809524</v>
      </c>
      <c r="AK27" s="12">
        <v>7.9047619047619051</v>
      </c>
      <c r="AL27" s="12">
        <v>25.333333333333332</v>
      </c>
      <c r="AM27" s="12">
        <v>5.333333333333333</v>
      </c>
      <c r="AN27" s="12">
        <v>41.095238095238095</v>
      </c>
      <c r="AO27" s="12">
        <v>12.571428571428571</v>
      </c>
      <c r="AP27" s="12">
        <v>21.571428571428573</v>
      </c>
      <c r="AQ27" s="12">
        <v>54.095238095238095</v>
      </c>
      <c r="AR27" s="12">
        <v>27.142857142857142</v>
      </c>
      <c r="AS27" s="12">
        <v>7.666666666666667</v>
      </c>
      <c r="AT27" s="13">
        <v>6159.9999999999982</v>
      </c>
      <c r="AU27" s="14"/>
      <c r="AW27" s="9" t="s">
        <v>48</v>
      </c>
      <c r="AX27" s="22">
        <f>AX17+BC12</f>
        <v>48461.619047619039</v>
      </c>
      <c r="AY27" s="22">
        <f>AY17+BC13</f>
        <v>16457.142857142855</v>
      </c>
      <c r="AZ27" s="22">
        <f>AZ17+BC14</f>
        <v>6779.1904761904752</v>
      </c>
      <c r="BA27" s="22">
        <f>BA17+BC15</f>
        <v>7916.4285714285706</v>
      </c>
      <c r="BB27" s="22">
        <f>BB17+BC16</f>
        <v>3485.7142857142853</v>
      </c>
      <c r="BC27" s="22">
        <f>BC17</f>
        <v>12744.047619047613</v>
      </c>
      <c r="BD27" s="22"/>
      <c r="BE27" s="22"/>
    </row>
    <row r="28" spans="1:57" x14ac:dyDescent="0.2">
      <c r="A28" s="1" t="s">
        <v>25</v>
      </c>
      <c r="B28" s="12">
        <v>327.23809523809524</v>
      </c>
      <c r="C28" s="12">
        <v>864.57142857142856</v>
      </c>
      <c r="D28" s="12">
        <v>620.47619047619048</v>
      </c>
      <c r="E28" s="12">
        <v>708.80952380952385</v>
      </c>
      <c r="F28" s="12">
        <v>1066.0952380952381</v>
      </c>
      <c r="G28" s="12">
        <v>820</v>
      </c>
      <c r="H28" s="12">
        <v>1011.3809523809524</v>
      </c>
      <c r="I28" s="12">
        <v>1334.5238095238096</v>
      </c>
      <c r="J28" s="12">
        <v>1366</v>
      </c>
      <c r="K28" s="12">
        <v>860.28571428571433</v>
      </c>
      <c r="L28" s="12">
        <v>962.33333333333337</v>
      </c>
      <c r="M28" s="12">
        <v>610.19047619047615</v>
      </c>
      <c r="N28" s="12">
        <v>831.33333333333337</v>
      </c>
      <c r="O28" s="12">
        <v>713.61904761904759</v>
      </c>
      <c r="P28" s="12">
        <v>543.33333333333337</v>
      </c>
      <c r="Q28" s="12">
        <v>471.66666666666669</v>
      </c>
      <c r="R28" s="12">
        <v>935.80952380952385</v>
      </c>
      <c r="S28" s="12">
        <v>1900.6190476190477</v>
      </c>
      <c r="T28" s="12">
        <v>1038.1904761904761</v>
      </c>
      <c r="U28" s="12">
        <v>1816.7619047619048</v>
      </c>
      <c r="V28" s="12">
        <v>1493.0952380952381</v>
      </c>
      <c r="W28" s="12">
        <v>1007.1428571428571</v>
      </c>
      <c r="X28" s="12">
        <v>811.19047619047615</v>
      </c>
      <c r="Y28" s="12">
        <v>1122.0952380952381</v>
      </c>
      <c r="Z28" s="12">
        <v>1677.8571428571429</v>
      </c>
      <c r="AA28" s="12">
        <v>130.33333333333334</v>
      </c>
      <c r="AB28" s="12">
        <v>116.61904761904762</v>
      </c>
      <c r="AC28" s="12">
        <v>454.76190476190476</v>
      </c>
      <c r="AD28" s="12">
        <v>483.04761904761904</v>
      </c>
      <c r="AE28" s="12">
        <v>1035.6190476190477</v>
      </c>
      <c r="AF28" s="12">
        <v>1665.4285714285713</v>
      </c>
      <c r="AG28" s="12">
        <v>1199</v>
      </c>
      <c r="AH28" s="12">
        <v>1502.2380952380952</v>
      </c>
      <c r="AI28" s="12">
        <v>1223.7142857142858</v>
      </c>
      <c r="AJ28" s="12">
        <v>791.19047619047615</v>
      </c>
      <c r="AK28" s="12">
        <v>578.85714285714289</v>
      </c>
      <c r="AL28" s="12">
        <v>1830.6666666666667</v>
      </c>
      <c r="AM28" s="12">
        <v>564.95238095238096</v>
      </c>
      <c r="AN28" s="12">
        <v>782.76190476190482</v>
      </c>
      <c r="AO28" s="12">
        <v>628.57142857142856</v>
      </c>
      <c r="AP28" s="12">
        <v>551.14285714285711</v>
      </c>
      <c r="AQ28" s="12">
        <v>433.14285714285717</v>
      </c>
      <c r="AR28" s="12">
        <v>978.71428571428567</v>
      </c>
      <c r="AS28" s="12">
        <v>864.33333333333337</v>
      </c>
      <c r="AT28" s="13">
        <v>40729.714285714275</v>
      </c>
      <c r="AU28" s="14"/>
      <c r="AW28" s="9" t="s">
        <v>58</v>
      </c>
      <c r="AX28" s="22">
        <f>AX18+BD12</f>
        <v>19416.952380952382</v>
      </c>
      <c r="AY28" s="22">
        <f>AY18+BD13</f>
        <v>2187.0476190476193</v>
      </c>
      <c r="AZ28" s="22">
        <f>AZ18+BD14</f>
        <v>6115.4285714285716</v>
      </c>
      <c r="BA28" s="22">
        <f>BA18+BD15</f>
        <v>2102.4285714285716</v>
      </c>
      <c r="BB28" s="22">
        <f>BB18+BD16</f>
        <v>2332.8571428571431</v>
      </c>
      <c r="BC28" s="22">
        <f>SUM(BC18,BD17)</f>
        <v>1573.0000000000005</v>
      </c>
      <c r="BD28" s="22">
        <f>BD18</f>
        <v>1222.2380952380954</v>
      </c>
      <c r="BE28" s="22">
        <f>SUM(AX22:BD28)</f>
        <v>374682.85714285722</v>
      </c>
    </row>
    <row r="29" spans="1:57" x14ac:dyDescent="0.2">
      <c r="A29" s="1" t="s">
        <v>26</v>
      </c>
      <c r="B29" s="12">
        <v>335</v>
      </c>
      <c r="C29" s="12">
        <v>907.23809523809518</v>
      </c>
      <c r="D29" s="12">
        <v>621.47619047619048</v>
      </c>
      <c r="E29" s="12">
        <v>657.19047619047615</v>
      </c>
      <c r="F29" s="12">
        <v>876.90476190476193</v>
      </c>
      <c r="G29" s="12">
        <v>758.38095238095241</v>
      </c>
      <c r="H29" s="12">
        <v>1049.1904761904761</v>
      </c>
      <c r="I29" s="12">
        <v>1102.1904761904761</v>
      </c>
      <c r="J29" s="12">
        <v>1119.0952380952381</v>
      </c>
      <c r="K29" s="12">
        <v>834.23809523809518</v>
      </c>
      <c r="L29" s="12">
        <v>915.04761904761904</v>
      </c>
      <c r="M29" s="12">
        <v>526.09523809523807</v>
      </c>
      <c r="N29" s="12">
        <v>667.38095238095241</v>
      </c>
      <c r="O29" s="12">
        <v>632.90476190476193</v>
      </c>
      <c r="P29" s="12">
        <v>474.52380952380952</v>
      </c>
      <c r="Q29" s="12">
        <v>370.28571428571428</v>
      </c>
      <c r="R29" s="12">
        <v>720.47619047619048</v>
      </c>
      <c r="S29" s="12">
        <v>1335.7619047619048</v>
      </c>
      <c r="T29" s="12">
        <v>906.71428571428567</v>
      </c>
      <c r="U29" s="12">
        <v>1463.5238095238096</v>
      </c>
      <c r="V29" s="12">
        <v>1132.8095238095239</v>
      </c>
      <c r="W29" s="12">
        <v>774.28571428571433</v>
      </c>
      <c r="X29" s="12">
        <v>627</v>
      </c>
      <c r="Y29" s="12">
        <v>1066.7142857142858</v>
      </c>
      <c r="Z29" s="12">
        <v>1337.4761904761904</v>
      </c>
      <c r="AA29" s="12">
        <v>131.14285714285714</v>
      </c>
      <c r="AB29" s="12">
        <v>110.33333333333333</v>
      </c>
      <c r="AC29" s="12">
        <v>181.9047619047619</v>
      </c>
      <c r="AD29" s="12">
        <v>483.66666666666669</v>
      </c>
      <c r="AE29" s="12">
        <v>1394.3333333333333</v>
      </c>
      <c r="AF29" s="12">
        <v>2361.9047619047619</v>
      </c>
      <c r="AG29" s="12">
        <v>1747.3333333333333</v>
      </c>
      <c r="AH29" s="12">
        <v>2646.8571428571427</v>
      </c>
      <c r="AI29" s="12">
        <v>1693.4761904761904</v>
      </c>
      <c r="AJ29" s="12">
        <v>1005.0952380952381</v>
      </c>
      <c r="AK29" s="12">
        <v>475.85714285714283</v>
      </c>
      <c r="AL29" s="12">
        <v>1309.9047619047619</v>
      </c>
      <c r="AM29" s="12">
        <v>465.42857142857144</v>
      </c>
      <c r="AN29" s="12">
        <v>679.23809523809518</v>
      </c>
      <c r="AO29" s="12">
        <v>781.71428571428567</v>
      </c>
      <c r="AP29" s="12">
        <v>673.09523809523807</v>
      </c>
      <c r="AQ29" s="12">
        <v>440.71428571428572</v>
      </c>
      <c r="AR29" s="12">
        <v>1379.4285714285713</v>
      </c>
      <c r="AS29" s="12">
        <v>629.85714285714289</v>
      </c>
      <c r="AT29" s="13">
        <v>39803.190476190473</v>
      </c>
      <c r="AU29" s="14"/>
      <c r="AX29" s="15"/>
    </row>
    <row r="30" spans="1:57" x14ac:dyDescent="0.2">
      <c r="A30" s="1" t="s">
        <v>27</v>
      </c>
      <c r="B30" s="12">
        <v>347</v>
      </c>
      <c r="C30" s="12">
        <v>644</v>
      </c>
      <c r="D30" s="12">
        <v>296.52380952380952</v>
      </c>
      <c r="E30" s="12">
        <v>354.90476190476193</v>
      </c>
      <c r="F30" s="12">
        <v>771.28571428571433</v>
      </c>
      <c r="G30" s="12">
        <v>392.85714285714283</v>
      </c>
      <c r="H30" s="12">
        <v>676.04761904761904</v>
      </c>
      <c r="I30" s="12">
        <v>729</v>
      </c>
      <c r="J30" s="12">
        <v>804.09523809523807</v>
      </c>
      <c r="K30" s="12">
        <v>503.57142857142856</v>
      </c>
      <c r="L30" s="12">
        <v>703.28571428571433</v>
      </c>
      <c r="M30" s="12">
        <v>503.61904761904759</v>
      </c>
      <c r="N30" s="12">
        <v>433.71428571428572</v>
      </c>
      <c r="O30" s="12">
        <v>395.28571428571428</v>
      </c>
      <c r="P30" s="12">
        <v>291.76190476190476</v>
      </c>
      <c r="Q30" s="12">
        <v>206.9047619047619</v>
      </c>
      <c r="R30" s="12">
        <v>300.38095238095241</v>
      </c>
      <c r="S30" s="12">
        <v>471.90476190476193</v>
      </c>
      <c r="T30" s="12">
        <v>396.47619047619048</v>
      </c>
      <c r="U30" s="12">
        <v>435.90476190476193</v>
      </c>
      <c r="V30" s="12">
        <v>423.04761904761904</v>
      </c>
      <c r="W30" s="12">
        <v>245.85714285714286</v>
      </c>
      <c r="X30" s="12">
        <v>178.66666666666666</v>
      </c>
      <c r="Y30" s="12">
        <v>470.71428571428572</v>
      </c>
      <c r="Z30" s="12">
        <v>793.57142857142856</v>
      </c>
      <c r="AA30" s="12">
        <v>668.42857142857144</v>
      </c>
      <c r="AB30" s="12">
        <v>284.90476190476193</v>
      </c>
      <c r="AC30" s="12">
        <v>117.04761904761905</v>
      </c>
      <c r="AD30" s="12">
        <v>361.71428571428572</v>
      </c>
      <c r="AE30" s="12">
        <v>1429.6666666666667</v>
      </c>
      <c r="AF30" s="12">
        <v>1805.0952380952381</v>
      </c>
      <c r="AG30" s="12">
        <v>1169.4285714285713</v>
      </c>
      <c r="AH30" s="12">
        <v>2384.8571428571427</v>
      </c>
      <c r="AI30" s="12">
        <v>1223.047619047619</v>
      </c>
      <c r="AJ30" s="12">
        <v>599.28571428571433</v>
      </c>
      <c r="AK30" s="12">
        <v>207.28571428571428</v>
      </c>
      <c r="AL30" s="12">
        <v>568.52380952380952</v>
      </c>
      <c r="AM30" s="12">
        <v>229.33333333333334</v>
      </c>
      <c r="AN30" s="12">
        <v>464.85714285714283</v>
      </c>
      <c r="AO30" s="12">
        <v>413.85714285714283</v>
      </c>
      <c r="AP30" s="12">
        <v>375.28571428571428</v>
      </c>
      <c r="AQ30" s="12">
        <v>1098.0952380952381</v>
      </c>
      <c r="AR30" s="12">
        <v>622.52380952380952</v>
      </c>
      <c r="AS30" s="12">
        <v>261.28571428571428</v>
      </c>
      <c r="AT30" s="13">
        <v>26054.904761904749</v>
      </c>
      <c r="AU30" s="14"/>
      <c r="AX30" s="15"/>
    </row>
    <row r="31" spans="1:57" x14ac:dyDescent="0.2">
      <c r="A31" s="1" t="s">
        <v>28</v>
      </c>
      <c r="B31" s="12">
        <v>232.71428571428572</v>
      </c>
      <c r="C31" s="12">
        <v>529.47619047619048</v>
      </c>
      <c r="D31" s="12">
        <v>324.38095238095241</v>
      </c>
      <c r="E31" s="12">
        <v>361.04761904761904</v>
      </c>
      <c r="F31" s="12">
        <v>542.71428571428567</v>
      </c>
      <c r="G31" s="12">
        <v>450</v>
      </c>
      <c r="H31" s="12">
        <v>687.28571428571433</v>
      </c>
      <c r="I31" s="12">
        <v>703.04761904761904</v>
      </c>
      <c r="J31" s="12">
        <v>679.04761904761904</v>
      </c>
      <c r="K31" s="12">
        <v>464.33333333333331</v>
      </c>
      <c r="L31" s="12">
        <v>688.95238095238096</v>
      </c>
      <c r="M31" s="12">
        <v>381.14285714285717</v>
      </c>
      <c r="N31" s="12">
        <v>372.23809523809524</v>
      </c>
      <c r="O31" s="12">
        <v>326.85714285714283</v>
      </c>
      <c r="P31" s="12">
        <v>258.57142857142856</v>
      </c>
      <c r="Q31" s="12">
        <v>197.76190476190476</v>
      </c>
      <c r="R31" s="12">
        <v>253.61904761904762</v>
      </c>
      <c r="S31" s="12">
        <v>349.09523809523807</v>
      </c>
      <c r="T31" s="12">
        <v>380.57142857142856</v>
      </c>
      <c r="U31" s="12">
        <v>416.14285714285717</v>
      </c>
      <c r="V31" s="12">
        <v>326.8095238095238</v>
      </c>
      <c r="W31" s="12">
        <v>215.61904761904762</v>
      </c>
      <c r="X31" s="12">
        <v>164.9047619047619</v>
      </c>
      <c r="Y31" s="12">
        <v>461.1904761904762</v>
      </c>
      <c r="Z31" s="12">
        <v>647.19047619047615</v>
      </c>
      <c r="AA31" s="12">
        <v>468.85714285714283</v>
      </c>
      <c r="AB31" s="12">
        <v>458.23809523809524</v>
      </c>
      <c r="AC31" s="12">
        <v>314.52380952380952</v>
      </c>
      <c r="AD31" s="12">
        <v>64.904761904761898</v>
      </c>
      <c r="AE31" s="12">
        <v>711.28571428571433</v>
      </c>
      <c r="AF31" s="12">
        <v>1106.8095238095239</v>
      </c>
      <c r="AG31" s="12">
        <v>764.76190476190482</v>
      </c>
      <c r="AH31" s="12">
        <v>1472.1428571428571</v>
      </c>
      <c r="AI31" s="12">
        <v>717.76190476190482</v>
      </c>
      <c r="AJ31" s="12">
        <v>481.1904761904762</v>
      </c>
      <c r="AK31" s="12">
        <v>204</v>
      </c>
      <c r="AL31" s="12">
        <v>451.33333333333331</v>
      </c>
      <c r="AM31" s="12">
        <v>211.61904761904762</v>
      </c>
      <c r="AN31" s="12">
        <v>430.95238095238096</v>
      </c>
      <c r="AO31" s="12">
        <v>355.71428571428572</v>
      </c>
      <c r="AP31" s="12">
        <v>316.8095238095238</v>
      </c>
      <c r="AQ31" s="12">
        <v>488.52380952380952</v>
      </c>
      <c r="AR31" s="12">
        <v>491.09523809523807</v>
      </c>
      <c r="AS31" s="12">
        <v>202.47619047619048</v>
      </c>
      <c r="AT31" s="13">
        <v>20127.714285714283</v>
      </c>
      <c r="AU31" s="14"/>
      <c r="AX31" s="15"/>
    </row>
    <row r="32" spans="1:57" x14ac:dyDescent="0.2">
      <c r="A32" s="1">
        <v>16</v>
      </c>
      <c r="B32" s="12">
        <v>122</v>
      </c>
      <c r="C32" s="12">
        <v>153.9047619047619</v>
      </c>
      <c r="D32" s="12">
        <v>93.095238095238102</v>
      </c>
      <c r="E32" s="12">
        <v>139.0952380952381</v>
      </c>
      <c r="F32" s="12">
        <v>319.71428571428572</v>
      </c>
      <c r="G32" s="12">
        <v>210.76190476190476</v>
      </c>
      <c r="H32" s="12">
        <v>336.66666666666669</v>
      </c>
      <c r="I32" s="12">
        <v>332.47619047619048</v>
      </c>
      <c r="J32" s="12">
        <v>284.47619047619048</v>
      </c>
      <c r="K32" s="12">
        <v>198.52380952380952</v>
      </c>
      <c r="L32" s="12">
        <v>244.23809523809524</v>
      </c>
      <c r="M32" s="12">
        <v>129</v>
      </c>
      <c r="N32" s="12">
        <v>91.80952380952381</v>
      </c>
      <c r="O32" s="12">
        <v>89.857142857142861</v>
      </c>
      <c r="P32" s="12">
        <v>83</v>
      </c>
      <c r="Q32" s="12">
        <v>60.714285714285715</v>
      </c>
      <c r="R32" s="12">
        <v>60.857142857142854</v>
      </c>
      <c r="S32" s="12">
        <v>101.71428571428571</v>
      </c>
      <c r="T32" s="12">
        <v>84.523809523809518</v>
      </c>
      <c r="U32" s="12">
        <v>96.142857142857139</v>
      </c>
      <c r="V32" s="12">
        <v>77.333333333333329</v>
      </c>
      <c r="W32" s="12">
        <v>38.142857142857146</v>
      </c>
      <c r="X32" s="12">
        <v>35.285714285714285</v>
      </c>
      <c r="Y32" s="12">
        <v>174.95238095238096</v>
      </c>
      <c r="Z32" s="12">
        <v>250.71428571428572</v>
      </c>
      <c r="AA32" s="12">
        <v>1019.952380952381</v>
      </c>
      <c r="AB32" s="12">
        <v>1324.7142857142858</v>
      </c>
      <c r="AC32" s="12">
        <v>1622.6190476190477</v>
      </c>
      <c r="AD32" s="12">
        <v>784.09523809523807</v>
      </c>
      <c r="AE32" s="12">
        <v>29.428571428571427</v>
      </c>
      <c r="AF32" s="12">
        <v>287.85714285714283</v>
      </c>
      <c r="AG32" s="12">
        <v>372.52380952380952</v>
      </c>
      <c r="AH32" s="12">
        <v>753.23809523809518</v>
      </c>
      <c r="AI32" s="12">
        <v>290</v>
      </c>
      <c r="AJ32" s="12">
        <v>149.57142857142858</v>
      </c>
      <c r="AK32" s="12">
        <v>55.476190476190474</v>
      </c>
      <c r="AL32" s="12">
        <v>109.80952380952381</v>
      </c>
      <c r="AM32" s="12">
        <v>46.476190476190474</v>
      </c>
      <c r="AN32" s="12">
        <v>132.14285714285714</v>
      </c>
      <c r="AO32" s="12">
        <v>109.47619047619048</v>
      </c>
      <c r="AP32" s="12">
        <v>132.85714285714286</v>
      </c>
      <c r="AQ32" s="12">
        <v>193.38095238095238</v>
      </c>
      <c r="AR32" s="12">
        <v>229.28571428571428</v>
      </c>
      <c r="AS32" s="12">
        <v>44.904761904761905</v>
      </c>
      <c r="AT32" s="13">
        <v>11496.809523809525</v>
      </c>
      <c r="AU32" s="14"/>
      <c r="AX32" s="15"/>
    </row>
    <row r="33" spans="1:50" x14ac:dyDescent="0.2">
      <c r="A33" s="1">
        <v>24</v>
      </c>
      <c r="B33" s="12">
        <v>127.66666666666667</v>
      </c>
      <c r="C33" s="12">
        <v>153</v>
      </c>
      <c r="D33" s="12">
        <v>49.857142857142854</v>
      </c>
      <c r="E33" s="12">
        <v>92</v>
      </c>
      <c r="F33" s="12">
        <v>277.47619047619048</v>
      </c>
      <c r="G33" s="12">
        <v>124.85714285714286</v>
      </c>
      <c r="H33" s="12">
        <v>227</v>
      </c>
      <c r="I33" s="12">
        <v>279.42857142857144</v>
      </c>
      <c r="J33" s="12">
        <v>275.33333333333331</v>
      </c>
      <c r="K33" s="12">
        <v>115.9047619047619</v>
      </c>
      <c r="L33" s="12">
        <v>206.47619047619048</v>
      </c>
      <c r="M33" s="12">
        <v>125.95238095238095</v>
      </c>
      <c r="N33" s="12">
        <v>80.285714285714292</v>
      </c>
      <c r="O33" s="12">
        <v>70.571428571428569</v>
      </c>
      <c r="P33" s="12">
        <v>57.38095238095238</v>
      </c>
      <c r="Q33" s="12">
        <v>42.714285714285715</v>
      </c>
      <c r="R33" s="12">
        <v>30.428571428571427</v>
      </c>
      <c r="S33" s="12">
        <v>45.142857142857146</v>
      </c>
      <c r="T33" s="12">
        <v>78.285714285714292</v>
      </c>
      <c r="U33" s="12">
        <v>50.61904761904762</v>
      </c>
      <c r="V33" s="12">
        <v>52.952380952380949</v>
      </c>
      <c r="W33" s="12">
        <v>26.476190476190474</v>
      </c>
      <c r="X33" s="12">
        <v>21.19047619047619</v>
      </c>
      <c r="Y33" s="12">
        <v>107</v>
      </c>
      <c r="Z33" s="12">
        <v>165.47619047619048</v>
      </c>
      <c r="AA33" s="12">
        <v>1419.4285714285713</v>
      </c>
      <c r="AB33" s="12">
        <v>1920.8095238095239</v>
      </c>
      <c r="AC33" s="12">
        <v>2117.5238095238096</v>
      </c>
      <c r="AD33" s="12">
        <v>1133.7142857142858</v>
      </c>
      <c r="AE33" s="12">
        <v>293.47619047619048</v>
      </c>
      <c r="AF33" s="12">
        <v>37.714285714285715</v>
      </c>
      <c r="AG33" s="12">
        <v>285.8095238095238</v>
      </c>
      <c r="AH33" s="12">
        <v>774.52380952380952</v>
      </c>
      <c r="AI33" s="12">
        <v>278.09523809523807</v>
      </c>
      <c r="AJ33" s="12">
        <v>158.38095238095238</v>
      </c>
      <c r="AK33" s="12">
        <v>28.38095238095238</v>
      </c>
      <c r="AL33" s="12">
        <v>69.428571428571431</v>
      </c>
      <c r="AM33" s="12">
        <v>33.857142857142854</v>
      </c>
      <c r="AN33" s="12">
        <v>103.85714285714286</v>
      </c>
      <c r="AO33" s="12">
        <v>98.428571428571431</v>
      </c>
      <c r="AP33" s="12">
        <v>134.38095238095238</v>
      </c>
      <c r="AQ33" s="12">
        <v>185.1904761904762</v>
      </c>
      <c r="AR33" s="12">
        <v>246.23809523809524</v>
      </c>
      <c r="AS33" s="12">
        <v>32.523809523809526</v>
      </c>
      <c r="AT33" s="13">
        <v>12235.238095238095</v>
      </c>
      <c r="AU33" s="14"/>
      <c r="AX33" s="15"/>
    </row>
    <row r="34" spans="1:50" x14ac:dyDescent="0.2">
      <c r="A34" s="1" t="s">
        <v>29</v>
      </c>
      <c r="B34" s="12">
        <v>39.61904761904762</v>
      </c>
      <c r="C34" s="12">
        <v>53.19047619047619</v>
      </c>
      <c r="D34" s="12">
        <v>28.80952380952381</v>
      </c>
      <c r="E34" s="12">
        <v>32.857142857142854</v>
      </c>
      <c r="F34" s="12">
        <v>115.38095238095238</v>
      </c>
      <c r="G34" s="12">
        <v>38.333333333333336</v>
      </c>
      <c r="H34" s="12">
        <v>76</v>
      </c>
      <c r="I34" s="12">
        <v>126.76190476190476</v>
      </c>
      <c r="J34" s="12">
        <v>149.8095238095238</v>
      </c>
      <c r="K34" s="12">
        <v>54.095238095238095</v>
      </c>
      <c r="L34" s="12">
        <v>59.095238095238095</v>
      </c>
      <c r="M34" s="12">
        <v>65.80952380952381</v>
      </c>
      <c r="N34" s="12">
        <v>33.857142857142854</v>
      </c>
      <c r="O34" s="12">
        <v>21.19047619047619</v>
      </c>
      <c r="P34" s="12">
        <v>29.904761904761905</v>
      </c>
      <c r="Q34" s="12">
        <v>10.666666666666666</v>
      </c>
      <c r="R34" s="12">
        <v>14.380952380952381</v>
      </c>
      <c r="S34" s="12">
        <v>28.285714285714285</v>
      </c>
      <c r="T34" s="12">
        <v>36.19047619047619</v>
      </c>
      <c r="U34" s="12">
        <v>42.904761904761905</v>
      </c>
      <c r="V34" s="12">
        <v>45.571428571428569</v>
      </c>
      <c r="W34" s="12">
        <v>14.047619047619047</v>
      </c>
      <c r="X34" s="12">
        <v>16.285714285714285</v>
      </c>
      <c r="Y34" s="12">
        <v>44.38095238095238</v>
      </c>
      <c r="Z34" s="12">
        <v>54</v>
      </c>
      <c r="AA34" s="12">
        <v>1086.7619047619048</v>
      </c>
      <c r="AB34" s="12">
        <v>1390.1428571428571</v>
      </c>
      <c r="AC34" s="12">
        <v>1365.4285714285713</v>
      </c>
      <c r="AD34" s="12">
        <v>708.42857142857144</v>
      </c>
      <c r="AE34" s="12">
        <v>375.8095238095238</v>
      </c>
      <c r="AF34" s="12">
        <v>300.23809523809524</v>
      </c>
      <c r="AG34" s="12">
        <v>25.238095238095237</v>
      </c>
      <c r="AH34" s="12">
        <v>148.85714285714286</v>
      </c>
      <c r="AI34" s="12">
        <v>69.666666666666671</v>
      </c>
      <c r="AJ34" s="12">
        <v>64.904761904761898</v>
      </c>
      <c r="AK34" s="12">
        <v>13.428571428571429</v>
      </c>
      <c r="AL34" s="12">
        <v>43.38095238095238</v>
      </c>
      <c r="AM34" s="12">
        <v>16.047619047619047</v>
      </c>
      <c r="AN34" s="12">
        <v>51.38095238095238</v>
      </c>
      <c r="AO34" s="12">
        <v>40.61904761904762</v>
      </c>
      <c r="AP34" s="12">
        <v>67.714285714285708</v>
      </c>
      <c r="AQ34" s="12">
        <v>93.476190476190482</v>
      </c>
      <c r="AR34" s="12">
        <v>139.1904761904762</v>
      </c>
      <c r="AS34" s="12">
        <v>19.80952380952381</v>
      </c>
      <c r="AT34" s="13">
        <v>7251.9523809523816</v>
      </c>
      <c r="AU34" s="14"/>
      <c r="AX34" s="15"/>
    </row>
    <row r="35" spans="1:50" x14ac:dyDescent="0.2">
      <c r="A35" s="1" t="s">
        <v>30</v>
      </c>
      <c r="B35" s="12">
        <v>60.80952380952381</v>
      </c>
      <c r="C35" s="12">
        <v>97.904761904761898</v>
      </c>
      <c r="D35" s="12">
        <v>39.857142857142854</v>
      </c>
      <c r="E35" s="12">
        <v>37.19047619047619</v>
      </c>
      <c r="F35" s="12">
        <v>107.71428571428571</v>
      </c>
      <c r="G35" s="12">
        <v>48.142857142857146</v>
      </c>
      <c r="H35" s="12">
        <v>88.571428571428569</v>
      </c>
      <c r="I35" s="12">
        <v>123.80952380952381</v>
      </c>
      <c r="J35" s="12">
        <v>152</v>
      </c>
      <c r="K35" s="12">
        <v>88.095238095238102</v>
      </c>
      <c r="L35" s="12">
        <v>98.952380952380949</v>
      </c>
      <c r="M35" s="12">
        <v>79.666666666666671</v>
      </c>
      <c r="N35" s="12">
        <v>56.61904761904762</v>
      </c>
      <c r="O35" s="12">
        <v>51.61904761904762</v>
      </c>
      <c r="P35" s="12">
        <v>40.571428571428569</v>
      </c>
      <c r="Q35" s="12">
        <v>23.476190476190474</v>
      </c>
      <c r="R35" s="12">
        <v>24.952380952380953</v>
      </c>
      <c r="S35" s="12">
        <v>32.61904761904762</v>
      </c>
      <c r="T35" s="12">
        <v>43.952380952380949</v>
      </c>
      <c r="U35" s="12">
        <v>32.952380952380949</v>
      </c>
      <c r="V35" s="12">
        <v>36.476190476190474</v>
      </c>
      <c r="W35" s="12">
        <v>13.714285714285714</v>
      </c>
      <c r="X35" s="12">
        <v>12.047619047619047</v>
      </c>
      <c r="Y35" s="12">
        <v>41.857142857142854</v>
      </c>
      <c r="Z35" s="12">
        <v>85.19047619047619</v>
      </c>
      <c r="AA35" s="12">
        <v>1311.6190476190477</v>
      </c>
      <c r="AB35" s="12">
        <v>1680.2380952380952</v>
      </c>
      <c r="AC35" s="12">
        <v>2943.6666666666665</v>
      </c>
      <c r="AD35" s="12">
        <v>1363.5714285714287</v>
      </c>
      <c r="AE35" s="12">
        <v>706.42857142857144</v>
      </c>
      <c r="AF35" s="12">
        <v>765.80952380952385</v>
      </c>
      <c r="AG35" s="12">
        <v>143.42857142857142</v>
      </c>
      <c r="AH35" s="12">
        <v>47.666666666666664</v>
      </c>
      <c r="AI35" s="12">
        <v>145.47619047619048</v>
      </c>
      <c r="AJ35" s="12">
        <v>145.57142857142858</v>
      </c>
      <c r="AK35" s="12">
        <v>12.523809523809524</v>
      </c>
      <c r="AL35" s="12">
        <v>53.952380952380949</v>
      </c>
      <c r="AM35" s="12">
        <v>24.142857142857142</v>
      </c>
      <c r="AN35" s="12">
        <v>59.333333333333336</v>
      </c>
      <c r="AO35" s="12">
        <v>95.047619047619051</v>
      </c>
      <c r="AP35" s="12">
        <v>146</v>
      </c>
      <c r="AQ35" s="12">
        <v>98.285714285714292</v>
      </c>
      <c r="AR35" s="12">
        <v>158.85714285714286</v>
      </c>
      <c r="AS35" s="12">
        <v>18.238095238095237</v>
      </c>
      <c r="AT35" s="13">
        <v>11438.619047619046</v>
      </c>
      <c r="AU35" s="14"/>
      <c r="AX35" s="15"/>
    </row>
    <row r="36" spans="1:50" x14ac:dyDescent="0.2">
      <c r="A36" s="1" t="s">
        <v>31</v>
      </c>
      <c r="B36" s="12">
        <v>48.61904761904762</v>
      </c>
      <c r="C36" s="12">
        <v>96.80952380952381</v>
      </c>
      <c r="D36" s="12">
        <v>33.333333333333336</v>
      </c>
      <c r="E36" s="12">
        <v>31.666666666666668</v>
      </c>
      <c r="F36" s="12">
        <v>104.61904761904762</v>
      </c>
      <c r="G36" s="12">
        <v>42</v>
      </c>
      <c r="H36" s="12">
        <v>75.952380952380949</v>
      </c>
      <c r="I36" s="12">
        <v>130.71428571428572</v>
      </c>
      <c r="J36" s="12">
        <v>165.04761904761904</v>
      </c>
      <c r="K36" s="12">
        <v>77.714285714285708</v>
      </c>
      <c r="L36" s="12">
        <v>91.761904761904759</v>
      </c>
      <c r="M36" s="12">
        <v>111.47619047619048</v>
      </c>
      <c r="N36" s="12">
        <v>57.61904761904762</v>
      </c>
      <c r="O36" s="12">
        <v>60.761904761904759</v>
      </c>
      <c r="P36" s="12">
        <v>37.714285714285715</v>
      </c>
      <c r="Q36" s="12">
        <v>30.952380952380953</v>
      </c>
      <c r="R36" s="12">
        <v>37.38095238095238</v>
      </c>
      <c r="S36" s="12">
        <v>64.857142857142861</v>
      </c>
      <c r="T36" s="12">
        <v>62.523809523809526</v>
      </c>
      <c r="U36" s="12">
        <v>66.714285714285708</v>
      </c>
      <c r="V36" s="12">
        <v>53.38095238095238</v>
      </c>
      <c r="W36" s="12">
        <v>15.333333333333334</v>
      </c>
      <c r="X36" s="12">
        <v>16.38095238095238</v>
      </c>
      <c r="Y36" s="12">
        <v>32.714285714285715</v>
      </c>
      <c r="Z36" s="12">
        <v>51.61904761904762</v>
      </c>
      <c r="AA36" s="12">
        <v>1168.4285714285713</v>
      </c>
      <c r="AB36" s="12">
        <v>1495.7142857142858</v>
      </c>
      <c r="AC36" s="12">
        <v>1434.8571428571429</v>
      </c>
      <c r="AD36" s="12">
        <v>737.09523809523807</v>
      </c>
      <c r="AE36" s="12">
        <v>294.04761904761904</v>
      </c>
      <c r="AF36" s="12">
        <v>291.61904761904759</v>
      </c>
      <c r="AG36" s="12">
        <v>70.047619047619051</v>
      </c>
      <c r="AH36" s="12">
        <v>149.52380952380952</v>
      </c>
      <c r="AI36" s="12">
        <v>20.047619047619047</v>
      </c>
      <c r="AJ36" s="12">
        <v>42.523809523809526</v>
      </c>
      <c r="AK36" s="12">
        <v>26.904761904761905</v>
      </c>
      <c r="AL36" s="12">
        <v>94.857142857142861</v>
      </c>
      <c r="AM36" s="12">
        <v>35.761904761904759</v>
      </c>
      <c r="AN36" s="12">
        <v>67.523809523809518</v>
      </c>
      <c r="AO36" s="12">
        <v>63.333333333333336</v>
      </c>
      <c r="AP36" s="12">
        <v>133.52380952380952</v>
      </c>
      <c r="AQ36" s="12">
        <v>171.47619047619048</v>
      </c>
      <c r="AR36" s="12">
        <v>221.04761904761904</v>
      </c>
      <c r="AS36" s="12">
        <v>34.142857142857146</v>
      </c>
      <c r="AT36" s="13">
        <v>8150.142857142856</v>
      </c>
      <c r="AU36" s="14"/>
      <c r="AX36" s="15"/>
    </row>
    <row r="37" spans="1:50" x14ac:dyDescent="0.2">
      <c r="A37" s="1" t="s">
        <v>32</v>
      </c>
      <c r="B37" s="12">
        <v>16.571428571428573</v>
      </c>
      <c r="C37" s="12">
        <v>31.285714285714285</v>
      </c>
      <c r="D37" s="12">
        <v>9.6190476190476186</v>
      </c>
      <c r="E37" s="12">
        <v>8.3333333333333339</v>
      </c>
      <c r="F37" s="12">
        <v>33.61904761904762</v>
      </c>
      <c r="G37" s="12">
        <v>13.857142857142858</v>
      </c>
      <c r="H37" s="12">
        <v>29</v>
      </c>
      <c r="I37" s="12">
        <v>73.857142857142861</v>
      </c>
      <c r="J37" s="12">
        <v>108.38095238095238</v>
      </c>
      <c r="K37" s="12">
        <v>8.6190476190476186</v>
      </c>
      <c r="L37" s="12">
        <v>15.428571428571429</v>
      </c>
      <c r="M37" s="12">
        <v>22.761904761904763</v>
      </c>
      <c r="N37" s="12">
        <v>7.5238095238095237</v>
      </c>
      <c r="O37" s="12">
        <v>10.476190476190476</v>
      </c>
      <c r="P37" s="12">
        <v>10.19047619047619</v>
      </c>
      <c r="Q37" s="12">
        <v>4.666666666666667</v>
      </c>
      <c r="R37" s="12">
        <v>9.1904761904761898</v>
      </c>
      <c r="S37" s="12">
        <v>8.2857142857142865</v>
      </c>
      <c r="T37" s="12">
        <v>26</v>
      </c>
      <c r="U37" s="12">
        <v>14.80952380952381</v>
      </c>
      <c r="V37" s="12">
        <v>21.952380952380953</v>
      </c>
      <c r="W37" s="12">
        <v>4.7142857142857144</v>
      </c>
      <c r="X37" s="12">
        <v>4.5238095238095237</v>
      </c>
      <c r="Y37" s="12">
        <v>3.5714285714285716</v>
      </c>
      <c r="Z37" s="12">
        <v>11.285714285714286</v>
      </c>
      <c r="AA37" s="12">
        <v>789.04761904761904</v>
      </c>
      <c r="AB37" s="12">
        <v>894.95238095238096</v>
      </c>
      <c r="AC37" s="12">
        <v>707.19047619047615</v>
      </c>
      <c r="AD37" s="12">
        <v>468.33333333333331</v>
      </c>
      <c r="AE37" s="12">
        <v>149.04761904761904</v>
      </c>
      <c r="AF37" s="12">
        <v>149.38095238095238</v>
      </c>
      <c r="AG37" s="12">
        <v>63.333333333333336</v>
      </c>
      <c r="AH37" s="12">
        <v>144.1904761904762</v>
      </c>
      <c r="AI37" s="12">
        <v>42.095238095238095</v>
      </c>
      <c r="AJ37" s="12">
        <v>9.5714285714285712</v>
      </c>
      <c r="AK37" s="12">
        <v>2.7142857142857144</v>
      </c>
      <c r="AL37" s="12">
        <v>22.428571428571427</v>
      </c>
      <c r="AM37" s="12">
        <v>8.4285714285714288</v>
      </c>
      <c r="AN37" s="12">
        <v>28.095238095238095</v>
      </c>
      <c r="AO37" s="12">
        <v>19.666666666666668</v>
      </c>
      <c r="AP37" s="12">
        <v>66.714285714285708</v>
      </c>
      <c r="AQ37" s="12">
        <v>93.19047619047619</v>
      </c>
      <c r="AR37" s="12">
        <v>112.61904761904762</v>
      </c>
      <c r="AS37" s="12">
        <v>4.2857142857142856</v>
      </c>
      <c r="AT37" s="13">
        <v>4283.8095238095239</v>
      </c>
      <c r="AU37" s="14"/>
      <c r="AX37" s="15"/>
    </row>
    <row r="38" spans="1:50" x14ac:dyDescent="0.2">
      <c r="A38" s="1" t="s">
        <v>33</v>
      </c>
      <c r="B38" s="12">
        <v>7.1428571428571432</v>
      </c>
      <c r="C38" s="12">
        <v>9.9523809523809526</v>
      </c>
      <c r="D38" s="12">
        <v>5.4761904761904763</v>
      </c>
      <c r="E38" s="12">
        <v>8.8095238095238102</v>
      </c>
      <c r="F38" s="12">
        <v>49.666666666666664</v>
      </c>
      <c r="G38" s="12">
        <v>12.619047619047619</v>
      </c>
      <c r="H38" s="12">
        <v>28.19047619047619</v>
      </c>
      <c r="I38" s="12">
        <v>90.428571428571431</v>
      </c>
      <c r="J38" s="12">
        <v>111.80952380952381</v>
      </c>
      <c r="K38" s="12">
        <v>101</v>
      </c>
      <c r="L38" s="12">
        <v>63.238095238095241</v>
      </c>
      <c r="M38" s="12">
        <v>60.333333333333336</v>
      </c>
      <c r="N38" s="12">
        <v>50.523809523809526</v>
      </c>
      <c r="O38" s="12">
        <v>71.285714285714292</v>
      </c>
      <c r="P38" s="12">
        <v>29.38095238095238</v>
      </c>
      <c r="Q38" s="12">
        <v>26.142857142857142</v>
      </c>
      <c r="R38" s="12">
        <v>23.142857142857142</v>
      </c>
      <c r="S38" s="12">
        <v>38.61904761904762</v>
      </c>
      <c r="T38" s="12">
        <v>6.5714285714285712</v>
      </c>
      <c r="U38" s="12">
        <v>3.3333333333333335</v>
      </c>
      <c r="V38" s="12">
        <v>7.5714285714285712</v>
      </c>
      <c r="W38" s="12">
        <v>2.6666666666666665</v>
      </c>
      <c r="X38" s="12">
        <v>1.2380952380952381</v>
      </c>
      <c r="Y38" s="12">
        <v>6.1428571428571432</v>
      </c>
      <c r="Z38" s="12">
        <v>9.7619047619047628</v>
      </c>
      <c r="AA38" s="12">
        <v>502.47619047619048</v>
      </c>
      <c r="AB38" s="12">
        <v>462.95238095238096</v>
      </c>
      <c r="AC38" s="12">
        <v>253.71428571428572</v>
      </c>
      <c r="AD38" s="12">
        <v>227.85714285714286</v>
      </c>
      <c r="AE38" s="12">
        <v>54.238095238095241</v>
      </c>
      <c r="AF38" s="12">
        <v>28.952380952380953</v>
      </c>
      <c r="AG38" s="12">
        <v>15</v>
      </c>
      <c r="AH38" s="12">
        <v>14.095238095238095</v>
      </c>
      <c r="AI38" s="12">
        <v>27.61904761904762</v>
      </c>
      <c r="AJ38" s="12">
        <v>1.9523809523809523</v>
      </c>
      <c r="AK38" s="12">
        <v>7.0476190476190474</v>
      </c>
      <c r="AL38" s="12">
        <v>109.85714285714286</v>
      </c>
      <c r="AM38" s="12">
        <v>1.1428571428571428</v>
      </c>
      <c r="AN38" s="12">
        <v>4.3809523809523814</v>
      </c>
      <c r="AO38" s="12">
        <v>4.0476190476190474</v>
      </c>
      <c r="AP38" s="12">
        <v>4.9523809523809526</v>
      </c>
      <c r="AQ38" s="12">
        <v>19.428571428571427</v>
      </c>
      <c r="AR38" s="12">
        <v>5.333333333333333</v>
      </c>
      <c r="AS38" s="12">
        <v>86.61904761904762</v>
      </c>
      <c r="AT38" s="13">
        <v>2656.7142857142858</v>
      </c>
      <c r="AU38" s="14"/>
      <c r="AX38" s="15"/>
    </row>
    <row r="39" spans="1:50" x14ac:dyDescent="0.2">
      <c r="A39" s="1" t="s">
        <v>34</v>
      </c>
      <c r="B39" s="12">
        <v>16.476190476190474</v>
      </c>
      <c r="C39" s="12">
        <v>41.523809523809526</v>
      </c>
      <c r="D39" s="12">
        <v>16.666666666666668</v>
      </c>
      <c r="E39" s="12">
        <v>18.714285714285715</v>
      </c>
      <c r="F39" s="12">
        <v>117</v>
      </c>
      <c r="G39" s="12">
        <v>24.571428571428573</v>
      </c>
      <c r="H39" s="12">
        <v>63.285714285714285</v>
      </c>
      <c r="I39" s="12">
        <v>180.95238095238096</v>
      </c>
      <c r="J39" s="12">
        <v>240</v>
      </c>
      <c r="K39" s="12">
        <v>181.47619047619048</v>
      </c>
      <c r="L39" s="12">
        <v>127.9047619047619</v>
      </c>
      <c r="M39" s="12">
        <v>179.9047619047619</v>
      </c>
      <c r="N39" s="12">
        <v>83.571428571428569</v>
      </c>
      <c r="O39" s="12">
        <v>212.42857142857142</v>
      </c>
      <c r="P39" s="12">
        <v>75.761904761904759</v>
      </c>
      <c r="Q39" s="12">
        <v>45.761904761904759</v>
      </c>
      <c r="R39" s="12">
        <v>54.761904761904759</v>
      </c>
      <c r="S39" s="12">
        <v>101.47619047619048</v>
      </c>
      <c r="T39" s="12">
        <v>12.619047619047619</v>
      </c>
      <c r="U39" s="12">
        <v>7.3809523809523814</v>
      </c>
      <c r="V39" s="12">
        <v>8.3809523809523814</v>
      </c>
      <c r="W39" s="12">
        <v>2.1904761904761907</v>
      </c>
      <c r="X39" s="12">
        <v>1.4285714285714286</v>
      </c>
      <c r="Y39" s="12">
        <v>13.619047619047619</v>
      </c>
      <c r="Z39" s="12">
        <v>25.095238095238095</v>
      </c>
      <c r="AA39" s="12">
        <v>1564.8095238095239</v>
      </c>
      <c r="AB39" s="12">
        <v>1286.0952380952381</v>
      </c>
      <c r="AC39" s="12">
        <v>652.23809523809518</v>
      </c>
      <c r="AD39" s="12">
        <v>512.14285714285711</v>
      </c>
      <c r="AE39" s="12">
        <v>121.23809523809524</v>
      </c>
      <c r="AF39" s="12">
        <v>69.238095238095241</v>
      </c>
      <c r="AG39" s="12">
        <v>46.19047619047619</v>
      </c>
      <c r="AH39" s="12">
        <v>57.095238095238095</v>
      </c>
      <c r="AI39" s="12">
        <v>95.142857142857139</v>
      </c>
      <c r="AJ39" s="12">
        <v>21.333333333333332</v>
      </c>
      <c r="AK39" s="12">
        <v>124.71428571428571</v>
      </c>
      <c r="AL39" s="12">
        <v>36.523809523809526</v>
      </c>
      <c r="AM39" s="12">
        <v>3.2380952380952381</v>
      </c>
      <c r="AN39" s="12">
        <v>14.047619047619047</v>
      </c>
      <c r="AO39" s="12">
        <v>20.952380952380953</v>
      </c>
      <c r="AP39" s="12">
        <v>17.714285714285715</v>
      </c>
      <c r="AQ39" s="12">
        <v>106.23809523809524</v>
      </c>
      <c r="AR39" s="12">
        <v>18.38095238095238</v>
      </c>
      <c r="AS39" s="12">
        <v>29.476190476190474</v>
      </c>
      <c r="AT39" s="13">
        <v>6649.7619047619046</v>
      </c>
      <c r="AU39" s="14"/>
      <c r="AX39" s="15"/>
    </row>
    <row r="40" spans="1:50" x14ac:dyDescent="0.2">
      <c r="A40" s="1" t="s">
        <v>35</v>
      </c>
      <c r="B40" s="12">
        <v>7.3809523809523814</v>
      </c>
      <c r="C40" s="12">
        <v>11.380952380952381</v>
      </c>
      <c r="D40" s="12">
        <v>4.8571428571428568</v>
      </c>
      <c r="E40" s="12">
        <v>10.047619047619047</v>
      </c>
      <c r="F40" s="12">
        <v>44.904761904761905</v>
      </c>
      <c r="G40" s="12">
        <v>8.4285714285714288</v>
      </c>
      <c r="H40" s="12">
        <v>50.285714285714285</v>
      </c>
      <c r="I40" s="12">
        <v>158.9047619047619</v>
      </c>
      <c r="J40" s="12">
        <v>158.1904761904762</v>
      </c>
      <c r="K40" s="12">
        <v>21.80952380952381</v>
      </c>
      <c r="L40" s="12">
        <v>9.8571428571428577</v>
      </c>
      <c r="M40" s="12">
        <v>19.523809523809526</v>
      </c>
      <c r="N40" s="12">
        <v>11.380952380952381</v>
      </c>
      <c r="O40" s="12">
        <v>6.1904761904761907</v>
      </c>
      <c r="P40" s="12">
        <v>17.666666666666668</v>
      </c>
      <c r="Q40" s="12">
        <v>4.8095238095238093</v>
      </c>
      <c r="R40" s="12">
        <v>4.4285714285714288</v>
      </c>
      <c r="S40" s="12">
        <v>7.2380952380952381</v>
      </c>
      <c r="T40" s="12">
        <v>65.285714285714292</v>
      </c>
      <c r="U40" s="12">
        <v>40.428571428571431</v>
      </c>
      <c r="V40" s="12">
        <v>69.761904761904759</v>
      </c>
      <c r="W40" s="12">
        <v>17.047619047619047</v>
      </c>
      <c r="X40" s="12">
        <v>8.0952380952380949</v>
      </c>
      <c r="Y40" s="12">
        <v>23.714285714285715</v>
      </c>
      <c r="Z40" s="12">
        <v>5</v>
      </c>
      <c r="AA40" s="12">
        <v>468.90476190476193</v>
      </c>
      <c r="AB40" s="12">
        <v>446.38095238095241</v>
      </c>
      <c r="AC40" s="12">
        <v>265.85714285714283</v>
      </c>
      <c r="AD40" s="12">
        <v>246</v>
      </c>
      <c r="AE40" s="12">
        <v>51.80952380952381</v>
      </c>
      <c r="AF40" s="12">
        <v>39.428571428571431</v>
      </c>
      <c r="AG40" s="12">
        <v>17.333333333333332</v>
      </c>
      <c r="AH40" s="12">
        <v>25.238095238095237</v>
      </c>
      <c r="AI40" s="12">
        <v>33.476190476190474</v>
      </c>
      <c r="AJ40" s="12">
        <v>8.0952380952380949</v>
      </c>
      <c r="AK40" s="12">
        <v>1.1904761904761905</v>
      </c>
      <c r="AL40" s="12">
        <v>3.1428571428571428</v>
      </c>
      <c r="AM40" s="12">
        <v>6.9047619047619051</v>
      </c>
      <c r="AN40" s="12">
        <v>64.952380952380949</v>
      </c>
      <c r="AO40" s="12">
        <v>8.4285714285714288</v>
      </c>
      <c r="AP40" s="12">
        <v>6.8095238095238093</v>
      </c>
      <c r="AQ40" s="12">
        <v>48.714285714285715</v>
      </c>
      <c r="AR40" s="12">
        <v>11.095238095238095</v>
      </c>
      <c r="AS40" s="12">
        <v>1.6666666666666667</v>
      </c>
      <c r="AT40" s="13">
        <v>2542.0476190476193</v>
      </c>
      <c r="AU40" s="14"/>
      <c r="AX40" s="15"/>
    </row>
    <row r="41" spans="1:50" x14ac:dyDescent="0.2">
      <c r="A41" s="1" t="s">
        <v>36</v>
      </c>
      <c r="B41" s="12">
        <v>37.38095238095238</v>
      </c>
      <c r="C41" s="12">
        <v>48.476190476190474</v>
      </c>
      <c r="D41" s="12">
        <v>14.571428571428571</v>
      </c>
      <c r="E41" s="12">
        <v>13.952380952380953</v>
      </c>
      <c r="F41" s="12">
        <v>94.571428571428569</v>
      </c>
      <c r="G41" s="12">
        <v>33.142857142857146</v>
      </c>
      <c r="H41" s="12">
        <v>219.9047619047619</v>
      </c>
      <c r="I41" s="12">
        <v>250.23809523809524</v>
      </c>
      <c r="J41" s="12">
        <v>311.04761904761904</v>
      </c>
      <c r="K41" s="12">
        <v>41.523809523809526</v>
      </c>
      <c r="L41" s="12">
        <v>62.952380952380949</v>
      </c>
      <c r="M41" s="12">
        <v>112.61904761904762</v>
      </c>
      <c r="N41" s="12">
        <v>46.285714285714285</v>
      </c>
      <c r="O41" s="12">
        <v>29.904761904761905</v>
      </c>
      <c r="P41" s="12">
        <v>57.80952380952381</v>
      </c>
      <c r="Q41" s="12">
        <v>19</v>
      </c>
      <c r="R41" s="12">
        <v>19.238095238095237</v>
      </c>
      <c r="S41" s="12">
        <v>39.38095238095238</v>
      </c>
      <c r="T41" s="12">
        <v>397.14285714285717</v>
      </c>
      <c r="U41" s="12">
        <v>147.1904761904762</v>
      </c>
      <c r="V41" s="12">
        <v>267.57142857142856</v>
      </c>
      <c r="W41" s="12">
        <v>42.238095238095241</v>
      </c>
      <c r="X41" s="12">
        <v>27.285714285714285</v>
      </c>
      <c r="Y41" s="12">
        <v>60.38095238095238</v>
      </c>
      <c r="Z41" s="12">
        <v>42</v>
      </c>
      <c r="AA41" s="12">
        <v>616.66666666666663</v>
      </c>
      <c r="AB41" s="12">
        <v>619.19047619047615</v>
      </c>
      <c r="AC41" s="12">
        <v>558.61904761904759</v>
      </c>
      <c r="AD41" s="12">
        <v>519.52380952380952</v>
      </c>
      <c r="AE41" s="12">
        <v>142.52380952380952</v>
      </c>
      <c r="AF41" s="12">
        <v>122.23809523809524</v>
      </c>
      <c r="AG41" s="12">
        <v>59.476190476190474</v>
      </c>
      <c r="AH41" s="12">
        <v>62.904761904761905</v>
      </c>
      <c r="AI41" s="12">
        <v>69.476190476190482</v>
      </c>
      <c r="AJ41" s="12">
        <v>25.714285714285715</v>
      </c>
      <c r="AK41" s="12">
        <v>5.3809523809523814</v>
      </c>
      <c r="AL41" s="12">
        <v>13.19047619047619</v>
      </c>
      <c r="AM41" s="12">
        <v>76.238095238095241</v>
      </c>
      <c r="AN41" s="12">
        <v>16.571428571428573</v>
      </c>
      <c r="AO41" s="12">
        <v>26</v>
      </c>
      <c r="AP41" s="12">
        <v>47</v>
      </c>
      <c r="AQ41" s="12">
        <v>109.57142857142857</v>
      </c>
      <c r="AR41" s="12">
        <v>30.333333333333332</v>
      </c>
      <c r="AS41" s="12">
        <v>7.5238095238095237</v>
      </c>
      <c r="AT41" s="13">
        <v>5563.9523809523789</v>
      </c>
      <c r="AU41" s="14"/>
      <c r="AX41" s="15"/>
    </row>
    <row r="42" spans="1:50" x14ac:dyDescent="0.2">
      <c r="A42" s="1" t="s">
        <v>53</v>
      </c>
      <c r="B42" s="12">
        <v>9.5714285714285712</v>
      </c>
      <c r="C42" s="12">
        <v>26</v>
      </c>
      <c r="D42" s="12">
        <v>12.095238095238095</v>
      </c>
      <c r="E42" s="12">
        <v>7.0476190476190474</v>
      </c>
      <c r="F42" s="12">
        <v>31.476190476190474</v>
      </c>
      <c r="G42" s="12">
        <v>6.7142857142857144</v>
      </c>
      <c r="H42" s="12">
        <v>20.142857142857142</v>
      </c>
      <c r="I42" s="12">
        <v>64.047619047619051</v>
      </c>
      <c r="J42" s="12">
        <v>79.095238095238102</v>
      </c>
      <c r="K42" s="12">
        <v>10.476190476190476</v>
      </c>
      <c r="L42" s="12">
        <v>13.333333333333334</v>
      </c>
      <c r="M42" s="12">
        <v>23.38095238095238</v>
      </c>
      <c r="N42" s="12">
        <v>9.4761904761904763</v>
      </c>
      <c r="O42" s="12">
        <v>10.285714285714286</v>
      </c>
      <c r="P42" s="12">
        <v>9.8095238095238102</v>
      </c>
      <c r="Q42" s="12">
        <v>6.666666666666667</v>
      </c>
      <c r="R42" s="12">
        <v>6.5714285714285712</v>
      </c>
      <c r="S42" s="12">
        <v>6.5714285714285712</v>
      </c>
      <c r="T42" s="12">
        <v>19.333333333333332</v>
      </c>
      <c r="U42" s="12">
        <v>16.523809523809526</v>
      </c>
      <c r="V42" s="12">
        <v>17.761904761904763</v>
      </c>
      <c r="W42" s="12">
        <v>6.333333333333333</v>
      </c>
      <c r="X42" s="12">
        <v>5.2380952380952381</v>
      </c>
      <c r="Y42" s="12">
        <v>7.9047619047619051</v>
      </c>
      <c r="Z42" s="12">
        <v>12.380952380952381</v>
      </c>
      <c r="AA42" s="12">
        <v>594.66666666666663</v>
      </c>
      <c r="AB42" s="12">
        <v>697.47619047619048</v>
      </c>
      <c r="AC42" s="12">
        <v>470.42857142857144</v>
      </c>
      <c r="AD42" s="12">
        <v>347.76190476190476</v>
      </c>
      <c r="AE42" s="12">
        <v>111.71428571428571</v>
      </c>
      <c r="AF42" s="12">
        <v>100.04761904761905</v>
      </c>
      <c r="AG42" s="12">
        <v>37.952380952380949</v>
      </c>
      <c r="AH42" s="12">
        <v>101.85714285714286</v>
      </c>
      <c r="AI42" s="12">
        <v>61.523809523809526</v>
      </c>
      <c r="AJ42" s="12">
        <v>18.666666666666668</v>
      </c>
      <c r="AK42" s="12">
        <v>4.8095238095238093</v>
      </c>
      <c r="AL42" s="12">
        <v>20.19047619047619</v>
      </c>
      <c r="AM42" s="12">
        <v>8.2857142857142865</v>
      </c>
      <c r="AN42" s="12">
        <v>21.904761904761905</v>
      </c>
      <c r="AO42" s="12">
        <v>10.714285714285714</v>
      </c>
      <c r="AP42" s="12">
        <v>39.38095238095238</v>
      </c>
      <c r="AQ42" s="12">
        <v>37.238095238095241</v>
      </c>
      <c r="AR42" s="12">
        <v>67.38095238095238</v>
      </c>
      <c r="AS42" s="12">
        <v>5.7142857142857144</v>
      </c>
      <c r="AT42" s="13">
        <v>3195.9523809523807</v>
      </c>
      <c r="AU42" s="14"/>
      <c r="AX42" s="15"/>
    </row>
    <row r="43" spans="1:50" x14ac:dyDescent="0.2">
      <c r="A43" s="1" t="s">
        <v>54</v>
      </c>
      <c r="B43" s="12">
        <v>20.952380952380953</v>
      </c>
      <c r="C43" s="12">
        <v>43.952380952380949</v>
      </c>
      <c r="D43" s="12">
        <v>9</v>
      </c>
      <c r="E43" s="12">
        <v>13.904761904761905</v>
      </c>
      <c r="F43" s="12">
        <v>35.285714285714285</v>
      </c>
      <c r="G43" s="12">
        <v>17.238095238095237</v>
      </c>
      <c r="H43" s="12">
        <v>33.952380952380949</v>
      </c>
      <c r="I43" s="12">
        <v>50.761904761904759</v>
      </c>
      <c r="J43" s="12">
        <v>80</v>
      </c>
      <c r="K43" s="12">
        <v>14.095238095238095</v>
      </c>
      <c r="L43" s="12">
        <v>31.38095238095238</v>
      </c>
      <c r="M43" s="12">
        <v>34.61904761904762</v>
      </c>
      <c r="N43" s="12">
        <v>19.61904761904762</v>
      </c>
      <c r="O43" s="12">
        <v>16.714285714285715</v>
      </c>
      <c r="P43" s="12">
        <v>13.476190476190476</v>
      </c>
      <c r="Q43" s="12">
        <v>5.9047619047619051</v>
      </c>
      <c r="R43" s="12">
        <v>6.2380952380952381</v>
      </c>
      <c r="S43" s="12">
        <v>7.7619047619047619</v>
      </c>
      <c r="T43" s="12">
        <v>28.714285714285715</v>
      </c>
      <c r="U43" s="12">
        <v>27.047619047619047</v>
      </c>
      <c r="V43" s="12">
        <v>22.952380952380953</v>
      </c>
      <c r="W43" s="12">
        <v>9.7619047619047628</v>
      </c>
      <c r="X43" s="12">
        <v>6.7142857142857144</v>
      </c>
      <c r="Y43" s="12">
        <v>14.714285714285714</v>
      </c>
      <c r="Z43" s="12">
        <v>25.904761904761905</v>
      </c>
      <c r="AA43" s="12">
        <v>542.95238095238096</v>
      </c>
      <c r="AB43" s="12">
        <v>627.57142857142856</v>
      </c>
      <c r="AC43" s="12">
        <v>435.09523809523807</v>
      </c>
      <c r="AD43" s="12">
        <v>339.71428571428572</v>
      </c>
      <c r="AE43" s="12">
        <v>139.71428571428572</v>
      </c>
      <c r="AF43" s="12">
        <v>148.76190476190476</v>
      </c>
      <c r="AG43" s="12">
        <v>75</v>
      </c>
      <c r="AH43" s="12">
        <v>155.33333333333334</v>
      </c>
      <c r="AI43" s="12">
        <v>139.71428571428572</v>
      </c>
      <c r="AJ43" s="12">
        <v>71.333333333333329</v>
      </c>
      <c r="AK43" s="12">
        <v>3.7619047619047619</v>
      </c>
      <c r="AL43" s="12">
        <v>17.142857142857142</v>
      </c>
      <c r="AM43" s="12">
        <v>7.4761904761904763</v>
      </c>
      <c r="AN43" s="12">
        <v>49.285714285714285</v>
      </c>
      <c r="AO43" s="12">
        <v>39.476190476190474</v>
      </c>
      <c r="AP43" s="12">
        <v>11.142857142857142</v>
      </c>
      <c r="AQ43" s="12">
        <v>50.238095238095241</v>
      </c>
      <c r="AR43" s="12">
        <v>64.333333333333329</v>
      </c>
      <c r="AS43" s="12">
        <v>3.9047619047619047</v>
      </c>
      <c r="AT43" s="13">
        <v>3512.6190476190482</v>
      </c>
      <c r="AU43" s="14"/>
      <c r="AX43" s="15"/>
    </row>
    <row r="44" spans="1:50" x14ac:dyDescent="0.2">
      <c r="A44" s="1" t="s">
        <v>55</v>
      </c>
      <c r="B44" s="12">
        <v>29.571428571428573</v>
      </c>
      <c r="C44" s="12">
        <v>71.523809523809518</v>
      </c>
      <c r="D44" s="12">
        <v>49.476190476190474</v>
      </c>
      <c r="E44" s="12">
        <v>65.714285714285708</v>
      </c>
      <c r="F44" s="12">
        <v>146.14285714285714</v>
      </c>
      <c r="G44" s="12">
        <v>52.61904761904762</v>
      </c>
      <c r="H44" s="12">
        <v>91.19047619047619</v>
      </c>
      <c r="I44" s="12">
        <v>62.857142857142854</v>
      </c>
      <c r="J44" s="12">
        <v>90.238095238095241</v>
      </c>
      <c r="K44" s="12">
        <v>32.285714285714285</v>
      </c>
      <c r="L44" s="12">
        <v>46.80952380952381</v>
      </c>
      <c r="M44" s="12">
        <v>47.714285714285715</v>
      </c>
      <c r="N44" s="12">
        <v>35.61904761904762</v>
      </c>
      <c r="O44" s="12">
        <v>20.047619047619047</v>
      </c>
      <c r="P44" s="12">
        <v>17.857142857142858</v>
      </c>
      <c r="Q44" s="12">
        <v>9.3809523809523814</v>
      </c>
      <c r="R44" s="12">
        <v>19</v>
      </c>
      <c r="S44" s="12">
        <v>41.476190476190474</v>
      </c>
      <c r="T44" s="12">
        <v>91.285714285714292</v>
      </c>
      <c r="U44" s="12">
        <v>121.0952380952381</v>
      </c>
      <c r="V44" s="12">
        <v>127.42857142857143</v>
      </c>
      <c r="W44" s="12">
        <v>67.238095238095241</v>
      </c>
      <c r="X44" s="12">
        <v>55.095238095238095</v>
      </c>
      <c r="Y44" s="12">
        <v>107.23809523809524</v>
      </c>
      <c r="Z44" s="12">
        <v>63.428571428571431</v>
      </c>
      <c r="AA44" s="12">
        <v>384.95238095238096</v>
      </c>
      <c r="AB44" s="12">
        <v>401.04761904761904</v>
      </c>
      <c r="AC44" s="12">
        <v>850.42857142857144</v>
      </c>
      <c r="AD44" s="12">
        <v>413.8095238095238</v>
      </c>
      <c r="AE44" s="12">
        <v>174.38095238095238</v>
      </c>
      <c r="AF44" s="12">
        <v>163.9047619047619</v>
      </c>
      <c r="AG44" s="12">
        <v>89.857142857142861</v>
      </c>
      <c r="AH44" s="12">
        <v>92.80952380952381</v>
      </c>
      <c r="AI44" s="12">
        <v>163.85714285714286</v>
      </c>
      <c r="AJ44" s="12">
        <v>99.857142857142861</v>
      </c>
      <c r="AK44" s="12">
        <v>16.142857142857142</v>
      </c>
      <c r="AL44" s="12">
        <v>84.095238095238102</v>
      </c>
      <c r="AM44" s="12">
        <v>50.476190476190474</v>
      </c>
      <c r="AN44" s="12">
        <v>109.61904761904762</v>
      </c>
      <c r="AO44" s="12">
        <v>42.142857142857146</v>
      </c>
      <c r="AP44" s="12">
        <v>52</v>
      </c>
      <c r="AQ44" s="12">
        <v>65.61904761904762</v>
      </c>
      <c r="AR44" s="12">
        <v>274.28571428571428</v>
      </c>
      <c r="AS44" s="12">
        <v>28.61904761904762</v>
      </c>
      <c r="AT44" s="13">
        <v>5120.2380952380963</v>
      </c>
      <c r="AU44" s="14"/>
      <c r="AX44" s="15"/>
    </row>
    <row r="45" spans="1:50" x14ac:dyDescent="0.2">
      <c r="A45" s="1" t="s">
        <v>56</v>
      </c>
      <c r="B45" s="12">
        <v>34.142857142857146</v>
      </c>
      <c r="C45" s="12">
        <v>55.904761904761905</v>
      </c>
      <c r="D45" s="12">
        <v>30.666666666666668</v>
      </c>
      <c r="E45" s="12">
        <v>30.714285714285715</v>
      </c>
      <c r="F45" s="12">
        <v>143</v>
      </c>
      <c r="G45" s="12">
        <v>31.523809523809526</v>
      </c>
      <c r="H45" s="12">
        <v>58.523809523809526</v>
      </c>
      <c r="I45" s="12">
        <v>112.38095238095238</v>
      </c>
      <c r="J45" s="12">
        <v>137.42857142857142</v>
      </c>
      <c r="K45" s="12">
        <v>19.428571428571427</v>
      </c>
      <c r="L45" s="12">
        <v>34.952380952380949</v>
      </c>
      <c r="M45" s="12">
        <v>32.761904761904759</v>
      </c>
      <c r="N45" s="12">
        <v>15.619047619047619</v>
      </c>
      <c r="O45" s="12">
        <v>11.952380952380953</v>
      </c>
      <c r="P45" s="12">
        <v>13.047619047619047</v>
      </c>
      <c r="Q45" s="12">
        <v>4.666666666666667</v>
      </c>
      <c r="R45" s="12">
        <v>4.8095238095238093</v>
      </c>
      <c r="S45" s="12">
        <v>5.9047619047619051</v>
      </c>
      <c r="T45" s="12">
        <v>21.047619047619047</v>
      </c>
      <c r="U45" s="12">
        <v>21.38095238095238</v>
      </c>
      <c r="V45" s="12">
        <v>25.047619047619047</v>
      </c>
      <c r="W45" s="12">
        <v>10.047619047619047</v>
      </c>
      <c r="X45" s="12">
        <v>11.476190476190476</v>
      </c>
      <c r="Y45" s="12">
        <v>22.476190476190474</v>
      </c>
      <c r="Z45" s="12">
        <v>26.761904761904763</v>
      </c>
      <c r="AA45" s="12">
        <v>933.04761904761904</v>
      </c>
      <c r="AB45" s="12">
        <v>1229.5238095238096</v>
      </c>
      <c r="AC45" s="12">
        <v>646.09523809523807</v>
      </c>
      <c r="AD45" s="12">
        <v>473.95238095238096</v>
      </c>
      <c r="AE45" s="12">
        <v>218.23809523809524</v>
      </c>
      <c r="AF45" s="12">
        <v>231</v>
      </c>
      <c r="AG45" s="12">
        <v>140.38095238095238</v>
      </c>
      <c r="AH45" s="12">
        <v>182.23809523809524</v>
      </c>
      <c r="AI45" s="12">
        <v>232.61904761904762</v>
      </c>
      <c r="AJ45" s="12">
        <v>114.66666666666667</v>
      </c>
      <c r="AK45" s="12">
        <v>5.2380952380952381</v>
      </c>
      <c r="AL45" s="12">
        <v>17.904761904761905</v>
      </c>
      <c r="AM45" s="12">
        <v>9</v>
      </c>
      <c r="AN45" s="12">
        <v>30</v>
      </c>
      <c r="AO45" s="12">
        <v>67.38095238095238</v>
      </c>
      <c r="AP45" s="12">
        <v>62</v>
      </c>
      <c r="AQ45" s="12">
        <v>312.28571428571428</v>
      </c>
      <c r="AR45" s="12">
        <v>26.61904761904762</v>
      </c>
      <c r="AS45" s="12">
        <v>7.666666666666667</v>
      </c>
      <c r="AT45" s="13">
        <v>5855.523809523811</v>
      </c>
      <c r="AU45" s="14"/>
      <c r="AX45" s="15"/>
    </row>
    <row r="46" spans="1:50" x14ac:dyDescent="0.2">
      <c r="A46" s="1" t="s">
        <v>62</v>
      </c>
      <c r="B46" s="12">
        <v>5.2857142857142856</v>
      </c>
      <c r="C46" s="12">
        <v>20.428571428571427</v>
      </c>
      <c r="D46" s="12">
        <v>11.571428571428571</v>
      </c>
      <c r="E46" s="12">
        <v>6.3809523809523814</v>
      </c>
      <c r="F46" s="12">
        <v>58.80952380952381</v>
      </c>
      <c r="G46" s="12">
        <v>13.285714285714286</v>
      </c>
      <c r="H46" s="12">
        <v>26.857142857142858</v>
      </c>
      <c r="I46" s="12">
        <v>89.476190476190482</v>
      </c>
      <c r="J46" s="12">
        <v>120.19047619047619</v>
      </c>
      <c r="K46" s="12">
        <v>86.761904761904759</v>
      </c>
      <c r="L46" s="12">
        <v>56.857142857142854</v>
      </c>
      <c r="M46" s="12">
        <v>77.571428571428569</v>
      </c>
      <c r="N46" s="12">
        <v>45.80952380952381</v>
      </c>
      <c r="O46" s="12">
        <v>120.14285714285714</v>
      </c>
      <c r="P46" s="12">
        <v>45.238095238095241</v>
      </c>
      <c r="Q46" s="12">
        <v>26.095238095238095</v>
      </c>
      <c r="R46" s="12">
        <v>28</v>
      </c>
      <c r="S46" s="12">
        <v>38.761904761904759</v>
      </c>
      <c r="T46" s="12">
        <v>7.5238095238095237</v>
      </c>
      <c r="U46" s="12">
        <v>5.1428571428571432</v>
      </c>
      <c r="V46" s="12">
        <v>4.2380952380952381</v>
      </c>
      <c r="W46" s="12">
        <v>1.4761904761904763</v>
      </c>
      <c r="X46" s="12">
        <v>1.9047619047619047</v>
      </c>
      <c r="Y46" s="12">
        <v>7.9047619047619051</v>
      </c>
      <c r="Z46" s="12">
        <v>9.7619047619047628</v>
      </c>
      <c r="AA46" s="12">
        <v>779.42857142857144</v>
      </c>
      <c r="AB46" s="12">
        <v>655.85714285714289</v>
      </c>
      <c r="AC46" s="12">
        <v>302</v>
      </c>
      <c r="AD46" s="12">
        <v>235.33333333333334</v>
      </c>
      <c r="AE46" s="12">
        <v>50.952380952380949</v>
      </c>
      <c r="AF46" s="12">
        <v>32.19047619047619</v>
      </c>
      <c r="AG46" s="12">
        <v>22.666666666666668</v>
      </c>
      <c r="AH46" s="12">
        <v>18.571428571428573</v>
      </c>
      <c r="AI46" s="12">
        <v>34.61904761904762</v>
      </c>
      <c r="AJ46" s="12">
        <v>3.6666666666666665</v>
      </c>
      <c r="AK46" s="12">
        <v>95.095238095238102</v>
      </c>
      <c r="AL46" s="12">
        <v>27.61904761904762</v>
      </c>
      <c r="AM46" s="12">
        <v>2.5238095238095237</v>
      </c>
      <c r="AN46" s="12">
        <v>7.6190476190476186</v>
      </c>
      <c r="AO46" s="12">
        <v>6.6190476190476186</v>
      </c>
      <c r="AP46" s="12">
        <v>4.666666666666667</v>
      </c>
      <c r="AQ46" s="12">
        <v>30.571428571428573</v>
      </c>
      <c r="AR46" s="12">
        <v>6.3809523809523814</v>
      </c>
      <c r="AS46" s="12">
        <v>10.19047619047619</v>
      </c>
      <c r="AT46" s="13">
        <v>3242.0476190476184</v>
      </c>
      <c r="AU46" s="14"/>
      <c r="AX46" s="15"/>
    </row>
    <row r="47" spans="1:50" x14ac:dyDescent="0.2">
      <c r="A47" s="11" t="s">
        <v>49</v>
      </c>
      <c r="B47" s="14">
        <v>3910.5714285714284</v>
      </c>
      <c r="C47" s="14">
        <v>7615.4285714285706</v>
      </c>
      <c r="D47" s="14">
        <v>4549.3333333333358</v>
      </c>
      <c r="E47" s="14">
        <v>4304.8571428571413</v>
      </c>
      <c r="F47" s="14">
        <v>11441.666666666666</v>
      </c>
      <c r="G47" s="14">
        <v>5269.1428571428569</v>
      </c>
      <c r="H47" s="14">
        <v>8365.6190476190477</v>
      </c>
      <c r="I47" s="14">
        <v>11453.142857142855</v>
      </c>
      <c r="J47" s="14">
        <v>12961.714285714284</v>
      </c>
      <c r="K47" s="14">
        <v>6240.1904761904771</v>
      </c>
      <c r="L47" s="14">
        <v>7862.1428571428578</v>
      </c>
      <c r="M47" s="14">
        <v>6626.8571428571413</v>
      </c>
      <c r="N47" s="14">
        <v>5482.5714285714294</v>
      </c>
      <c r="O47" s="14">
        <v>5606.7142857142862</v>
      </c>
      <c r="P47" s="14">
        <v>5154.3333333333339</v>
      </c>
      <c r="Q47" s="14">
        <v>3128.9999999999991</v>
      </c>
      <c r="R47" s="14">
        <v>4460.9047619047615</v>
      </c>
      <c r="S47" s="14">
        <v>7853.0952380952385</v>
      </c>
      <c r="T47" s="14">
        <v>5834.6190476190468</v>
      </c>
      <c r="U47" s="14">
        <v>6588.1904761904743</v>
      </c>
      <c r="V47" s="14">
        <v>6230.4761904761899</v>
      </c>
      <c r="W47" s="14">
        <v>3496.2857142857151</v>
      </c>
      <c r="X47" s="14">
        <v>2707.5238095238096</v>
      </c>
      <c r="Y47" s="14">
        <v>5200.6190476190459</v>
      </c>
      <c r="Z47" s="14">
        <v>6426.4285714285706</v>
      </c>
      <c r="AA47" s="14">
        <v>35919.190476190473</v>
      </c>
      <c r="AB47" s="14">
        <v>37658.476190476191</v>
      </c>
      <c r="AC47" s="14">
        <v>29974.619047619042</v>
      </c>
      <c r="AD47" s="14">
        <v>22309.857142857138</v>
      </c>
      <c r="AE47" s="14">
        <v>11722.047619047617</v>
      </c>
      <c r="AF47" s="14">
        <v>12802.238095238095</v>
      </c>
      <c r="AG47" s="14">
        <v>7721</v>
      </c>
      <c r="AH47" s="14">
        <v>12360.666666666668</v>
      </c>
      <c r="AI47" s="14">
        <v>8169.4285714285734</v>
      </c>
      <c r="AJ47" s="14">
        <v>4337.8571428571431</v>
      </c>
      <c r="AK47" s="14">
        <v>2699.3333333333339</v>
      </c>
      <c r="AL47" s="14">
        <v>6742.142857142856</v>
      </c>
      <c r="AM47" s="14">
        <v>2610.1428571428582</v>
      </c>
      <c r="AN47" s="14">
        <v>5534.2857142857147</v>
      </c>
      <c r="AO47" s="14">
        <v>3268.5714285714289</v>
      </c>
      <c r="AP47" s="14">
        <v>3429.5238095238092</v>
      </c>
      <c r="AQ47" s="14">
        <v>5864.9047619047633</v>
      </c>
      <c r="AR47" s="14">
        <v>6019.0000000000009</v>
      </c>
      <c r="AS47" s="14">
        <v>3175.6190476190477</v>
      </c>
      <c r="AT47" s="14">
        <v>381090.33333333326</v>
      </c>
      <c r="AU47" s="14"/>
      <c r="AX47" s="15"/>
    </row>
    <row r="48" spans="1:50" x14ac:dyDescent="0.2">
      <c r="AT48" s="14"/>
      <c r="AX48" s="15"/>
    </row>
    <row r="49" spans="50:50" x14ac:dyDescent="0.2">
      <c r="AX49" s="15"/>
    </row>
    <row r="50" spans="50:50" x14ac:dyDescent="0.2">
      <c r="AX50" s="15"/>
    </row>
    <row r="51" spans="50:50" x14ac:dyDescent="0.2">
      <c r="AX51" s="15"/>
    </row>
    <row r="52" spans="50:50" x14ac:dyDescent="0.2">
      <c r="AX52" s="15"/>
    </row>
    <row r="53" spans="50:50" x14ac:dyDescent="0.2">
      <c r="AX53" s="15"/>
    </row>
    <row r="54" spans="50:50" x14ac:dyDescent="0.2">
      <c r="AX54" s="15"/>
    </row>
    <row r="55" spans="50:50" x14ac:dyDescent="0.2">
      <c r="AX55" s="15"/>
    </row>
    <row r="56" spans="50:50" x14ac:dyDescent="0.2">
      <c r="AX56" s="15"/>
    </row>
    <row r="57" spans="50:50" x14ac:dyDescent="0.2">
      <c r="AX57" s="15"/>
    </row>
    <row r="58" spans="50:50" x14ac:dyDescent="0.2">
      <c r="AX58" s="15"/>
    </row>
    <row r="59" spans="50:50" x14ac:dyDescent="0.2">
      <c r="AX59" s="15"/>
    </row>
    <row r="60" spans="50:50" x14ac:dyDescent="0.2">
      <c r="AX60" s="15"/>
    </row>
    <row r="61" spans="50:50" x14ac:dyDescent="0.2">
      <c r="AX61" s="15"/>
    </row>
    <row r="62" spans="50:50" x14ac:dyDescent="0.2">
      <c r="AX62" s="15"/>
    </row>
    <row r="63" spans="50:50" x14ac:dyDescent="0.2">
      <c r="AX63" s="15"/>
    </row>
    <row r="64" spans="50:50" x14ac:dyDescent="0.2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64"/>
  <sheetViews>
    <sheetView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5" width="7.7109375" style="9" customWidth="1" collapsed="1"/>
    <col min="46" max="46" width="8.7109375" style="11" customWidth="1" collapsed="1"/>
    <col min="47" max="47" width="9.140625" style="11" collapsed="1"/>
    <col min="48" max="49" width="9.140625" style="9" collapsed="1"/>
    <col min="50" max="50" width="8.7109375" style="9" customWidth="1" collapsed="1"/>
    <col min="51" max="16384" width="9.140625" style="9" collapsed="1"/>
  </cols>
  <sheetData>
    <row r="1" spans="1:57" ht="27" customHeight="1" x14ac:dyDescent="0.2">
      <c r="A1" s="7" t="s">
        <v>0</v>
      </c>
      <c r="B1" s="8" t="s">
        <v>1</v>
      </c>
      <c r="D1" s="9" t="s">
        <v>60</v>
      </c>
      <c r="G1" s="19">
        <f>'Weekday OD'!G1</f>
        <v>41640</v>
      </c>
    </row>
    <row r="2" spans="1:57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 x14ac:dyDescent="0.2">
      <c r="A3" s="1" t="s">
        <v>2</v>
      </c>
      <c r="B3" s="12">
        <v>5.25</v>
      </c>
      <c r="C3" s="12">
        <v>64.5</v>
      </c>
      <c r="D3" s="12">
        <v>66.25</v>
      </c>
      <c r="E3" s="12">
        <v>43.5</v>
      </c>
      <c r="F3" s="12">
        <v>228.25</v>
      </c>
      <c r="G3" s="12">
        <v>69.75</v>
      </c>
      <c r="H3" s="12">
        <v>78.25</v>
      </c>
      <c r="I3" s="12">
        <v>50.25</v>
      </c>
      <c r="J3" s="12">
        <v>53.75</v>
      </c>
      <c r="K3" s="12">
        <v>17.25</v>
      </c>
      <c r="L3" s="12">
        <v>73</v>
      </c>
      <c r="M3" s="12">
        <v>53</v>
      </c>
      <c r="N3" s="12">
        <v>27.5</v>
      </c>
      <c r="O3" s="12">
        <v>26.25</v>
      </c>
      <c r="P3" s="12">
        <v>21.25</v>
      </c>
      <c r="Q3" s="12">
        <v>9.75</v>
      </c>
      <c r="R3" s="12">
        <v>8</v>
      </c>
      <c r="S3" s="12">
        <v>17.5</v>
      </c>
      <c r="T3" s="12">
        <v>18.75</v>
      </c>
      <c r="U3" s="12">
        <v>8.25</v>
      </c>
      <c r="V3" s="12">
        <v>13</v>
      </c>
      <c r="W3" s="12">
        <v>6.5</v>
      </c>
      <c r="X3" s="12">
        <v>9.5</v>
      </c>
      <c r="Y3" s="12">
        <v>13.25</v>
      </c>
      <c r="Z3" s="12">
        <v>16</v>
      </c>
      <c r="AA3" s="12">
        <v>124</v>
      </c>
      <c r="AB3" s="12">
        <v>77.75</v>
      </c>
      <c r="AC3" s="12">
        <v>273</v>
      </c>
      <c r="AD3" s="12">
        <v>108.75</v>
      </c>
      <c r="AE3" s="12">
        <v>76.25</v>
      </c>
      <c r="AF3" s="12">
        <v>84</v>
      </c>
      <c r="AG3" s="12">
        <v>19.25</v>
      </c>
      <c r="AH3" s="12">
        <v>31.75</v>
      </c>
      <c r="AI3" s="12">
        <v>19</v>
      </c>
      <c r="AJ3" s="12">
        <v>8.25</v>
      </c>
      <c r="AK3" s="12">
        <v>3.25</v>
      </c>
      <c r="AL3" s="12">
        <v>5</v>
      </c>
      <c r="AM3" s="12">
        <v>2</v>
      </c>
      <c r="AN3" s="12">
        <v>25.75</v>
      </c>
      <c r="AO3" s="12">
        <v>6.25</v>
      </c>
      <c r="AP3" s="12">
        <v>10</v>
      </c>
      <c r="AQ3" s="12">
        <v>24.5</v>
      </c>
      <c r="AR3" s="12">
        <v>9.5</v>
      </c>
      <c r="AS3" s="12">
        <v>2.5</v>
      </c>
      <c r="AT3" s="13">
        <v>1909.25</v>
      </c>
      <c r="AU3" s="14"/>
      <c r="AW3" s="9" t="s">
        <v>38</v>
      </c>
      <c r="AX3" s="24">
        <f>SUM(B3:Z27,AK3:AN27,B38:Z41,AK38:AN41,B46:Z46,AS3:AS27,AS38:AS41,AK46:AN46,AS46)</f>
        <v>41413.75</v>
      </c>
      <c r="AZ3" s="9" t="s">
        <v>39</v>
      </c>
      <c r="BA3" s="15">
        <f>SUM(AX12:AX18,AY12:BD12)</f>
        <v>108036.5</v>
      </c>
      <c r="BB3" s="16">
        <f>BA3/BE$19</f>
        <v>0.60173301827285774</v>
      </c>
    </row>
    <row r="4" spans="1:57" x14ac:dyDescent="0.2">
      <c r="A4" s="1" t="s">
        <v>3</v>
      </c>
      <c r="B4" s="12">
        <v>71.25</v>
      </c>
      <c r="C4" s="12">
        <v>12.25</v>
      </c>
      <c r="D4" s="12">
        <v>84</v>
      </c>
      <c r="E4" s="12">
        <v>68</v>
      </c>
      <c r="F4" s="12">
        <v>428.75</v>
      </c>
      <c r="G4" s="12">
        <v>137.75</v>
      </c>
      <c r="H4" s="12">
        <v>131.25</v>
      </c>
      <c r="I4" s="12">
        <v>98.25</v>
      </c>
      <c r="J4" s="12">
        <v>174.25</v>
      </c>
      <c r="K4" s="12">
        <v>39.25</v>
      </c>
      <c r="L4" s="12">
        <v>100.75</v>
      </c>
      <c r="M4" s="12">
        <v>126.5</v>
      </c>
      <c r="N4" s="12">
        <v>45</v>
      </c>
      <c r="O4" s="12">
        <v>38</v>
      </c>
      <c r="P4" s="12">
        <v>34</v>
      </c>
      <c r="Q4" s="12">
        <v>12.75</v>
      </c>
      <c r="R4" s="12">
        <v>25.25</v>
      </c>
      <c r="S4" s="12">
        <v>44.75</v>
      </c>
      <c r="T4" s="12">
        <v>21.25</v>
      </c>
      <c r="U4" s="12">
        <v>14</v>
      </c>
      <c r="V4" s="12">
        <v>21.75</v>
      </c>
      <c r="W4" s="12">
        <v>7.25</v>
      </c>
      <c r="X4" s="12">
        <v>7.75</v>
      </c>
      <c r="Y4" s="12">
        <v>21.5</v>
      </c>
      <c r="Z4" s="12">
        <v>32.75</v>
      </c>
      <c r="AA4" s="12">
        <v>304.25</v>
      </c>
      <c r="AB4" s="12">
        <v>238</v>
      </c>
      <c r="AC4" s="12">
        <v>694.5</v>
      </c>
      <c r="AD4" s="12">
        <v>216</v>
      </c>
      <c r="AE4" s="12">
        <v>96</v>
      </c>
      <c r="AF4" s="12">
        <v>104.25</v>
      </c>
      <c r="AG4" s="12">
        <v>37</v>
      </c>
      <c r="AH4" s="12">
        <v>49</v>
      </c>
      <c r="AI4" s="12">
        <v>46.75</v>
      </c>
      <c r="AJ4" s="12">
        <v>20.75</v>
      </c>
      <c r="AK4" s="12">
        <v>7.25</v>
      </c>
      <c r="AL4" s="12">
        <v>14</v>
      </c>
      <c r="AM4" s="12">
        <v>3</v>
      </c>
      <c r="AN4" s="12">
        <v>39</v>
      </c>
      <c r="AO4" s="12">
        <v>14.25</v>
      </c>
      <c r="AP4" s="12">
        <v>21.5</v>
      </c>
      <c r="AQ4" s="12">
        <v>60.75</v>
      </c>
      <c r="AR4" s="12">
        <v>18</v>
      </c>
      <c r="AS4" s="12">
        <v>9.25</v>
      </c>
      <c r="AT4" s="13">
        <v>3791.75</v>
      </c>
      <c r="AU4" s="14"/>
      <c r="AW4" s="9" t="s">
        <v>40</v>
      </c>
      <c r="AX4" s="24">
        <f>SUM(AA28:AJ37, AA42:AJ45, AO28:AR37, AO42:AR45)</f>
        <v>54788.75</v>
      </c>
      <c r="AZ4" s="9" t="s">
        <v>41</v>
      </c>
      <c r="BA4" s="15">
        <f>SUM(AY13:BC18)</f>
        <v>65597.25</v>
      </c>
      <c r="BB4" s="16">
        <f>BA4/BE$19</f>
        <v>0.36535829310371237</v>
      </c>
    </row>
    <row r="5" spans="1:57" x14ac:dyDescent="0.2">
      <c r="A5" s="1" t="s">
        <v>4</v>
      </c>
      <c r="B5" s="12">
        <v>68</v>
      </c>
      <c r="C5" s="12">
        <v>75</v>
      </c>
      <c r="D5" s="12">
        <v>6.5</v>
      </c>
      <c r="E5" s="12">
        <v>57</v>
      </c>
      <c r="F5" s="12">
        <v>374.5</v>
      </c>
      <c r="G5" s="12">
        <v>71.75</v>
      </c>
      <c r="H5" s="12">
        <v>71.5</v>
      </c>
      <c r="I5" s="12">
        <v>73.5</v>
      </c>
      <c r="J5" s="12">
        <v>101</v>
      </c>
      <c r="K5" s="12">
        <v>27</v>
      </c>
      <c r="L5" s="12">
        <v>37.75</v>
      </c>
      <c r="M5" s="12">
        <v>42.5</v>
      </c>
      <c r="N5" s="12">
        <v>13.75</v>
      </c>
      <c r="O5" s="12">
        <v>18.75</v>
      </c>
      <c r="P5" s="12">
        <v>8.75</v>
      </c>
      <c r="Q5" s="12">
        <v>3.75</v>
      </c>
      <c r="R5" s="12">
        <v>15.5</v>
      </c>
      <c r="S5" s="12">
        <v>25.25</v>
      </c>
      <c r="T5" s="12">
        <v>16</v>
      </c>
      <c r="U5" s="12">
        <v>8.75</v>
      </c>
      <c r="V5" s="12">
        <v>13.5</v>
      </c>
      <c r="W5" s="12">
        <v>6.5</v>
      </c>
      <c r="X5" s="12">
        <v>8.25</v>
      </c>
      <c r="Y5" s="12">
        <v>25.25</v>
      </c>
      <c r="Z5" s="12">
        <v>13.25</v>
      </c>
      <c r="AA5" s="12">
        <v>169.25</v>
      </c>
      <c r="AB5" s="12">
        <v>115</v>
      </c>
      <c r="AC5" s="12">
        <v>307.25</v>
      </c>
      <c r="AD5" s="12">
        <v>138.25</v>
      </c>
      <c r="AE5" s="12">
        <v>53.25</v>
      </c>
      <c r="AF5" s="12">
        <v>43.5</v>
      </c>
      <c r="AG5" s="12">
        <v>12.5</v>
      </c>
      <c r="AH5" s="12">
        <v>15.75</v>
      </c>
      <c r="AI5" s="12">
        <v>12.75</v>
      </c>
      <c r="AJ5" s="12">
        <v>7</v>
      </c>
      <c r="AK5" s="12">
        <v>6.75</v>
      </c>
      <c r="AL5" s="12">
        <v>8.25</v>
      </c>
      <c r="AM5" s="12">
        <v>2</v>
      </c>
      <c r="AN5" s="12">
        <v>8.75</v>
      </c>
      <c r="AO5" s="12">
        <v>4</v>
      </c>
      <c r="AP5" s="12">
        <v>4</v>
      </c>
      <c r="AQ5" s="12">
        <v>42</v>
      </c>
      <c r="AR5" s="12">
        <v>15.25</v>
      </c>
      <c r="AS5" s="12">
        <v>9</v>
      </c>
      <c r="AT5" s="13">
        <v>2157.75</v>
      </c>
      <c r="AU5" s="14"/>
      <c r="AW5" s="9" t="s">
        <v>42</v>
      </c>
      <c r="AX5" s="24">
        <f>SUM(AA3:AJ27,B28:Z37,AA38:AJ41,AK28:AN37, B42:Z45, AK42:AN45, AO3:AR27, AO38:AR41,AS28:AS37,AS42:AS45,AA46:AJ46,AO46:AR46)</f>
        <v>86192.75</v>
      </c>
    </row>
    <row r="6" spans="1:57" x14ac:dyDescent="0.2">
      <c r="A6" s="1" t="s">
        <v>5</v>
      </c>
      <c r="B6" s="12">
        <v>46.75</v>
      </c>
      <c r="C6" s="12">
        <v>70.75</v>
      </c>
      <c r="D6" s="12">
        <v>52.25</v>
      </c>
      <c r="E6" s="12">
        <v>9.75</v>
      </c>
      <c r="F6" s="12">
        <v>126.25</v>
      </c>
      <c r="G6" s="12">
        <v>50.5</v>
      </c>
      <c r="H6" s="12">
        <v>63.75</v>
      </c>
      <c r="I6" s="12">
        <v>77.75</v>
      </c>
      <c r="J6" s="12">
        <v>82.5</v>
      </c>
      <c r="K6" s="12">
        <v>24.25</v>
      </c>
      <c r="L6" s="12">
        <v>56.75</v>
      </c>
      <c r="M6" s="12">
        <v>42.5</v>
      </c>
      <c r="N6" s="12">
        <v>15.25</v>
      </c>
      <c r="O6" s="12">
        <v>17.25</v>
      </c>
      <c r="P6" s="12">
        <v>18</v>
      </c>
      <c r="Q6" s="12">
        <v>5.5</v>
      </c>
      <c r="R6" s="12">
        <v>13.75</v>
      </c>
      <c r="S6" s="12">
        <v>22.75</v>
      </c>
      <c r="T6" s="12">
        <v>13.25</v>
      </c>
      <c r="U6" s="12">
        <v>10.75</v>
      </c>
      <c r="V6" s="12">
        <v>17.25</v>
      </c>
      <c r="W6" s="12">
        <v>7.75</v>
      </c>
      <c r="X6" s="12">
        <v>6</v>
      </c>
      <c r="Y6" s="12">
        <v>17.5</v>
      </c>
      <c r="Z6" s="12">
        <v>17.75</v>
      </c>
      <c r="AA6" s="12">
        <v>234.75</v>
      </c>
      <c r="AB6" s="12">
        <v>160.25</v>
      </c>
      <c r="AC6" s="12">
        <v>386.25</v>
      </c>
      <c r="AD6" s="12">
        <v>221.25</v>
      </c>
      <c r="AE6" s="12">
        <v>112.75</v>
      </c>
      <c r="AF6" s="12">
        <v>103.5</v>
      </c>
      <c r="AG6" s="12">
        <v>25.75</v>
      </c>
      <c r="AH6" s="12">
        <v>25</v>
      </c>
      <c r="AI6" s="12">
        <v>14</v>
      </c>
      <c r="AJ6" s="12">
        <v>6</v>
      </c>
      <c r="AK6" s="12">
        <v>6.75</v>
      </c>
      <c r="AL6" s="12">
        <v>6.5</v>
      </c>
      <c r="AM6" s="12">
        <v>3</v>
      </c>
      <c r="AN6" s="12">
        <v>10.75</v>
      </c>
      <c r="AO6" s="12">
        <v>4</v>
      </c>
      <c r="AP6" s="12">
        <v>6</v>
      </c>
      <c r="AQ6" s="12">
        <v>64.5</v>
      </c>
      <c r="AR6" s="12">
        <v>17.75</v>
      </c>
      <c r="AS6" s="12">
        <v>5.25</v>
      </c>
      <c r="AT6" s="13">
        <v>2300.5</v>
      </c>
      <c r="AU6" s="14"/>
      <c r="AX6" s="12"/>
    </row>
    <row r="7" spans="1:57" x14ac:dyDescent="0.2">
      <c r="A7" s="1" t="s">
        <v>6</v>
      </c>
      <c r="B7" s="12">
        <v>212.25</v>
      </c>
      <c r="C7" s="12">
        <v>434.5</v>
      </c>
      <c r="D7" s="12">
        <v>406</v>
      </c>
      <c r="E7" s="12">
        <v>147.5</v>
      </c>
      <c r="F7" s="12">
        <v>24.5</v>
      </c>
      <c r="G7" s="12">
        <v>264</v>
      </c>
      <c r="H7" s="12">
        <v>257.75</v>
      </c>
      <c r="I7" s="12">
        <v>275.5</v>
      </c>
      <c r="J7" s="12">
        <v>263</v>
      </c>
      <c r="K7" s="12">
        <v>98.75</v>
      </c>
      <c r="L7" s="12">
        <v>162.75</v>
      </c>
      <c r="M7" s="12">
        <v>248.25</v>
      </c>
      <c r="N7" s="12">
        <v>96.75</v>
      </c>
      <c r="O7" s="12">
        <v>88</v>
      </c>
      <c r="P7" s="12">
        <v>78.25</v>
      </c>
      <c r="Q7" s="12">
        <v>49.75</v>
      </c>
      <c r="R7" s="12">
        <v>62</v>
      </c>
      <c r="S7" s="12">
        <v>139.25</v>
      </c>
      <c r="T7" s="12">
        <v>62.75</v>
      </c>
      <c r="U7" s="12">
        <v>76</v>
      </c>
      <c r="V7" s="12">
        <v>79</v>
      </c>
      <c r="W7" s="12">
        <v>57.75</v>
      </c>
      <c r="X7" s="12">
        <v>35.75</v>
      </c>
      <c r="Y7" s="12">
        <v>54.5</v>
      </c>
      <c r="Z7" s="12">
        <v>88.5</v>
      </c>
      <c r="AA7" s="12">
        <v>534.25</v>
      </c>
      <c r="AB7" s="12">
        <v>338.75</v>
      </c>
      <c r="AC7" s="12">
        <v>937.5</v>
      </c>
      <c r="AD7" s="12">
        <v>427</v>
      </c>
      <c r="AE7" s="12">
        <v>259.5</v>
      </c>
      <c r="AF7" s="12">
        <v>185</v>
      </c>
      <c r="AG7" s="12">
        <v>72.5</v>
      </c>
      <c r="AH7" s="12">
        <v>61</v>
      </c>
      <c r="AI7" s="12">
        <v>75.75</v>
      </c>
      <c r="AJ7" s="12">
        <v>10.25</v>
      </c>
      <c r="AK7" s="12">
        <v>17.75</v>
      </c>
      <c r="AL7" s="12">
        <v>46.25</v>
      </c>
      <c r="AM7" s="12">
        <v>22.75</v>
      </c>
      <c r="AN7" s="12">
        <v>44.5</v>
      </c>
      <c r="AO7" s="12">
        <v>11.5</v>
      </c>
      <c r="AP7" s="12">
        <v>18</v>
      </c>
      <c r="AQ7" s="12">
        <v>298.5</v>
      </c>
      <c r="AR7" s="12">
        <v>78</v>
      </c>
      <c r="AS7" s="12">
        <v>23.25</v>
      </c>
      <c r="AT7" s="13">
        <v>7225</v>
      </c>
      <c r="AU7" s="14"/>
      <c r="AX7" s="12"/>
    </row>
    <row r="8" spans="1:57" x14ac:dyDescent="0.2">
      <c r="A8" s="1" t="s">
        <v>7</v>
      </c>
      <c r="B8" s="12">
        <v>72.5</v>
      </c>
      <c r="C8" s="12">
        <v>118.25</v>
      </c>
      <c r="D8" s="12">
        <v>61.5</v>
      </c>
      <c r="E8" s="12">
        <v>45.5</v>
      </c>
      <c r="F8" s="12">
        <v>213</v>
      </c>
      <c r="G8" s="12">
        <v>13.25</v>
      </c>
      <c r="H8" s="12">
        <v>94.5</v>
      </c>
      <c r="I8" s="12">
        <v>138</v>
      </c>
      <c r="J8" s="12">
        <v>130.75</v>
      </c>
      <c r="K8" s="12">
        <v>41.75</v>
      </c>
      <c r="L8" s="12">
        <v>106</v>
      </c>
      <c r="M8" s="12">
        <v>86</v>
      </c>
      <c r="N8" s="12">
        <v>30.25</v>
      </c>
      <c r="O8" s="12">
        <v>39</v>
      </c>
      <c r="P8" s="12">
        <v>30.5</v>
      </c>
      <c r="Q8" s="12">
        <v>11.25</v>
      </c>
      <c r="R8" s="12">
        <v>12.75</v>
      </c>
      <c r="S8" s="12">
        <v>29.25</v>
      </c>
      <c r="T8" s="12">
        <v>23</v>
      </c>
      <c r="U8" s="12">
        <v>11</v>
      </c>
      <c r="V8" s="12">
        <v>22.75</v>
      </c>
      <c r="W8" s="12">
        <v>8.5</v>
      </c>
      <c r="X8" s="12">
        <v>4.25</v>
      </c>
      <c r="Y8" s="12">
        <v>11.75</v>
      </c>
      <c r="Z8" s="12">
        <v>44</v>
      </c>
      <c r="AA8" s="12">
        <v>221</v>
      </c>
      <c r="AB8" s="12">
        <v>163</v>
      </c>
      <c r="AC8" s="12">
        <v>355.25</v>
      </c>
      <c r="AD8" s="12">
        <v>237.25</v>
      </c>
      <c r="AE8" s="12">
        <v>190.75</v>
      </c>
      <c r="AF8" s="12">
        <v>127.5</v>
      </c>
      <c r="AG8" s="12">
        <v>30.75</v>
      </c>
      <c r="AH8" s="12">
        <v>22.25</v>
      </c>
      <c r="AI8" s="12">
        <v>17.25</v>
      </c>
      <c r="AJ8" s="12">
        <v>2.25</v>
      </c>
      <c r="AK8" s="12">
        <v>7.5</v>
      </c>
      <c r="AL8" s="12">
        <v>12.25</v>
      </c>
      <c r="AM8" s="12">
        <v>5</v>
      </c>
      <c r="AN8" s="12">
        <v>22.25</v>
      </c>
      <c r="AO8" s="12">
        <v>5</v>
      </c>
      <c r="AP8" s="12">
        <v>5.25</v>
      </c>
      <c r="AQ8" s="12">
        <v>45.5</v>
      </c>
      <c r="AR8" s="12">
        <v>14.5</v>
      </c>
      <c r="AS8" s="12">
        <v>5</v>
      </c>
      <c r="AT8" s="13">
        <v>2888.75</v>
      </c>
      <c r="AU8" s="14"/>
      <c r="AX8" s="15"/>
    </row>
    <row r="9" spans="1:57" x14ac:dyDescent="0.2">
      <c r="A9" s="1" t="s">
        <v>8</v>
      </c>
      <c r="B9" s="12">
        <v>79.75</v>
      </c>
      <c r="C9" s="12">
        <v>144</v>
      </c>
      <c r="D9" s="12">
        <v>64.25</v>
      </c>
      <c r="E9" s="12">
        <v>69</v>
      </c>
      <c r="F9" s="12">
        <v>248.25</v>
      </c>
      <c r="G9" s="12">
        <v>94</v>
      </c>
      <c r="H9" s="12">
        <v>10.25</v>
      </c>
      <c r="I9" s="12">
        <v>94</v>
      </c>
      <c r="J9" s="12">
        <v>116.5</v>
      </c>
      <c r="K9" s="12">
        <v>32</v>
      </c>
      <c r="L9" s="12">
        <v>121.75</v>
      </c>
      <c r="M9" s="12">
        <v>125</v>
      </c>
      <c r="N9" s="12">
        <v>49.25</v>
      </c>
      <c r="O9" s="12">
        <v>59.75</v>
      </c>
      <c r="P9" s="12">
        <v>42.25</v>
      </c>
      <c r="Q9" s="12">
        <v>21.25</v>
      </c>
      <c r="R9" s="12">
        <v>29.5</v>
      </c>
      <c r="S9" s="12">
        <v>37.25</v>
      </c>
      <c r="T9" s="12">
        <v>54.75</v>
      </c>
      <c r="U9" s="12">
        <v>28</v>
      </c>
      <c r="V9" s="12">
        <v>48.75</v>
      </c>
      <c r="W9" s="12">
        <v>21.5</v>
      </c>
      <c r="X9" s="12">
        <v>12.75</v>
      </c>
      <c r="Y9" s="12">
        <v>42.5</v>
      </c>
      <c r="Z9" s="12">
        <v>54.5</v>
      </c>
      <c r="AA9" s="12">
        <v>344.5</v>
      </c>
      <c r="AB9" s="12">
        <v>262</v>
      </c>
      <c r="AC9" s="12">
        <v>630.5</v>
      </c>
      <c r="AD9" s="12">
        <v>399.25</v>
      </c>
      <c r="AE9" s="12">
        <v>260.5</v>
      </c>
      <c r="AF9" s="12">
        <v>182.25</v>
      </c>
      <c r="AG9" s="12">
        <v>40.75</v>
      </c>
      <c r="AH9" s="12">
        <v>42.25</v>
      </c>
      <c r="AI9" s="12">
        <v>34.25</v>
      </c>
      <c r="AJ9" s="12">
        <v>11</v>
      </c>
      <c r="AK9" s="12">
        <v>10</v>
      </c>
      <c r="AL9" s="12">
        <v>20.25</v>
      </c>
      <c r="AM9" s="12">
        <v>8</v>
      </c>
      <c r="AN9" s="12">
        <v>82.5</v>
      </c>
      <c r="AO9" s="12">
        <v>7.5</v>
      </c>
      <c r="AP9" s="12">
        <v>11.75</v>
      </c>
      <c r="AQ9" s="12">
        <v>74.25</v>
      </c>
      <c r="AR9" s="12">
        <v>20</v>
      </c>
      <c r="AS9" s="12">
        <v>7</v>
      </c>
      <c r="AT9" s="13">
        <v>4149.25</v>
      </c>
      <c r="AU9" s="14"/>
      <c r="AX9" s="15"/>
    </row>
    <row r="10" spans="1:57" x14ac:dyDescent="0.2">
      <c r="A10" s="1">
        <v>19</v>
      </c>
      <c r="B10" s="12">
        <v>49</v>
      </c>
      <c r="C10" s="12">
        <v>93.25</v>
      </c>
      <c r="D10" s="12">
        <v>74.75</v>
      </c>
      <c r="E10" s="12">
        <v>82</v>
      </c>
      <c r="F10" s="12">
        <v>268</v>
      </c>
      <c r="G10" s="12">
        <v>147.75</v>
      </c>
      <c r="H10" s="12">
        <v>96</v>
      </c>
      <c r="I10" s="12">
        <v>11.5</v>
      </c>
      <c r="J10" s="12">
        <v>21.5</v>
      </c>
      <c r="K10" s="12">
        <v>15.25</v>
      </c>
      <c r="L10" s="12">
        <v>76</v>
      </c>
      <c r="M10" s="12">
        <v>97.25</v>
      </c>
      <c r="N10" s="12">
        <v>52.75</v>
      </c>
      <c r="O10" s="12">
        <v>57.75</v>
      </c>
      <c r="P10" s="12">
        <v>47</v>
      </c>
      <c r="Q10" s="12">
        <v>22.5</v>
      </c>
      <c r="R10" s="12">
        <v>21</v>
      </c>
      <c r="S10" s="12">
        <v>45</v>
      </c>
      <c r="T10" s="12">
        <v>46.5</v>
      </c>
      <c r="U10" s="12">
        <v>35.25</v>
      </c>
      <c r="V10" s="12">
        <v>44.25</v>
      </c>
      <c r="W10" s="12">
        <v>23.25</v>
      </c>
      <c r="X10" s="12">
        <v>17.25</v>
      </c>
      <c r="Y10" s="12">
        <v>86.5</v>
      </c>
      <c r="Z10" s="12">
        <v>58</v>
      </c>
      <c r="AA10" s="12">
        <v>279.25</v>
      </c>
      <c r="AB10" s="12">
        <v>227.25</v>
      </c>
      <c r="AC10" s="12">
        <v>507</v>
      </c>
      <c r="AD10" s="12">
        <v>357.5</v>
      </c>
      <c r="AE10" s="12">
        <v>236.75</v>
      </c>
      <c r="AF10" s="12">
        <v>147.5</v>
      </c>
      <c r="AG10" s="12">
        <v>45.5</v>
      </c>
      <c r="AH10" s="12">
        <v>37.75</v>
      </c>
      <c r="AI10" s="12">
        <v>27.25</v>
      </c>
      <c r="AJ10" s="12">
        <v>9.75</v>
      </c>
      <c r="AK10" s="12">
        <v>12.5</v>
      </c>
      <c r="AL10" s="12">
        <v>23.25</v>
      </c>
      <c r="AM10" s="12">
        <v>13.25</v>
      </c>
      <c r="AN10" s="12">
        <v>50</v>
      </c>
      <c r="AO10" s="12">
        <v>7.25</v>
      </c>
      <c r="AP10" s="12">
        <v>9.75</v>
      </c>
      <c r="AQ10" s="12">
        <v>50</v>
      </c>
      <c r="AR10" s="12">
        <v>23</v>
      </c>
      <c r="AS10" s="12">
        <v>7.5</v>
      </c>
      <c r="AT10" s="13">
        <v>3661.25</v>
      </c>
      <c r="AU10" s="14"/>
      <c r="AW10" s="17"/>
      <c r="AX10" s="15"/>
      <c r="BD10" s="11"/>
    </row>
    <row r="11" spans="1:57" x14ac:dyDescent="0.2">
      <c r="A11" s="1">
        <v>12</v>
      </c>
      <c r="B11" s="12">
        <v>56.5</v>
      </c>
      <c r="C11" s="12">
        <v>160.75</v>
      </c>
      <c r="D11" s="12">
        <v>105</v>
      </c>
      <c r="E11" s="12">
        <v>79</v>
      </c>
      <c r="F11" s="12">
        <v>241</v>
      </c>
      <c r="G11" s="12">
        <v>121.25</v>
      </c>
      <c r="H11" s="12">
        <v>114.75</v>
      </c>
      <c r="I11" s="12">
        <v>19.5</v>
      </c>
      <c r="J11" s="12">
        <v>10.25</v>
      </c>
      <c r="K11" s="12">
        <v>12.25</v>
      </c>
      <c r="L11" s="12">
        <v>96.5</v>
      </c>
      <c r="M11" s="12">
        <v>137.75</v>
      </c>
      <c r="N11" s="12">
        <v>91</v>
      </c>
      <c r="O11" s="12">
        <v>103.75</v>
      </c>
      <c r="P11" s="12">
        <v>75.25</v>
      </c>
      <c r="Q11" s="12">
        <v>35.5</v>
      </c>
      <c r="R11" s="12">
        <v>38.75</v>
      </c>
      <c r="S11" s="12">
        <v>76.75</v>
      </c>
      <c r="T11" s="12">
        <v>68.75</v>
      </c>
      <c r="U11" s="12">
        <v>48.5</v>
      </c>
      <c r="V11" s="12">
        <v>62.75</v>
      </c>
      <c r="W11" s="12">
        <v>24.25</v>
      </c>
      <c r="X11" s="12">
        <v>23.75</v>
      </c>
      <c r="Y11" s="12">
        <v>70</v>
      </c>
      <c r="Z11" s="12">
        <v>67.75</v>
      </c>
      <c r="AA11" s="12">
        <v>289</v>
      </c>
      <c r="AB11" s="12">
        <v>287.25</v>
      </c>
      <c r="AC11" s="12">
        <v>627</v>
      </c>
      <c r="AD11" s="12">
        <v>299.75</v>
      </c>
      <c r="AE11" s="12">
        <v>164.75</v>
      </c>
      <c r="AF11" s="12">
        <v>125.75</v>
      </c>
      <c r="AG11" s="12">
        <v>51.5</v>
      </c>
      <c r="AH11" s="12">
        <v>75</v>
      </c>
      <c r="AI11" s="12">
        <v>50.5</v>
      </c>
      <c r="AJ11" s="12">
        <v>19.5</v>
      </c>
      <c r="AK11" s="12">
        <v>10</v>
      </c>
      <c r="AL11" s="12">
        <v>19</v>
      </c>
      <c r="AM11" s="12">
        <v>18.75</v>
      </c>
      <c r="AN11" s="12">
        <v>83.5</v>
      </c>
      <c r="AO11" s="12">
        <v>12.5</v>
      </c>
      <c r="AP11" s="12">
        <v>17</v>
      </c>
      <c r="AQ11" s="12">
        <v>70.5</v>
      </c>
      <c r="AR11" s="12">
        <v>38.25</v>
      </c>
      <c r="AS11" s="12">
        <v>10.25</v>
      </c>
      <c r="AT11" s="13">
        <v>4211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 x14ac:dyDescent="0.2">
      <c r="A12" s="1" t="s">
        <v>9</v>
      </c>
      <c r="B12" s="12">
        <v>15.5</v>
      </c>
      <c r="C12" s="12">
        <v>30.25</v>
      </c>
      <c r="D12" s="12">
        <v>25</v>
      </c>
      <c r="E12" s="12">
        <v>25.25</v>
      </c>
      <c r="F12" s="12">
        <v>91.25</v>
      </c>
      <c r="G12" s="12">
        <v>41.5</v>
      </c>
      <c r="H12" s="12">
        <v>35</v>
      </c>
      <c r="I12" s="12">
        <v>15.75</v>
      </c>
      <c r="J12" s="12">
        <v>17.25</v>
      </c>
      <c r="K12" s="12">
        <v>8.75</v>
      </c>
      <c r="L12" s="12">
        <v>95</v>
      </c>
      <c r="M12" s="12">
        <v>106.75</v>
      </c>
      <c r="N12" s="12">
        <v>159.25</v>
      </c>
      <c r="O12" s="12">
        <v>154.5</v>
      </c>
      <c r="P12" s="12">
        <v>59.25</v>
      </c>
      <c r="Q12" s="12">
        <v>34.75</v>
      </c>
      <c r="R12" s="12">
        <v>48.5</v>
      </c>
      <c r="S12" s="12">
        <v>66</v>
      </c>
      <c r="T12" s="12">
        <v>14.25</v>
      </c>
      <c r="U12" s="12">
        <v>5.75</v>
      </c>
      <c r="V12" s="12">
        <v>8.5</v>
      </c>
      <c r="W12" s="12">
        <v>8.25</v>
      </c>
      <c r="X12" s="12">
        <v>7.25</v>
      </c>
      <c r="Y12" s="12">
        <v>15.25</v>
      </c>
      <c r="Z12" s="12">
        <v>23.25</v>
      </c>
      <c r="AA12" s="12">
        <v>278</v>
      </c>
      <c r="AB12" s="12">
        <v>234.75</v>
      </c>
      <c r="AC12" s="12">
        <v>563.75</v>
      </c>
      <c r="AD12" s="12">
        <v>272.75</v>
      </c>
      <c r="AE12" s="12">
        <v>159.25</v>
      </c>
      <c r="AF12" s="12">
        <v>102.75</v>
      </c>
      <c r="AG12" s="12">
        <v>26.25</v>
      </c>
      <c r="AH12" s="12">
        <v>42</v>
      </c>
      <c r="AI12" s="12">
        <v>38.75</v>
      </c>
      <c r="AJ12" s="12">
        <v>3.5</v>
      </c>
      <c r="AK12" s="12">
        <v>53.75</v>
      </c>
      <c r="AL12" s="12">
        <v>68.75</v>
      </c>
      <c r="AM12" s="12">
        <v>3.75</v>
      </c>
      <c r="AN12" s="12">
        <v>12</v>
      </c>
      <c r="AO12" s="12">
        <v>4.25</v>
      </c>
      <c r="AP12" s="12">
        <v>3.75</v>
      </c>
      <c r="AQ12" s="12">
        <v>20.25</v>
      </c>
      <c r="AR12" s="12">
        <v>5.5</v>
      </c>
      <c r="AS12" s="12">
        <v>36.75</v>
      </c>
      <c r="AT12" s="13">
        <v>3042.5</v>
      </c>
      <c r="AU12" s="14"/>
      <c r="AW12" s="17" t="s">
        <v>43</v>
      </c>
      <c r="AX12" s="15">
        <f>SUM(AA28:AD31)</f>
        <v>2425.75</v>
      </c>
      <c r="AY12" s="15">
        <f>SUM(Z28:Z31,H28:K31)</f>
        <v>8553.25</v>
      </c>
      <c r="AZ12" s="15">
        <f>SUM(AE28:AJ31)</f>
        <v>16507</v>
      </c>
      <c r="BA12" s="15">
        <f>SUM(B28:G31)</f>
        <v>7261.25</v>
      </c>
      <c r="BB12" s="15">
        <f>SUM(AM28:AN31,T28:Y31)</f>
        <v>7406.75</v>
      </c>
      <c r="BC12" s="15">
        <f>SUM(AK28:AL31,L28:S31)</f>
        <v>9575.75</v>
      </c>
      <c r="BD12" s="14">
        <f>SUM(AO28:AR31)</f>
        <v>4842.75</v>
      </c>
      <c r="BE12" s="9">
        <f t="shared" ref="BE12:BE19" si="0">SUM(AX12:BD12)</f>
        <v>56572.5</v>
      </c>
    </row>
    <row r="13" spans="1:57" x14ac:dyDescent="0.2">
      <c r="A13" s="1" t="s">
        <v>10</v>
      </c>
      <c r="B13" s="12">
        <v>63.75</v>
      </c>
      <c r="C13" s="12">
        <v>92.5</v>
      </c>
      <c r="D13" s="12">
        <v>46.25</v>
      </c>
      <c r="E13" s="12">
        <v>56.25</v>
      </c>
      <c r="F13" s="12">
        <v>171.25</v>
      </c>
      <c r="G13" s="12">
        <v>109.75</v>
      </c>
      <c r="H13" s="12">
        <v>123.75</v>
      </c>
      <c r="I13" s="12">
        <v>85.75</v>
      </c>
      <c r="J13" s="12">
        <v>103.5</v>
      </c>
      <c r="K13" s="12">
        <v>74.25</v>
      </c>
      <c r="L13" s="12">
        <v>19.25</v>
      </c>
      <c r="M13" s="12">
        <v>178.75</v>
      </c>
      <c r="N13" s="12">
        <v>141.25</v>
      </c>
      <c r="O13" s="12">
        <v>232</v>
      </c>
      <c r="P13" s="12">
        <v>163.75</v>
      </c>
      <c r="Q13" s="12">
        <v>68.5</v>
      </c>
      <c r="R13" s="12">
        <v>50</v>
      </c>
      <c r="S13" s="12">
        <v>91.5</v>
      </c>
      <c r="T13" s="12">
        <v>35.75</v>
      </c>
      <c r="U13" s="12">
        <v>13.25</v>
      </c>
      <c r="V13" s="12">
        <v>26.75</v>
      </c>
      <c r="W13" s="12">
        <v>18.25</v>
      </c>
      <c r="X13" s="12">
        <v>16.75</v>
      </c>
      <c r="Y13" s="12">
        <v>35</v>
      </c>
      <c r="Z13" s="12">
        <v>102.75</v>
      </c>
      <c r="AA13" s="12">
        <v>340.5</v>
      </c>
      <c r="AB13" s="12">
        <v>260.5</v>
      </c>
      <c r="AC13" s="12">
        <v>707.25</v>
      </c>
      <c r="AD13" s="12">
        <v>379.5</v>
      </c>
      <c r="AE13" s="12">
        <v>183.5</v>
      </c>
      <c r="AF13" s="12">
        <v>169.75</v>
      </c>
      <c r="AG13" s="12">
        <v>35.25</v>
      </c>
      <c r="AH13" s="12">
        <v>63.25</v>
      </c>
      <c r="AI13" s="12">
        <v>47.5</v>
      </c>
      <c r="AJ13" s="12">
        <v>9.25</v>
      </c>
      <c r="AK13" s="12">
        <v>43</v>
      </c>
      <c r="AL13" s="12">
        <v>76.75</v>
      </c>
      <c r="AM13" s="12">
        <v>3.25</v>
      </c>
      <c r="AN13" s="12">
        <v>51</v>
      </c>
      <c r="AO13" s="12">
        <v>9.5</v>
      </c>
      <c r="AP13" s="12">
        <v>15.75</v>
      </c>
      <c r="AQ13" s="12">
        <v>35.75</v>
      </c>
      <c r="AR13" s="12">
        <v>17.75</v>
      </c>
      <c r="AS13" s="12">
        <v>37.5</v>
      </c>
      <c r="AT13" s="13">
        <v>4607</v>
      </c>
      <c r="AU13" s="14"/>
      <c r="AW13" s="17" t="s">
        <v>44</v>
      </c>
      <c r="AX13" s="15">
        <f>SUM(AA27:AD27,AA9:AD12)</f>
        <v>8060.75</v>
      </c>
      <c r="AY13" s="15">
        <f>SUM(Z27,Z9:Z12,H9:K12,H27:K27)</f>
        <v>1046.5</v>
      </c>
      <c r="AZ13" s="15">
        <f>SUM(AE9:AJ12,AE27:AJ27)</f>
        <v>2399</v>
      </c>
      <c r="BA13" s="15">
        <f>SUM(B9:G12,B27:G27)</f>
        <v>2589.75</v>
      </c>
      <c r="BB13" s="15">
        <f>SUM(T9:Y12,AM9:AN12,T27:Y27,AM27:AN27)</f>
        <v>1164.5</v>
      </c>
      <c r="BC13" s="15">
        <f>SUM(L9:S12,AK9:AL12,L27:S27,AK27:AL27)</f>
        <v>2805</v>
      </c>
      <c r="BD13" s="14">
        <f>SUM(AO9:AR12,AO27:AR27)</f>
        <v>453.5</v>
      </c>
      <c r="BE13" s="9">
        <f t="shared" si="0"/>
        <v>18519</v>
      </c>
    </row>
    <row r="14" spans="1:57" x14ac:dyDescent="0.2">
      <c r="A14" s="1" t="s">
        <v>11</v>
      </c>
      <c r="B14" s="12">
        <v>51.5</v>
      </c>
      <c r="C14" s="12">
        <v>141</v>
      </c>
      <c r="D14" s="12">
        <v>42.5</v>
      </c>
      <c r="E14" s="12">
        <v>41.25</v>
      </c>
      <c r="F14" s="12">
        <v>126.5</v>
      </c>
      <c r="G14" s="12">
        <v>74.5</v>
      </c>
      <c r="H14" s="12">
        <v>115</v>
      </c>
      <c r="I14" s="12">
        <v>103.5</v>
      </c>
      <c r="J14" s="12">
        <v>149.75</v>
      </c>
      <c r="K14" s="12">
        <v>84.75</v>
      </c>
      <c r="L14" s="12">
        <v>182.25</v>
      </c>
      <c r="M14" s="12">
        <v>13</v>
      </c>
      <c r="N14" s="12">
        <v>135.25</v>
      </c>
      <c r="O14" s="12">
        <v>208</v>
      </c>
      <c r="P14" s="12">
        <v>152.75</v>
      </c>
      <c r="Q14" s="12">
        <v>74.75</v>
      </c>
      <c r="R14" s="12">
        <v>78.5</v>
      </c>
      <c r="S14" s="12">
        <v>204.75</v>
      </c>
      <c r="T14" s="12">
        <v>93</v>
      </c>
      <c r="U14" s="12">
        <v>78</v>
      </c>
      <c r="V14" s="12">
        <v>68</v>
      </c>
      <c r="W14" s="12">
        <v>46.5</v>
      </c>
      <c r="X14" s="12">
        <v>47.5</v>
      </c>
      <c r="Y14" s="12">
        <v>26.5</v>
      </c>
      <c r="Z14" s="12">
        <v>76</v>
      </c>
      <c r="AA14" s="12">
        <v>192.75</v>
      </c>
      <c r="AB14" s="12">
        <v>141.5</v>
      </c>
      <c r="AC14" s="12">
        <v>422.5</v>
      </c>
      <c r="AD14" s="12">
        <v>180.5</v>
      </c>
      <c r="AE14" s="12">
        <v>70.25</v>
      </c>
      <c r="AF14" s="12">
        <v>79.25</v>
      </c>
      <c r="AG14" s="12">
        <v>29</v>
      </c>
      <c r="AH14" s="12">
        <v>43.25</v>
      </c>
      <c r="AI14" s="12">
        <v>72.25</v>
      </c>
      <c r="AJ14" s="12">
        <v>16.75</v>
      </c>
      <c r="AK14" s="12">
        <v>116.75</v>
      </c>
      <c r="AL14" s="12">
        <v>452.5</v>
      </c>
      <c r="AM14" s="12">
        <v>41.5</v>
      </c>
      <c r="AN14" s="12">
        <v>133.25</v>
      </c>
      <c r="AO14" s="12">
        <v>9.5</v>
      </c>
      <c r="AP14" s="12">
        <v>20</v>
      </c>
      <c r="AQ14" s="12">
        <v>35.75</v>
      </c>
      <c r="AR14" s="12">
        <v>30.5</v>
      </c>
      <c r="AS14" s="12">
        <v>131</v>
      </c>
      <c r="AT14" s="13">
        <v>4633.75</v>
      </c>
      <c r="AU14" s="14"/>
      <c r="AW14" s="17" t="s">
        <v>45</v>
      </c>
      <c r="AX14" s="15">
        <f>SUM(AA32:AD37)</f>
        <v>15779</v>
      </c>
      <c r="AY14" s="15">
        <f>SUM(H32:K37,Z32:Z37)</f>
        <v>2420.75</v>
      </c>
      <c r="AZ14" s="15">
        <f>SUM(AE32:AJ37)</f>
        <v>5731.5</v>
      </c>
      <c r="BA14" s="15">
        <f>SUM(B32:G37)</f>
        <v>2109.25</v>
      </c>
      <c r="BB14" s="15">
        <f>SUM(T32:Y37,AM32:AN37)</f>
        <v>1332</v>
      </c>
      <c r="BC14" s="15">
        <f>SUM(L32:S37,AK32:AL37)</f>
        <v>1911.25</v>
      </c>
      <c r="BD14" s="14">
        <f>SUM(AO32:AR37)</f>
        <v>2295.25</v>
      </c>
      <c r="BE14" s="9">
        <f t="shared" si="0"/>
        <v>31579</v>
      </c>
    </row>
    <row r="15" spans="1:57" x14ac:dyDescent="0.2">
      <c r="A15" s="1" t="s">
        <v>12</v>
      </c>
      <c r="B15" s="12">
        <v>16.25</v>
      </c>
      <c r="C15" s="12">
        <v>36</v>
      </c>
      <c r="D15" s="12">
        <v>17.75</v>
      </c>
      <c r="E15" s="12">
        <v>17.75</v>
      </c>
      <c r="F15" s="12">
        <v>96</v>
      </c>
      <c r="G15" s="12">
        <v>28.5</v>
      </c>
      <c r="H15" s="12">
        <v>53.5</v>
      </c>
      <c r="I15" s="12">
        <v>62.75</v>
      </c>
      <c r="J15" s="12">
        <v>96</v>
      </c>
      <c r="K15" s="12">
        <v>142.75</v>
      </c>
      <c r="L15" s="12">
        <v>148.25</v>
      </c>
      <c r="M15" s="12">
        <v>138.5</v>
      </c>
      <c r="N15" s="12">
        <v>6.25</v>
      </c>
      <c r="O15" s="12">
        <v>111</v>
      </c>
      <c r="P15" s="12">
        <v>97.75</v>
      </c>
      <c r="Q15" s="12">
        <v>47.25</v>
      </c>
      <c r="R15" s="12">
        <v>42.75</v>
      </c>
      <c r="S15" s="12">
        <v>47.75</v>
      </c>
      <c r="T15" s="12">
        <v>16.75</v>
      </c>
      <c r="U15" s="12">
        <v>9.5</v>
      </c>
      <c r="V15" s="12">
        <v>13.75</v>
      </c>
      <c r="W15" s="12">
        <v>5.75</v>
      </c>
      <c r="X15" s="12">
        <v>4.75</v>
      </c>
      <c r="Y15" s="12">
        <v>16.25</v>
      </c>
      <c r="Z15" s="12">
        <v>34.75</v>
      </c>
      <c r="AA15" s="12">
        <v>202</v>
      </c>
      <c r="AB15" s="12">
        <v>130.25</v>
      </c>
      <c r="AC15" s="12">
        <v>431.5</v>
      </c>
      <c r="AD15" s="12">
        <v>146.5</v>
      </c>
      <c r="AE15" s="12">
        <v>50.25</v>
      </c>
      <c r="AF15" s="12">
        <v>46</v>
      </c>
      <c r="AG15" s="12">
        <v>21.75</v>
      </c>
      <c r="AH15" s="12">
        <v>24.25</v>
      </c>
      <c r="AI15" s="12">
        <v>20.25</v>
      </c>
      <c r="AJ15" s="12">
        <v>3.5</v>
      </c>
      <c r="AK15" s="12">
        <v>32</v>
      </c>
      <c r="AL15" s="12">
        <v>32.75</v>
      </c>
      <c r="AM15" s="12">
        <v>3.5</v>
      </c>
      <c r="AN15" s="12">
        <v>17.75</v>
      </c>
      <c r="AO15" s="12">
        <v>2.75</v>
      </c>
      <c r="AP15" s="12">
        <v>9.25</v>
      </c>
      <c r="AQ15" s="12">
        <v>26.5</v>
      </c>
      <c r="AR15" s="12">
        <v>11.25</v>
      </c>
      <c r="AS15" s="12">
        <v>33</v>
      </c>
      <c r="AT15" s="13">
        <v>2553.25</v>
      </c>
      <c r="AU15" s="14"/>
      <c r="AW15" s="17" t="s">
        <v>46</v>
      </c>
      <c r="AX15" s="15">
        <f>SUM(AA3:AD8)</f>
        <v>6982.5</v>
      </c>
      <c r="AY15" s="15">
        <f>SUM(H3:K8,Z3:Z8)</f>
        <v>2676</v>
      </c>
      <c r="AZ15" s="15">
        <f>SUM(AE3:AJ8)</f>
        <v>2078.75</v>
      </c>
      <c r="BA15" s="15">
        <f>SUM(B3:G8)</f>
        <v>4301.25</v>
      </c>
      <c r="BB15" s="15">
        <f>SUM(T3:Y8,AM3:AN8)</f>
        <v>949.25</v>
      </c>
      <c r="BC15" s="15">
        <f>SUM(L3:S8,AK3:AL8)</f>
        <v>2432.5</v>
      </c>
      <c r="BD15" s="14">
        <f>SUM(AO3:AR8)</f>
        <v>798.5</v>
      </c>
      <c r="BE15" s="9">
        <f t="shared" si="0"/>
        <v>20218.75</v>
      </c>
    </row>
    <row r="16" spans="1:57" x14ac:dyDescent="0.2">
      <c r="A16" s="1" t="s">
        <v>13</v>
      </c>
      <c r="B16" s="12">
        <v>24</v>
      </c>
      <c r="C16" s="12">
        <v>41.25</v>
      </c>
      <c r="D16" s="12">
        <v>13.25</v>
      </c>
      <c r="E16" s="12">
        <v>14</v>
      </c>
      <c r="F16" s="12">
        <v>96.25</v>
      </c>
      <c r="G16" s="12">
        <v>43.75</v>
      </c>
      <c r="H16" s="12">
        <v>72.75</v>
      </c>
      <c r="I16" s="12">
        <v>66.25</v>
      </c>
      <c r="J16" s="12">
        <v>111.75</v>
      </c>
      <c r="K16" s="12">
        <v>138</v>
      </c>
      <c r="L16" s="12">
        <v>246.5</v>
      </c>
      <c r="M16" s="12">
        <v>215.75</v>
      </c>
      <c r="N16" s="12">
        <v>102.25</v>
      </c>
      <c r="O16" s="12">
        <v>11</v>
      </c>
      <c r="P16" s="12">
        <v>143</v>
      </c>
      <c r="Q16" s="12">
        <v>74.25</v>
      </c>
      <c r="R16" s="12">
        <v>87.25</v>
      </c>
      <c r="S16" s="12">
        <v>110.25</v>
      </c>
      <c r="T16" s="12">
        <v>14.5</v>
      </c>
      <c r="U16" s="12">
        <v>6.5</v>
      </c>
      <c r="V16" s="12">
        <v>6.5</v>
      </c>
      <c r="W16" s="12">
        <v>3.5</v>
      </c>
      <c r="X16" s="12">
        <v>3.25</v>
      </c>
      <c r="Y16" s="12">
        <v>9</v>
      </c>
      <c r="Z16" s="12">
        <v>31.25</v>
      </c>
      <c r="AA16" s="12">
        <v>191.5</v>
      </c>
      <c r="AB16" s="12">
        <v>131.5</v>
      </c>
      <c r="AC16" s="12">
        <v>441.5</v>
      </c>
      <c r="AD16" s="12">
        <v>118</v>
      </c>
      <c r="AE16" s="12">
        <v>50.5</v>
      </c>
      <c r="AF16" s="12">
        <v>50</v>
      </c>
      <c r="AG16" s="12">
        <v>13.25</v>
      </c>
      <c r="AH16" s="12">
        <v>32.5</v>
      </c>
      <c r="AI16" s="12">
        <v>27</v>
      </c>
      <c r="AJ16" s="12">
        <v>12.75</v>
      </c>
      <c r="AK16" s="12">
        <v>53.25</v>
      </c>
      <c r="AL16" s="12">
        <v>111</v>
      </c>
      <c r="AM16" s="12">
        <v>2.75</v>
      </c>
      <c r="AN16" s="12">
        <v>26.75</v>
      </c>
      <c r="AO16" s="12">
        <v>5.5</v>
      </c>
      <c r="AP16" s="12">
        <v>6</v>
      </c>
      <c r="AQ16" s="12">
        <v>17.75</v>
      </c>
      <c r="AR16" s="12">
        <v>8.5</v>
      </c>
      <c r="AS16" s="12">
        <v>109</v>
      </c>
      <c r="AT16" s="13">
        <v>3095</v>
      </c>
      <c r="AU16" s="14"/>
      <c r="AW16" s="17" t="s">
        <v>47</v>
      </c>
      <c r="AX16" s="15">
        <f>SUM(AA21:AD26,AA40:AD41)</f>
        <v>7143.25</v>
      </c>
      <c r="AY16" s="15">
        <f>SUM(H21:K26,H40:K41,Z21:Z26,Z40:Z41)</f>
        <v>1276.5</v>
      </c>
      <c r="AZ16" s="15">
        <f>SUM(AE21:AJ26,AE40:AJ41)</f>
        <v>1349.5</v>
      </c>
      <c r="BA16" s="15">
        <f>SUM(B21:G26,B40:G41)</f>
        <v>982.5</v>
      </c>
      <c r="BB16" s="15">
        <f>SUM(T21:Y26,T40:Y41,AM21:AN26,AM40:AN41)</f>
        <v>3286.25</v>
      </c>
      <c r="BC16" s="15">
        <f>SUM(L21:S26,L40:S41,AK21:AL26,AK40:AL41)</f>
        <v>1271.75</v>
      </c>
      <c r="BD16" s="14">
        <f>SUM(AO21:AR26,AO40:AR41)</f>
        <v>812</v>
      </c>
      <c r="BE16" s="9">
        <f t="shared" si="0"/>
        <v>16121.75</v>
      </c>
    </row>
    <row r="17" spans="1:57" x14ac:dyDescent="0.2">
      <c r="A17" s="1" t="s">
        <v>14</v>
      </c>
      <c r="B17" s="12">
        <v>20.25</v>
      </c>
      <c r="C17" s="12">
        <v>35</v>
      </c>
      <c r="D17" s="12">
        <v>8.5</v>
      </c>
      <c r="E17" s="12">
        <v>16</v>
      </c>
      <c r="F17" s="12">
        <v>70.25</v>
      </c>
      <c r="G17" s="12">
        <v>28.25</v>
      </c>
      <c r="H17" s="12">
        <v>50.25</v>
      </c>
      <c r="I17" s="12">
        <v>60.75</v>
      </c>
      <c r="J17" s="12">
        <v>73.25</v>
      </c>
      <c r="K17" s="12">
        <v>50.25</v>
      </c>
      <c r="L17" s="12">
        <v>168</v>
      </c>
      <c r="M17" s="12">
        <v>163.5</v>
      </c>
      <c r="N17" s="12">
        <v>97.5</v>
      </c>
      <c r="O17" s="12">
        <v>175</v>
      </c>
      <c r="P17" s="12">
        <v>4</v>
      </c>
      <c r="Q17" s="12">
        <v>85</v>
      </c>
      <c r="R17" s="12">
        <v>104</v>
      </c>
      <c r="S17" s="12">
        <v>132.5</v>
      </c>
      <c r="T17" s="12">
        <v>12.25</v>
      </c>
      <c r="U17" s="12">
        <v>5</v>
      </c>
      <c r="V17" s="12">
        <v>11.75</v>
      </c>
      <c r="W17" s="12">
        <v>4</v>
      </c>
      <c r="X17" s="12">
        <v>1.75</v>
      </c>
      <c r="Y17" s="12">
        <v>10.75</v>
      </c>
      <c r="Z17" s="12">
        <v>25</v>
      </c>
      <c r="AA17" s="12">
        <v>126.75</v>
      </c>
      <c r="AB17" s="12">
        <v>72.5</v>
      </c>
      <c r="AC17" s="12">
        <v>257.75</v>
      </c>
      <c r="AD17" s="12">
        <v>85.5</v>
      </c>
      <c r="AE17" s="12">
        <v>29</v>
      </c>
      <c r="AF17" s="12">
        <v>30</v>
      </c>
      <c r="AG17" s="12">
        <v>12</v>
      </c>
      <c r="AH17" s="12">
        <v>19.5</v>
      </c>
      <c r="AI17" s="12">
        <v>20.75</v>
      </c>
      <c r="AJ17" s="12">
        <v>6.75</v>
      </c>
      <c r="AK17" s="12">
        <v>20</v>
      </c>
      <c r="AL17" s="12">
        <v>41.75</v>
      </c>
      <c r="AM17" s="12">
        <v>2.5</v>
      </c>
      <c r="AN17" s="12">
        <v>22.25</v>
      </c>
      <c r="AO17" s="12">
        <v>3</v>
      </c>
      <c r="AP17" s="12">
        <v>10.75</v>
      </c>
      <c r="AQ17" s="12">
        <v>20.75</v>
      </c>
      <c r="AR17" s="12">
        <v>9.5</v>
      </c>
      <c r="AS17" s="12">
        <v>32.25</v>
      </c>
      <c r="AT17" s="13">
        <v>2236</v>
      </c>
      <c r="AU17" s="14"/>
      <c r="AW17" s="1" t="s">
        <v>48</v>
      </c>
      <c r="AX17" s="14">
        <f>SUM(AA13:AD20,AA38:AD39)</f>
        <v>9394.25</v>
      </c>
      <c r="AY17" s="14">
        <f>SUM(H13:K20,H38:K39,Z13:Z20,Z38:Z39)</f>
        <v>2881</v>
      </c>
      <c r="AZ17" s="14">
        <f>SUM(AE13:AJ20,AE38:AJ39)</f>
        <v>1949.5</v>
      </c>
      <c r="BA17" s="14">
        <f>SUM(B13:G20,B38:G39)</f>
        <v>2337.25</v>
      </c>
      <c r="BB17" s="14">
        <f>SUM(T13:Y20,T38:Y39,AM13:AN20,AM38:AN39)</f>
        <v>1242.75</v>
      </c>
      <c r="BC17" s="14">
        <f>SUM(L13:S20,L38:S39,AK13:AL20,AK38:AL39)</f>
        <v>8817.25</v>
      </c>
      <c r="BD17" s="14">
        <f>SUM(AO13:AR20,AO38:AR39)</f>
        <v>575</v>
      </c>
      <c r="BE17" s="9">
        <f t="shared" si="0"/>
        <v>27197</v>
      </c>
    </row>
    <row r="18" spans="1:57" x14ac:dyDescent="0.2">
      <c r="A18" s="1" t="s">
        <v>15</v>
      </c>
      <c r="B18" s="12">
        <v>9.75</v>
      </c>
      <c r="C18" s="12">
        <v>17.5</v>
      </c>
      <c r="D18" s="12">
        <v>4.5</v>
      </c>
      <c r="E18" s="12">
        <v>6</v>
      </c>
      <c r="F18" s="12">
        <v>46.25</v>
      </c>
      <c r="G18" s="12">
        <v>10</v>
      </c>
      <c r="H18" s="12">
        <v>18</v>
      </c>
      <c r="I18" s="12">
        <v>23</v>
      </c>
      <c r="J18" s="12">
        <v>35.5</v>
      </c>
      <c r="K18" s="12">
        <v>29.25</v>
      </c>
      <c r="L18" s="12">
        <v>66.25</v>
      </c>
      <c r="M18" s="12">
        <v>77.75</v>
      </c>
      <c r="N18" s="12">
        <v>48</v>
      </c>
      <c r="O18" s="12">
        <v>85</v>
      </c>
      <c r="P18" s="12">
        <v>74.25</v>
      </c>
      <c r="Q18" s="12">
        <v>7.5</v>
      </c>
      <c r="R18" s="12">
        <v>40.75</v>
      </c>
      <c r="S18" s="12">
        <v>80.5</v>
      </c>
      <c r="T18" s="12">
        <v>8</v>
      </c>
      <c r="U18" s="12">
        <v>2.5</v>
      </c>
      <c r="V18" s="12">
        <v>4.5</v>
      </c>
      <c r="W18" s="12">
        <v>1.25</v>
      </c>
      <c r="X18" s="12">
        <v>1.25</v>
      </c>
      <c r="Y18" s="12">
        <v>3</v>
      </c>
      <c r="Z18" s="12">
        <v>11.5</v>
      </c>
      <c r="AA18" s="12">
        <v>87.25</v>
      </c>
      <c r="AB18" s="12">
        <v>53.25</v>
      </c>
      <c r="AC18" s="12">
        <v>173.5</v>
      </c>
      <c r="AD18" s="12">
        <v>61.5</v>
      </c>
      <c r="AE18" s="12">
        <v>31.5</v>
      </c>
      <c r="AF18" s="12">
        <v>27.25</v>
      </c>
      <c r="AG18" s="12">
        <v>7.75</v>
      </c>
      <c r="AH18" s="12">
        <v>13.75</v>
      </c>
      <c r="AI18" s="12">
        <v>13.5</v>
      </c>
      <c r="AJ18" s="12">
        <v>5.5</v>
      </c>
      <c r="AK18" s="12">
        <v>18.5</v>
      </c>
      <c r="AL18" s="12">
        <v>24.5</v>
      </c>
      <c r="AM18" s="12">
        <v>3</v>
      </c>
      <c r="AN18" s="12">
        <v>12.25</v>
      </c>
      <c r="AO18" s="12">
        <v>4.75</v>
      </c>
      <c r="AP18" s="12">
        <v>5.75</v>
      </c>
      <c r="AQ18" s="12">
        <v>15</v>
      </c>
      <c r="AR18" s="12">
        <v>6.25</v>
      </c>
      <c r="AS18" s="12">
        <v>15</v>
      </c>
      <c r="AT18" s="13">
        <v>1291.5</v>
      </c>
      <c r="AU18" s="14"/>
      <c r="AW18" s="9" t="s">
        <v>58</v>
      </c>
      <c r="AX18" s="15">
        <f>SUM(AA42:AD45)</f>
        <v>4104.25</v>
      </c>
      <c r="AY18" s="9">
        <f>SUM(Z42:Z45,H42:K45)</f>
        <v>402.5</v>
      </c>
      <c r="AZ18" s="9">
        <f>SUM(AE42:AJ45)</f>
        <v>2129</v>
      </c>
      <c r="BA18" s="9">
        <f>SUM(B42:G45)</f>
        <v>560.25</v>
      </c>
      <c r="BB18" s="9">
        <f>SUM(T42:Y45, AM42:AN45)</f>
        <v>682</v>
      </c>
      <c r="BC18" s="9">
        <f>SUM(AK42:AL45,L42:S45)</f>
        <v>482</v>
      </c>
      <c r="BD18" s="9">
        <f>SUM(AO42:AR45)</f>
        <v>974.25</v>
      </c>
      <c r="BE18" s="9">
        <f t="shared" si="0"/>
        <v>9334.25</v>
      </c>
    </row>
    <row r="19" spans="1:57" x14ac:dyDescent="0.2">
      <c r="A19" s="1" t="s">
        <v>16</v>
      </c>
      <c r="B19" s="12">
        <v>9.25</v>
      </c>
      <c r="C19" s="12">
        <v>20.75</v>
      </c>
      <c r="D19" s="12">
        <v>14.75</v>
      </c>
      <c r="E19" s="12">
        <v>11.5</v>
      </c>
      <c r="F19" s="12">
        <v>70.5</v>
      </c>
      <c r="G19" s="12">
        <v>16.25</v>
      </c>
      <c r="H19" s="12">
        <v>27.25</v>
      </c>
      <c r="I19" s="12">
        <v>25.75</v>
      </c>
      <c r="J19" s="12">
        <v>41</v>
      </c>
      <c r="K19" s="12">
        <v>47.25</v>
      </c>
      <c r="L19" s="12">
        <v>51.5</v>
      </c>
      <c r="M19" s="12">
        <v>80.25</v>
      </c>
      <c r="N19" s="12">
        <v>46.75</v>
      </c>
      <c r="O19" s="12">
        <v>100.25</v>
      </c>
      <c r="P19" s="12">
        <v>104.5</v>
      </c>
      <c r="Q19" s="12">
        <v>41</v>
      </c>
      <c r="R19" s="12">
        <v>10.5</v>
      </c>
      <c r="S19" s="12">
        <v>98</v>
      </c>
      <c r="T19" s="12">
        <v>11.25</v>
      </c>
      <c r="U19" s="12">
        <v>4.5</v>
      </c>
      <c r="V19" s="12">
        <v>5.5</v>
      </c>
      <c r="W19" s="12">
        <v>2</v>
      </c>
      <c r="X19" s="12">
        <v>3</v>
      </c>
      <c r="Y19" s="12">
        <v>9</v>
      </c>
      <c r="Z19" s="12">
        <v>6.25</v>
      </c>
      <c r="AA19" s="12">
        <v>137.75</v>
      </c>
      <c r="AB19" s="12">
        <v>98.25</v>
      </c>
      <c r="AC19" s="12">
        <v>288.75</v>
      </c>
      <c r="AD19" s="12">
        <v>77.75</v>
      </c>
      <c r="AE19" s="12">
        <v>30.5</v>
      </c>
      <c r="AF19" s="12">
        <v>16.5</v>
      </c>
      <c r="AG19" s="12">
        <v>11.75</v>
      </c>
      <c r="AH19" s="12">
        <v>15</v>
      </c>
      <c r="AI19" s="12">
        <v>18.5</v>
      </c>
      <c r="AJ19" s="12">
        <v>5.25</v>
      </c>
      <c r="AK19" s="12">
        <v>17.5</v>
      </c>
      <c r="AL19" s="12">
        <v>23.25</v>
      </c>
      <c r="AM19" s="12">
        <v>2.75</v>
      </c>
      <c r="AN19" s="12">
        <v>13</v>
      </c>
      <c r="AO19" s="12">
        <v>3.25</v>
      </c>
      <c r="AP19" s="12">
        <v>5.75</v>
      </c>
      <c r="AQ19" s="12">
        <v>19</v>
      </c>
      <c r="AR19" s="12">
        <v>4.25</v>
      </c>
      <c r="AS19" s="12">
        <v>18.5</v>
      </c>
      <c r="AT19" s="13">
        <v>1665.75</v>
      </c>
      <c r="AU19" s="14"/>
      <c r="AW19" s="9" t="s">
        <v>49</v>
      </c>
      <c r="AX19" s="15">
        <f>SUM(AX12:AX18)</f>
        <v>53889.75</v>
      </c>
      <c r="AY19" s="9">
        <f t="shared" ref="AY19:BD19" si="1">SUM(AY12:AY18)</f>
        <v>19256.5</v>
      </c>
      <c r="AZ19" s="9">
        <f t="shared" si="1"/>
        <v>32144.25</v>
      </c>
      <c r="BA19" s="9">
        <f t="shared" si="1"/>
        <v>20141.5</v>
      </c>
      <c r="BB19" s="9">
        <f t="shared" si="1"/>
        <v>16063.5</v>
      </c>
      <c r="BC19" s="9">
        <f t="shared" si="1"/>
        <v>27295.5</v>
      </c>
      <c r="BD19" s="9">
        <f t="shared" si="1"/>
        <v>10751.25</v>
      </c>
      <c r="BE19" s="9">
        <f t="shared" si="0"/>
        <v>179542.25</v>
      </c>
    </row>
    <row r="20" spans="1:57" x14ac:dyDescent="0.2">
      <c r="A20" s="1" t="s">
        <v>17</v>
      </c>
      <c r="B20" s="12">
        <v>16.5</v>
      </c>
      <c r="C20" s="12">
        <v>42</v>
      </c>
      <c r="D20" s="12">
        <v>28.5</v>
      </c>
      <c r="E20" s="12">
        <v>22.5</v>
      </c>
      <c r="F20" s="12">
        <v>169.25</v>
      </c>
      <c r="G20" s="12">
        <v>31.5</v>
      </c>
      <c r="H20" s="12">
        <v>49</v>
      </c>
      <c r="I20" s="12">
        <v>51.25</v>
      </c>
      <c r="J20" s="12">
        <v>78.75</v>
      </c>
      <c r="K20" s="12">
        <v>65</v>
      </c>
      <c r="L20" s="12">
        <v>90</v>
      </c>
      <c r="M20" s="12">
        <v>196.25</v>
      </c>
      <c r="N20" s="12">
        <v>46.5</v>
      </c>
      <c r="O20" s="12">
        <v>118</v>
      </c>
      <c r="P20" s="12">
        <v>140</v>
      </c>
      <c r="Q20" s="12">
        <v>86.25</v>
      </c>
      <c r="R20" s="12">
        <v>117</v>
      </c>
      <c r="S20" s="12">
        <v>22.75</v>
      </c>
      <c r="T20" s="12">
        <v>25.75</v>
      </c>
      <c r="U20" s="12">
        <v>14.25</v>
      </c>
      <c r="V20" s="12">
        <v>14.75</v>
      </c>
      <c r="W20" s="12">
        <v>8.25</v>
      </c>
      <c r="X20" s="12">
        <v>4.75</v>
      </c>
      <c r="Y20" s="12">
        <v>21.5</v>
      </c>
      <c r="Z20" s="12">
        <v>20.5</v>
      </c>
      <c r="AA20" s="12">
        <v>338.25</v>
      </c>
      <c r="AB20" s="12">
        <v>176.5</v>
      </c>
      <c r="AC20" s="12">
        <v>509.75</v>
      </c>
      <c r="AD20" s="12">
        <v>176.25</v>
      </c>
      <c r="AE20" s="12">
        <v>59</v>
      </c>
      <c r="AF20" s="12">
        <v>35.25</v>
      </c>
      <c r="AG20" s="12">
        <v>15.75</v>
      </c>
      <c r="AH20" s="12">
        <v>25.75</v>
      </c>
      <c r="AI20" s="12">
        <v>33.25</v>
      </c>
      <c r="AJ20" s="12">
        <v>5.75</v>
      </c>
      <c r="AK20" s="12">
        <v>19.75</v>
      </c>
      <c r="AL20" s="12">
        <v>62.5</v>
      </c>
      <c r="AM20" s="12">
        <v>5</v>
      </c>
      <c r="AN20" s="12">
        <v>26.5</v>
      </c>
      <c r="AO20" s="12">
        <v>3.5</v>
      </c>
      <c r="AP20" s="12">
        <v>6.75</v>
      </c>
      <c r="AQ20" s="12">
        <v>41.5</v>
      </c>
      <c r="AR20" s="12">
        <v>7</v>
      </c>
      <c r="AS20" s="12">
        <v>21</v>
      </c>
      <c r="AT20" s="13">
        <v>3049.75</v>
      </c>
      <c r="AU20" s="14"/>
      <c r="AW20" s="18"/>
      <c r="AX20" s="15"/>
    </row>
    <row r="21" spans="1:57" x14ac:dyDescent="0.2">
      <c r="A21" s="1" t="s">
        <v>18</v>
      </c>
      <c r="B21" s="12">
        <v>17</v>
      </c>
      <c r="C21" s="12">
        <v>24.5</v>
      </c>
      <c r="D21" s="12">
        <v>14</v>
      </c>
      <c r="E21" s="12">
        <v>11.5</v>
      </c>
      <c r="F21" s="12">
        <v>61.75</v>
      </c>
      <c r="G21" s="12">
        <v>22</v>
      </c>
      <c r="H21" s="12">
        <v>59.5</v>
      </c>
      <c r="I21" s="12">
        <v>43.5</v>
      </c>
      <c r="J21" s="12">
        <v>74.75</v>
      </c>
      <c r="K21" s="12">
        <v>14</v>
      </c>
      <c r="L21" s="12">
        <v>34.75</v>
      </c>
      <c r="M21" s="12">
        <v>89.25</v>
      </c>
      <c r="N21" s="12">
        <v>17</v>
      </c>
      <c r="O21" s="12">
        <v>18.25</v>
      </c>
      <c r="P21" s="12">
        <v>15.75</v>
      </c>
      <c r="Q21" s="12">
        <v>8</v>
      </c>
      <c r="R21" s="12">
        <v>11.75</v>
      </c>
      <c r="S21" s="12">
        <v>24</v>
      </c>
      <c r="T21" s="12">
        <v>10.75</v>
      </c>
      <c r="U21" s="12">
        <v>84.5</v>
      </c>
      <c r="V21" s="12">
        <v>218.75</v>
      </c>
      <c r="W21" s="12">
        <v>70.75</v>
      </c>
      <c r="X21" s="12">
        <v>30.75</v>
      </c>
      <c r="Y21" s="12">
        <v>56.75</v>
      </c>
      <c r="Z21" s="12">
        <v>10</v>
      </c>
      <c r="AA21" s="12">
        <v>205.25</v>
      </c>
      <c r="AB21" s="12">
        <v>129.75</v>
      </c>
      <c r="AC21" s="12">
        <v>317.5</v>
      </c>
      <c r="AD21" s="12">
        <v>132</v>
      </c>
      <c r="AE21" s="12">
        <v>37.5</v>
      </c>
      <c r="AF21" s="12">
        <v>54.25</v>
      </c>
      <c r="AG21" s="12">
        <v>19.5</v>
      </c>
      <c r="AH21" s="12">
        <v>24.5</v>
      </c>
      <c r="AI21" s="12">
        <v>34.75</v>
      </c>
      <c r="AJ21" s="12">
        <v>13.5</v>
      </c>
      <c r="AK21" s="12">
        <v>6.75</v>
      </c>
      <c r="AL21" s="12">
        <v>13.75</v>
      </c>
      <c r="AM21" s="12">
        <v>28.75</v>
      </c>
      <c r="AN21" s="12">
        <v>224</v>
      </c>
      <c r="AO21" s="12">
        <v>9.5</v>
      </c>
      <c r="AP21" s="12">
        <v>16.5</v>
      </c>
      <c r="AQ21" s="12">
        <v>70.25</v>
      </c>
      <c r="AR21" s="12">
        <v>23</v>
      </c>
      <c r="AS21" s="12">
        <v>6</v>
      </c>
      <c r="AT21" s="13">
        <v>2410.5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 x14ac:dyDescent="0.2">
      <c r="A22" s="1" t="s">
        <v>19</v>
      </c>
      <c r="B22" s="12">
        <v>7.75</v>
      </c>
      <c r="C22" s="12">
        <v>13</v>
      </c>
      <c r="D22" s="12">
        <v>5.75</v>
      </c>
      <c r="E22" s="12">
        <v>10.25</v>
      </c>
      <c r="F22" s="12">
        <v>75</v>
      </c>
      <c r="G22" s="12">
        <v>14.75</v>
      </c>
      <c r="H22" s="12">
        <v>32.75</v>
      </c>
      <c r="I22" s="12">
        <v>37.75</v>
      </c>
      <c r="J22" s="12">
        <v>50.75</v>
      </c>
      <c r="K22" s="12">
        <v>7</v>
      </c>
      <c r="L22" s="12">
        <v>16.25</v>
      </c>
      <c r="M22" s="12">
        <v>67.25</v>
      </c>
      <c r="N22" s="12">
        <v>8</v>
      </c>
      <c r="O22" s="12">
        <v>5.75</v>
      </c>
      <c r="P22" s="12">
        <v>8</v>
      </c>
      <c r="Q22" s="12">
        <v>3.25</v>
      </c>
      <c r="R22" s="12">
        <v>4</v>
      </c>
      <c r="S22" s="12">
        <v>18.5</v>
      </c>
      <c r="T22" s="12">
        <v>81</v>
      </c>
      <c r="U22" s="12">
        <v>11.75</v>
      </c>
      <c r="V22" s="12">
        <v>112.75</v>
      </c>
      <c r="W22" s="12">
        <v>21.25</v>
      </c>
      <c r="X22" s="12">
        <v>16.75</v>
      </c>
      <c r="Y22" s="12">
        <v>43</v>
      </c>
      <c r="Z22" s="12">
        <v>8</v>
      </c>
      <c r="AA22" s="12">
        <v>286.75</v>
      </c>
      <c r="AB22" s="12">
        <v>159.75</v>
      </c>
      <c r="AC22" s="12">
        <v>330.75</v>
      </c>
      <c r="AD22" s="12">
        <v>160.75</v>
      </c>
      <c r="AE22" s="12">
        <v>50.5</v>
      </c>
      <c r="AF22" s="12">
        <v>35.5</v>
      </c>
      <c r="AG22" s="12">
        <v>16.25</v>
      </c>
      <c r="AH22" s="12">
        <v>12.25</v>
      </c>
      <c r="AI22" s="12">
        <v>22</v>
      </c>
      <c r="AJ22" s="12">
        <v>5.25</v>
      </c>
      <c r="AK22" s="12">
        <v>2.5</v>
      </c>
      <c r="AL22" s="12">
        <v>3</v>
      </c>
      <c r="AM22" s="12">
        <v>10.5</v>
      </c>
      <c r="AN22" s="12">
        <v>68</v>
      </c>
      <c r="AO22" s="12">
        <v>7.75</v>
      </c>
      <c r="AP22" s="12">
        <v>7.25</v>
      </c>
      <c r="AQ22" s="12">
        <v>96.5</v>
      </c>
      <c r="AR22" s="12">
        <v>12.75</v>
      </c>
      <c r="AS22" s="12">
        <v>3</v>
      </c>
      <c r="AT22" s="13">
        <v>1971.25</v>
      </c>
      <c r="AU22" s="14"/>
      <c r="AW22" s="17" t="s">
        <v>43</v>
      </c>
      <c r="AX22" s="15">
        <f>AX12</f>
        <v>2425.75</v>
      </c>
      <c r="AY22" s="15"/>
      <c r="AZ22" s="15"/>
    </row>
    <row r="23" spans="1:57" x14ac:dyDescent="0.2">
      <c r="A23" s="1" t="s">
        <v>20</v>
      </c>
      <c r="B23" s="12">
        <v>10.25</v>
      </c>
      <c r="C23" s="12">
        <v>25.25</v>
      </c>
      <c r="D23" s="12">
        <v>14.5</v>
      </c>
      <c r="E23" s="12">
        <v>21</v>
      </c>
      <c r="F23" s="12">
        <v>89.75</v>
      </c>
      <c r="G23" s="12">
        <v>16.75</v>
      </c>
      <c r="H23" s="12">
        <v>51.25</v>
      </c>
      <c r="I23" s="12">
        <v>55</v>
      </c>
      <c r="J23" s="12">
        <v>69.5</v>
      </c>
      <c r="K23" s="12">
        <v>13.25</v>
      </c>
      <c r="L23" s="12">
        <v>29.5</v>
      </c>
      <c r="M23" s="12">
        <v>72.5</v>
      </c>
      <c r="N23" s="12">
        <v>11.5</v>
      </c>
      <c r="O23" s="12">
        <v>11.5</v>
      </c>
      <c r="P23" s="12">
        <v>11.25</v>
      </c>
      <c r="Q23" s="12">
        <v>6.25</v>
      </c>
      <c r="R23" s="12">
        <v>7</v>
      </c>
      <c r="S23" s="12">
        <v>12</v>
      </c>
      <c r="T23" s="12">
        <v>264</v>
      </c>
      <c r="U23" s="12">
        <v>121.75</v>
      </c>
      <c r="V23" s="12">
        <v>15.75</v>
      </c>
      <c r="W23" s="12">
        <v>57.75</v>
      </c>
      <c r="X23" s="12">
        <v>25.75</v>
      </c>
      <c r="Y23" s="12">
        <v>86.5</v>
      </c>
      <c r="Z23" s="12">
        <v>11.75</v>
      </c>
      <c r="AA23" s="12">
        <v>396</v>
      </c>
      <c r="AB23" s="12">
        <v>223.75</v>
      </c>
      <c r="AC23" s="12">
        <v>465.5</v>
      </c>
      <c r="AD23" s="12">
        <v>255.75</v>
      </c>
      <c r="AE23" s="12">
        <v>74.25</v>
      </c>
      <c r="AF23" s="12">
        <v>41.75</v>
      </c>
      <c r="AG23" s="12">
        <v>16.75</v>
      </c>
      <c r="AH23" s="12">
        <v>14.75</v>
      </c>
      <c r="AI23" s="12">
        <v>28</v>
      </c>
      <c r="AJ23" s="12">
        <v>9.75</v>
      </c>
      <c r="AK23" s="12">
        <v>3.25</v>
      </c>
      <c r="AL23" s="12">
        <v>7.75</v>
      </c>
      <c r="AM23" s="12">
        <v>29.5</v>
      </c>
      <c r="AN23" s="12">
        <v>129</v>
      </c>
      <c r="AO23" s="12">
        <v>7.75</v>
      </c>
      <c r="AP23" s="12">
        <v>5</v>
      </c>
      <c r="AQ23" s="12">
        <v>102.75</v>
      </c>
      <c r="AR23" s="12">
        <v>19.5</v>
      </c>
      <c r="AS23" s="12">
        <v>3.25</v>
      </c>
      <c r="AT23" s="13">
        <v>2945.25</v>
      </c>
      <c r="AU23" s="14"/>
      <c r="AW23" s="17" t="s">
        <v>44</v>
      </c>
      <c r="AX23" s="15">
        <f>AX13+AY12</f>
        <v>16614</v>
      </c>
      <c r="AY23" s="15">
        <f>AY13</f>
        <v>1046.5</v>
      </c>
      <c r="AZ23" s="15"/>
      <c r="BA23" s="15"/>
    </row>
    <row r="24" spans="1:57" x14ac:dyDescent="0.2">
      <c r="A24" s="1" t="s">
        <v>21</v>
      </c>
      <c r="B24" s="12">
        <v>5.5</v>
      </c>
      <c r="C24" s="12">
        <v>6.75</v>
      </c>
      <c r="D24" s="12">
        <v>11.75</v>
      </c>
      <c r="E24" s="12">
        <v>9</v>
      </c>
      <c r="F24" s="12">
        <v>53.25</v>
      </c>
      <c r="G24" s="12">
        <v>10.25</v>
      </c>
      <c r="H24" s="12">
        <v>22.25</v>
      </c>
      <c r="I24" s="12">
        <v>26</v>
      </c>
      <c r="J24" s="12">
        <v>25.25</v>
      </c>
      <c r="K24" s="12">
        <v>4.75</v>
      </c>
      <c r="L24" s="12">
        <v>16.5</v>
      </c>
      <c r="M24" s="12">
        <v>38.75</v>
      </c>
      <c r="N24" s="12">
        <v>5.25</v>
      </c>
      <c r="O24" s="12">
        <v>2.75</v>
      </c>
      <c r="P24" s="12">
        <v>4.75</v>
      </c>
      <c r="Q24" s="12">
        <v>1.75</v>
      </c>
      <c r="R24" s="12">
        <v>3.75</v>
      </c>
      <c r="S24" s="12">
        <v>7.5</v>
      </c>
      <c r="T24" s="12">
        <v>84</v>
      </c>
      <c r="U24" s="12">
        <v>33.25</v>
      </c>
      <c r="V24" s="12">
        <v>54</v>
      </c>
      <c r="W24" s="12">
        <v>8.5</v>
      </c>
      <c r="X24" s="12">
        <v>11</v>
      </c>
      <c r="Y24" s="12">
        <v>59.5</v>
      </c>
      <c r="Z24" s="12">
        <v>2.75</v>
      </c>
      <c r="AA24" s="12">
        <v>217</v>
      </c>
      <c r="AB24" s="12">
        <v>127.25</v>
      </c>
      <c r="AC24" s="12">
        <v>256</v>
      </c>
      <c r="AD24" s="12">
        <v>129.75</v>
      </c>
      <c r="AE24" s="12">
        <v>34.5</v>
      </c>
      <c r="AF24" s="12">
        <v>22.25</v>
      </c>
      <c r="AG24" s="12">
        <v>8.5</v>
      </c>
      <c r="AH24" s="12">
        <v>4.75</v>
      </c>
      <c r="AI24" s="12">
        <v>9.25</v>
      </c>
      <c r="AJ24" s="12">
        <v>1</v>
      </c>
      <c r="AK24" s="12">
        <v>1.75</v>
      </c>
      <c r="AL24" s="12">
        <v>1.5</v>
      </c>
      <c r="AM24" s="12">
        <v>4</v>
      </c>
      <c r="AN24" s="12">
        <v>25</v>
      </c>
      <c r="AO24" s="12">
        <v>3.25</v>
      </c>
      <c r="AP24" s="12">
        <v>2.75</v>
      </c>
      <c r="AQ24" s="12">
        <v>56.75</v>
      </c>
      <c r="AR24" s="12">
        <v>8.75</v>
      </c>
      <c r="AS24" s="12">
        <v>1</v>
      </c>
      <c r="AT24" s="13">
        <v>1423.75</v>
      </c>
      <c r="AU24" s="14"/>
      <c r="AW24" s="17" t="s">
        <v>45</v>
      </c>
      <c r="AX24" s="15">
        <f>AX14+AZ12</f>
        <v>32286</v>
      </c>
      <c r="AY24" s="15">
        <f>AY14+AZ13</f>
        <v>4819.75</v>
      </c>
      <c r="AZ24" s="15">
        <f>AZ14</f>
        <v>5731.5</v>
      </c>
      <c r="BA24" s="15"/>
      <c r="BB24" s="15"/>
    </row>
    <row r="25" spans="1:57" x14ac:dyDescent="0.2">
      <c r="A25" s="1" t="s">
        <v>22</v>
      </c>
      <c r="B25" s="12">
        <v>5.25</v>
      </c>
      <c r="C25" s="12">
        <v>4.25</v>
      </c>
      <c r="D25" s="12">
        <v>7.75</v>
      </c>
      <c r="E25" s="12">
        <v>4.5</v>
      </c>
      <c r="F25" s="12">
        <v>41</v>
      </c>
      <c r="G25" s="12">
        <v>5.25</v>
      </c>
      <c r="H25" s="12">
        <v>16.25</v>
      </c>
      <c r="I25" s="12">
        <v>19</v>
      </c>
      <c r="J25" s="12">
        <v>24.25</v>
      </c>
      <c r="K25" s="12">
        <v>6.25</v>
      </c>
      <c r="L25" s="12">
        <v>13.75</v>
      </c>
      <c r="M25" s="12">
        <v>42</v>
      </c>
      <c r="N25" s="12">
        <v>3.75</v>
      </c>
      <c r="O25" s="12">
        <v>5</v>
      </c>
      <c r="P25" s="12">
        <v>1.5</v>
      </c>
      <c r="Q25" s="12">
        <v>1</v>
      </c>
      <c r="R25" s="12">
        <v>1.5</v>
      </c>
      <c r="S25" s="12">
        <v>4.75</v>
      </c>
      <c r="T25" s="12">
        <v>38</v>
      </c>
      <c r="U25" s="12">
        <v>18</v>
      </c>
      <c r="V25" s="12">
        <v>28.25</v>
      </c>
      <c r="W25" s="12">
        <v>10.25</v>
      </c>
      <c r="X25" s="12">
        <v>4.75</v>
      </c>
      <c r="Y25" s="12">
        <v>42.5</v>
      </c>
      <c r="Z25" s="12">
        <v>2.5</v>
      </c>
      <c r="AA25" s="12">
        <v>161.25</v>
      </c>
      <c r="AB25" s="12">
        <v>102.25</v>
      </c>
      <c r="AC25" s="12">
        <v>198.25</v>
      </c>
      <c r="AD25" s="12">
        <v>93.75</v>
      </c>
      <c r="AE25" s="12">
        <v>25</v>
      </c>
      <c r="AF25" s="12">
        <v>22.75</v>
      </c>
      <c r="AG25" s="12">
        <v>7.5</v>
      </c>
      <c r="AH25" s="12">
        <v>4</v>
      </c>
      <c r="AI25" s="12">
        <v>6.75</v>
      </c>
      <c r="AJ25" s="12">
        <v>1.5</v>
      </c>
      <c r="AK25" s="12">
        <v>0</v>
      </c>
      <c r="AL25" s="12">
        <v>2</v>
      </c>
      <c r="AM25" s="12">
        <v>2.75</v>
      </c>
      <c r="AN25" s="12">
        <v>14.25</v>
      </c>
      <c r="AO25" s="12">
        <v>2.5</v>
      </c>
      <c r="AP25" s="12">
        <v>1.75</v>
      </c>
      <c r="AQ25" s="12">
        <v>44.75</v>
      </c>
      <c r="AR25" s="12">
        <v>4.25</v>
      </c>
      <c r="AS25" s="12">
        <v>0.25</v>
      </c>
      <c r="AT25" s="13">
        <v>1046.75</v>
      </c>
      <c r="AU25" s="14"/>
      <c r="AW25" s="17" t="s">
        <v>46</v>
      </c>
      <c r="AX25" s="15">
        <f>AX15+BA12</f>
        <v>14243.75</v>
      </c>
      <c r="AY25" s="15">
        <f>AY15+BA13</f>
        <v>5265.75</v>
      </c>
      <c r="AZ25" s="15">
        <f>AZ15+BA14</f>
        <v>4188</v>
      </c>
      <c r="BA25" s="15">
        <f>BA15</f>
        <v>4301.25</v>
      </c>
      <c r="BB25" s="15"/>
      <c r="BC25" s="15"/>
      <c r="BD25" s="14"/>
    </row>
    <row r="26" spans="1:57" x14ac:dyDescent="0.2">
      <c r="A26" s="1" t="s">
        <v>23</v>
      </c>
      <c r="B26" s="12">
        <v>14.5</v>
      </c>
      <c r="C26" s="12">
        <v>20.75</v>
      </c>
      <c r="D26" s="12">
        <v>36.5</v>
      </c>
      <c r="E26" s="12">
        <v>22.75</v>
      </c>
      <c r="F26" s="12">
        <v>46.75</v>
      </c>
      <c r="G26" s="12">
        <v>16.25</v>
      </c>
      <c r="H26" s="12">
        <v>47.5</v>
      </c>
      <c r="I26" s="12">
        <v>90.25</v>
      </c>
      <c r="J26" s="12">
        <v>78.75</v>
      </c>
      <c r="K26" s="12">
        <v>19.25</v>
      </c>
      <c r="L26" s="12">
        <v>47</v>
      </c>
      <c r="M26" s="12">
        <v>40.5</v>
      </c>
      <c r="N26" s="12">
        <v>15.75</v>
      </c>
      <c r="O26" s="12">
        <v>12</v>
      </c>
      <c r="P26" s="12">
        <v>10</v>
      </c>
      <c r="Q26" s="12">
        <v>4</v>
      </c>
      <c r="R26" s="12">
        <v>8</v>
      </c>
      <c r="S26" s="12">
        <v>18.5</v>
      </c>
      <c r="T26" s="12">
        <v>54.5</v>
      </c>
      <c r="U26" s="12">
        <v>46.75</v>
      </c>
      <c r="V26" s="12">
        <v>85.5</v>
      </c>
      <c r="W26" s="12">
        <v>65.5</v>
      </c>
      <c r="X26" s="12">
        <v>47.75</v>
      </c>
      <c r="Y26" s="12">
        <v>20.25</v>
      </c>
      <c r="Z26" s="12">
        <v>27.25</v>
      </c>
      <c r="AA26" s="12">
        <v>392.25</v>
      </c>
      <c r="AB26" s="12">
        <v>264</v>
      </c>
      <c r="AC26" s="12">
        <v>529.75</v>
      </c>
      <c r="AD26" s="12">
        <v>353</v>
      </c>
      <c r="AE26" s="12">
        <v>191.5</v>
      </c>
      <c r="AF26" s="12">
        <v>113</v>
      </c>
      <c r="AG26" s="12">
        <v>32.5</v>
      </c>
      <c r="AH26" s="12">
        <v>15.5</v>
      </c>
      <c r="AI26" s="12">
        <v>17.75</v>
      </c>
      <c r="AJ26" s="12">
        <v>3.75</v>
      </c>
      <c r="AK26" s="12">
        <v>5.25</v>
      </c>
      <c r="AL26" s="12">
        <v>4.5</v>
      </c>
      <c r="AM26" s="12">
        <v>7.75</v>
      </c>
      <c r="AN26" s="12">
        <v>31.75</v>
      </c>
      <c r="AO26" s="12">
        <v>2.5</v>
      </c>
      <c r="AP26" s="12">
        <v>4.25</v>
      </c>
      <c r="AQ26" s="12">
        <v>111.75</v>
      </c>
      <c r="AR26" s="12">
        <v>19.75</v>
      </c>
      <c r="AS26" s="12">
        <v>2.5</v>
      </c>
      <c r="AT26" s="13">
        <v>2999.5</v>
      </c>
      <c r="AU26" s="14"/>
      <c r="AW26" s="9" t="s">
        <v>47</v>
      </c>
      <c r="AX26" s="15">
        <f>AX16+BB12</f>
        <v>14550</v>
      </c>
      <c r="AY26" s="9">
        <f>AY16+BB13</f>
        <v>2441</v>
      </c>
      <c r="AZ26" s="9">
        <f>AZ16+BB14</f>
        <v>2681.5</v>
      </c>
      <c r="BA26" s="9">
        <f>BA16+BB15</f>
        <v>1931.75</v>
      </c>
      <c r="BB26" s="9">
        <f>BB16</f>
        <v>3286.25</v>
      </c>
    </row>
    <row r="27" spans="1:57" x14ac:dyDescent="0.2">
      <c r="A27" s="1" t="s">
        <v>24</v>
      </c>
      <c r="B27" s="12">
        <v>19</v>
      </c>
      <c r="C27" s="12">
        <v>35.75</v>
      </c>
      <c r="D27" s="12">
        <v>11.25</v>
      </c>
      <c r="E27" s="12">
        <v>17.25</v>
      </c>
      <c r="F27" s="12">
        <v>63.5</v>
      </c>
      <c r="G27" s="12">
        <v>36.75</v>
      </c>
      <c r="H27" s="12">
        <v>53</v>
      </c>
      <c r="I27" s="12">
        <v>43.5</v>
      </c>
      <c r="J27" s="12">
        <v>81.25</v>
      </c>
      <c r="K27" s="12">
        <v>19.75</v>
      </c>
      <c r="L27" s="12">
        <v>91.25</v>
      </c>
      <c r="M27" s="12">
        <v>69.5</v>
      </c>
      <c r="N27" s="12">
        <v>33.5</v>
      </c>
      <c r="O27" s="12">
        <v>34</v>
      </c>
      <c r="P27" s="12">
        <v>19.25</v>
      </c>
      <c r="Q27" s="12">
        <v>10.5</v>
      </c>
      <c r="R27" s="12">
        <v>8</v>
      </c>
      <c r="S27" s="12">
        <v>10</v>
      </c>
      <c r="T27" s="12">
        <v>11</v>
      </c>
      <c r="U27" s="12">
        <v>7.5</v>
      </c>
      <c r="V27" s="12">
        <v>9.25</v>
      </c>
      <c r="W27" s="12">
        <v>1.75</v>
      </c>
      <c r="X27" s="12">
        <v>2.25</v>
      </c>
      <c r="Y27" s="12">
        <v>19.5</v>
      </c>
      <c r="Z27" s="12">
        <v>15</v>
      </c>
      <c r="AA27" s="12">
        <v>513.75</v>
      </c>
      <c r="AB27" s="12">
        <v>398.25</v>
      </c>
      <c r="AC27" s="12">
        <v>921.5</v>
      </c>
      <c r="AD27" s="12">
        <v>367.75</v>
      </c>
      <c r="AE27" s="12">
        <v>217.75</v>
      </c>
      <c r="AF27" s="12">
        <v>150.25</v>
      </c>
      <c r="AG27" s="12">
        <v>28.75</v>
      </c>
      <c r="AH27" s="12">
        <v>40.5</v>
      </c>
      <c r="AI27" s="12">
        <v>18.25</v>
      </c>
      <c r="AJ27" s="12">
        <v>8.5</v>
      </c>
      <c r="AK27" s="12">
        <v>9.5</v>
      </c>
      <c r="AL27" s="12">
        <v>17.5</v>
      </c>
      <c r="AM27" s="12">
        <v>1.25</v>
      </c>
      <c r="AN27" s="12">
        <v>21.75</v>
      </c>
      <c r="AO27" s="12">
        <v>4.25</v>
      </c>
      <c r="AP27" s="12">
        <v>10</v>
      </c>
      <c r="AQ27" s="12">
        <v>50</v>
      </c>
      <c r="AR27" s="12">
        <v>13.75</v>
      </c>
      <c r="AS27" s="12">
        <v>7.75</v>
      </c>
      <c r="AT27" s="13">
        <v>3524.25</v>
      </c>
      <c r="AU27" s="14"/>
      <c r="AW27" s="9" t="s">
        <v>48</v>
      </c>
      <c r="AX27" s="15">
        <f>AX17+BC12</f>
        <v>18970</v>
      </c>
      <c r="AY27" s="9">
        <f>AY17+BC13</f>
        <v>5686</v>
      </c>
      <c r="AZ27" s="9">
        <f>AZ17+BC14</f>
        <v>3860.75</v>
      </c>
      <c r="BA27" s="9">
        <f>BA17+BC15</f>
        <v>4769.75</v>
      </c>
      <c r="BB27" s="9">
        <f>BB17+BC16</f>
        <v>2514.5</v>
      </c>
      <c r="BC27" s="9">
        <f>BC17</f>
        <v>8817.25</v>
      </c>
    </row>
    <row r="28" spans="1:57" x14ac:dyDescent="0.2">
      <c r="A28" s="1" t="s">
        <v>25</v>
      </c>
      <c r="B28" s="12">
        <v>118.25</v>
      </c>
      <c r="C28" s="12">
        <v>320</v>
      </c>
      <c r="D28" s="12">
        <v>198</v>
      </c>
      <c r="E28" s="12">
        <v>311</v>
      </c>
      <c r="F28" s="12">
        <v>677.25</v>
      </c>
      <c r="G28" s="12">
        <v>285.25</v>
      </c>
      <c r="H28" s="12">
        <v>428</v>
      </c>
      <c r="I28" s="12">
        <v>386.75</v>
      </c>
      <c r="J28" s="12">
        <v>391.25</v>
      </c>
      <c r="K28" s="12">
        <v>324.5</v>
      </c>
      <c r="L28" s="12">
        <v>374.5</v>
      </c>
      <c r="M28" s="12">
        <v>224.75</v>
      </c>
      <c r="N28" s="12">
        <v>224.5</v>
      </c>
      <c r="O28" s="12">
        <v>197</v>
      </c>
      <c r="P28" s="12">
        <v>132.25</v>
      </c>
      <c r="Q28" s="12">
        <v>86.5</v>
      </c>
      <c r="R28" s="12">
        <v>156</v>
      </c>
      <c r="S28" s="12">
        <v>347.5</v>
      </c>
      <c r="T28" s="12">
        <v>221.75</v>
      </c>
      <c r="U28" s="12">
        <v>307.75</v>
      </c>
      <c r="V28" s="12">
        <v>451</v>
      </c>
      <c r="W28" s="12">
        <v>249.25</v>
      </c>
      <c r="X28" s="12">
        <v>179.75</v>
      </c>
      <c r="Y28" s="12">
        <v>465.5</v>
      </c>
      <c r="Z28" s="12">
        <v>613.5</v>
      </c>
      <c r="AA28" s="12">
        <v>62.5</v>
      </c>
      <c r="AB28" s="12">
        <v>40.5</v>
      </c>
      <c r="AC28" s="12">
        <v>313.75</v>
      </c>
      <c r="AD28" s="12">
        <v>174.25</v>
      </c>
      <c r="AE28" s="12">
        <v>543.75</v>
      </c>
      <c r="AF28" s="12">
        <v>658</v>
      </c>
      <c r="AG28" s="12">
        <v>366.5</v>
      </c>
      <c r="AH28" s="12">
        <v>507.5</v>
      </c>
      <c r="AI28" s="12">
        <v>321.5</v>
      </c>
      <c r="AJ28" s="12">
        <v>108.75</v>
      </c>
      <c r="AK28" s="12">
        <v>153.25</v>
      </c>
      <c r="AL28" s="12">
        <v>523.75</v>
      </c>
      <c r="AM28" s="12">
        <v>101.25</v>
      </c>
      <c r="AN28" s="12">
        <v>202.5</v>
      </c>
      <c r="AO28" s="12">
        <v>88.5</v>
      </c>
      <c r="AP28" s="12">
        <v>101.5</v>
      </c>
      <c r="AQ28" s="12">
        <v>355.25</v>
      </c>
      <c r="AR28" s="12">
        <v>264.5</v>
      </c>
      <c r="AS28" s="12">
        <v>186</v>
      </c>
      <c r="AT28" s="13">
        <v>12745.25</v>
      </c>
      <c r="AU28" s="14"/>
      <c r="AW28" s="9" t="s">
        <v>58</v>
      </c>
      <c r="AX28" s="15">
        <f>AX18+BD12</f>
        <v>8947</v>
      </c>
      <c r="AY28" s="9">
        <f>AY18+BD13</f>
        <v>856</v>
      </c>
      <c r="AZ28" s="9">
        <f>AZ18+BD14</f>
        <v>4424.25</v>
      </c>
      <c r="BA28" s="9">
        <f>BA18+BD15</f>
        <v>1358.75</v>
      </c>
      <c r="BB28" s="9">
        <f>BB18+BD16</f>
        <v>1494</v>
      </c>
      <c r="BC28" s="9">
        <f>SUM(BC18,BD17)</f>
        <v>1057</v>
      </c>
      <c r="BD28" s="9">
        <f>BD18</f>
        <v>974.25</v>
      </c>
      <c r="BE28" s="9">
        <f>SUM(AX22:BD28)</f>
        <v>179542.25</v>
      </c>
    </row>
    <row r="29" spans="1:57" x14ac:dyDescent="0.2">
      <c r="A29" s="1" t="s">
        <v>26</v>
      </c>
      <c r="B29" s="12">
        <v>102.5</v>
      </c>
      <c r="C29" s="12">
        <v>273.25</v>
      </c>
      <c r="D29" s="12">
        <v>143</v>
      </c>
      <c r="E29" s="12">
        <v>201.75</v>
      </c>
      <c r="F29" s="12">
        <v>403.5</v>
      </c>
      <c r="G29" s="12">
        <v>200.25</v>
      </c>
      <c r="H29" s="12">
        <v>327.5</v>
      </c>
      <c r="I29" s="12">
        <v>295.5</v>
      </c>
      <c r="J29" s="12">
        <v>356.5</v>
      </c>
      <c r="K29" s="12">
        <v>283.75</v>
      </c>
      <c r="L29" s="12">
        <v>320</v>
      </c>
      <c r="M29" s="12">
        <v>170.5</v>
      </c>
      <c r="N29" s="12">
        <v>163.5</v>
      </c>
      <c r="O29" s="12">
        <v>176.75</v>
      </c>
      <c r="P29" s="12">
        <v>86</v>
      </c>
      <c r="Q29" s="12">
        <v>70.5</v>
      </c>
      <c r="R29" s="12">
        <v>108.25</v>
      </c>
      <c r="S29" s="12">
        <v>200.5</v>
      </c>
      <c r="T29" s="12">
        <v>145.5</v>
      </c>
      <c r="U29" s="12">
        <v>189.25</v>
      </c>
      <c r="V29" s="12">
        <v>232</v>
      </c>
      <c r="W29" s="12">
        <v>127</v>
      </c>
      <c r="X29" s="12">
        <v>112.75</v>
      </c>
      <c r="Y29" s="12">
        <v>280.75</v>
      </c>
      <c r="Z29" s="12">
        <v>485.25</v>
      </c>
      <c r="AA29" s="12">
        <v>33.75</v>
      </c>
      <c r="AB29" s="12">
        <v>41.5</v>
      </c>
      <c r="AC29" s="12">
        <v>69.25</v>
      </c>
      <c r="AD29" s="12">
        <v>114.5</v>
      </c>
      <c r="AE29" s="12">
        <v>506</v>
      </c>
      <c r="AF29" s="12">
        <v>620.75</v>
      </c>
      <c r="AG29" s="12">
        <v>440.25</v>
      </c>
      <c r="AH29" s="12">
        <v>1127.25</v>
      </c>
      <c r="AI29" s="12">
        <v>389.5</v>
      </c>
      <c r="AJ29" s="12">
        <v>129.5</v>
      </c>
      <c r="AK29" s="12">
        <v>101.25</v>
      </c>
      <c r="AL29" s="12">
        <v>224.25</v>
      </c>
      <c r="AM29" s="12">
        <v>68.25</v>
      </c>
      <c r="AN29" s="12">
        <v>129.75</v>
      </c>
      <c r="AO29" s="12">
        <v>103.75</v>
      </c>
      <c r="AP29" s="12">
        <v>89.5</v>
      </c>
      <c r="AQ29" s="12">
        <v>240.75</v>
      </c>
      <c r="AR29" s="12">
        <v>202.5</v>
      </c>
      <c r="AS29" s="12">
        <v>97.25</v>
      </c>
      <c r="AT29" s="13">
        <v>10185.5</v>
      </c>
      <c r="AU29" s="14"/>
      <c r="AX29" s="15"/>
    </row>
    <row r="30" spans="1:57" x14ac:dyDescent="0.2">
      <c r="A30" s="1" t="s">
        <v>27</v>
      </c>
      <c r="B30" s="12">
        <v>231.25</v>
      </c>
      <c r="C30" s="12">
        <v>604.75</v>
      </c>
      <c r="D30" s="12">
        <v>266</v>
      </c>
      <c r="E30" s="12">
        <v>351.25</v>
      </c>
      <c r="F30" s="12">
        <v>868.25</v>
      </c>
      <c r="G30" s="12">
        <v>336.75</v>
      </c>
      <c r="H30" s="12">
        <v>574</v>
      </c>
      <c r="I30" s="12">
        <v>496</v>
      </c>
      <c r="J30" s="12">
        <v>580.5</v>
      </c>
      <c r="K30" s="12">
        <v>486.75</v>
      </c>
      <c r="L30" s="12">
        <v>639.75</v>
      </c>
      <c r="M30" s="12">
        <v>406</v>
      </c>
      <c r="N30" s="12">
        <v>375.5</v>
      </c>
      <c r="O30" s="12">
        <v>399.25</v>
      </c>
      <c r="P30" s="12">
        <v>237.5</v>
      </c>
      <c r="Q30" s="12">
        <v>157.75</v>
      </c>
      <c r="R30" s="12">
        <v>251.75</v>
      </c>
      <c r="S30" s="12">
        <v>457</v>
      </c>
      <c r="T30" s="12">
        <v>282.5</v>
      </c>
      <c r="U30" s="12">
        <v>337.5</v>
      </c>
      <c r="V30" s="12">
        <v>450.25</v>
      </c>
      <c r="W30" s="12">
        <v>258</v>
      </c>
      <c r="X30" s="12">
        <v>193.75</v>
      </c>
      <c r="Y30" s="12">
        <v>513.75</v>
      </c>
      <c r="Z30" s="12">
        <v>883.25</v>
      </c>
      <c r="AA30" s="12">
        <v>404.25</v>
      </c>
      <c r="AB30" s="12">
        <v>70</v>
      </c>
      <c r="AC30" s="12">
        <v>136.5</v>
      </c>
      <c r="AD30" s="12">
        <v>255.75</v>
      </c>
      <c r="AE30" s="12">
        <v>1615.25</v>
      </c>
      <c r="AF30" s="12">
        <v>1736.25</v>
      </c>
      <c r="AG30" s="12">
        <v>1055</v>
      </c>
      <c r="AH30" s="12">
        <v>1946.5</v>
      </c>
      <c r="AI30" s="12">
        <v>1226.25</v>
      </c>
      <c r="AJ30" s="12">
        <v>355.25</v>
      </c>
      <c r="AK30" s="12">
        <v>211.75</v>
      </c>
      <c r="AL30" s="12">
        <v>694.75</v>
      </c>
      <c r="AM30" s="12">
        <v>140</v>
      </c>
      <c r="AN30" s="12">
        <v>374.5</v>
      </c>
      <c r="AO30" s="12">
        <v>295.25</v>
      </c>
      <c r="AP30" s="12">
        <v>298.25</v>
      </c>
      <c r="AQ30" s="12">
        <v>1092.25</v>
      </c>
      <c r="AR30" s="12">
        <v>629</v>
      </c>
      <c r="AS30" s="12">
        <v>230</v>
      </c>
      <c r="AT30" s="13">
        <v>23405.75</v>
      </c>
      <c r="AU30" s="14"/>
      <c r="AX30" s="15"/>
    </row>
    <row r="31" spans="1:57" x14ac:dyDescent="0.2">
      <c r="A31" s="1" t="s">
        <v>28</v>
      </c>
      <c r="B31" s="12">
        <v>90.5</v>
      </c>
      <c r="C31" s="12">
        <v>256.75</v>
      </c>
      <c r="D31" s="12">
        <v>147.5</v>
      </c>
      <c r="E31" s="12">
        <v>211.5</v>
      </c>
      <c r="F31" s="12">
        <v>426.5</v>
      </c>
      <c r="G31" s="12">
        <v>236.25</v>
      </c>
      <c r="H31" s="12">
        <v>385.75</v>
      </c>
      <c r="I31" s="12">
        <v>344.5</v>
      </c>
      <c r="J31" s="12">
        <v>286.25</v>
      </c>
      <c r="K31" s="12">
        <v>224</v>
      </c>
      <c r="L31" s="12">
        <v>357</v>
      </c>
      <c r="M31" s="12">
        <v>163</v>
      </c>
      <c r="N31" s="12">
        <v>132</v>
      </c>
      <c r="O31" s="12">
        <v>126</v>
      </c>
      <c r="P31" s="12">
        <v>86.5</v>
      </c>
      <c r="Q31" s="12">
        <v>69.5</v>
      </c>
      <c r="R31" s="12">
        <v>82.25</v>
      </c>
      <c r="S31" s="12">
        <v>235.5</v>
      </c>
      <c r="T31" s="12">
        <v>139.5</v>
      </c>
      <c r="U31" s="12">
        <v>185.5</v>
      </c>
      <c r="V31" s="12">
        <v>261.5</v>
      </c>
      <c r="W31" s="12">
        <v>143.5</v>
      </c>
      <c r="X31" s="12">
        <v>108.75</v>
      </c>
      <c r="Y31" s="12">
        <v>325</v>
      </c>
      <c r="Z31" s="12">
        <v>399.75</v>
      </c>
      <c r="AA31" s="12">
        <v>296.75</v>
      </c>
      <c r="AB31" s="12">
        <v>95.25</v>
      </c>
      <c r="AC31" s="12">
        <v>258.75</v>
      </c>
      <c r="AD31" s="12">
        <v>58.5</v>
      </c>
      <c r="AE31" s="12">
        <v>584</v>
      </c>
      <c r="AF31" s="12">
        <v>738.5</v>
      </c>
      <c r="AG31" s="12">
        <v>359.75</v>
      </c>
      <c r="AH31" s="12">
        <v>595.5</v>
      </c>
      <c r="AI31" s="12">
        <v>412</v>
      </c>
      <c r="AJ31" s="12">
        <v>163.5</v>
      </c>
      <c r="AK31" s="12">
        <v>91.25</v>
      </c>
      <c r="AL31" s="12">
        <v>360.25</v>
      </c>
      <c r="AM31" s="12">
        <v>60.5</v>
      </c>
      <c r="AN31" s="12">
        <v>168.25</v>
      </c>
      <c r="AO31" s="12">
        <v>136.75</v>
      </c>
      <c r="AP31" s="12">
        <v>167.75</v>
      </c>
      <c r="AQ31" s="12">
        <v>412.25</v>
      </c>
      <c r="AR31" s="12">
        <v>365</v>
      </c>
      <c r="AS31" s="12">
        <v>121.75</v>
      </c>
      <c r="AT31" s="13">
        <v>10871</v>
      </c>
      <c r="AU31" s="14"/>
      <c r="AX31" s="15"/>
    </row>
    <row r="32" spans="1:57" x14ac:dyDescent="0.2">
      <c r="A32" s="1">
        <v>16</v>
      </c>
      <c r="B32" s="12">
        <v>56</v>
      </c>
      <c r="C32" s="12">
        <v>97.75</v>
      </c>
      <c r="D32" s="12">
        <v>57.75</v>
      </c>
      <c r="E32" s="12">
        <v>125.75</v>
      </c>
      <c r="F32" s="12">
        <v>292</v>
      </c>
      <c r="G32" s="12">
        <v>210</v>
      </c>
      <c r="H32" s="12">
        <v>268.75</v>
      </c>
      <c r="I32" s="12">
        <v>253.25</v>
      </c>
      <c r="J32" s="12">
        <v>171.75</v>
      </c>
      <c r="K32" s="12">
        <v>143.75</v>
      </c>
      <c r="L32" s="12">
        <v>176</v>
      </c>
      <c r="M32" s="12">
        <v>81</v>
      </c>
      <c r="N32" s="12">
        <v>44</v>
      </c>
      <c r="O32" s="12">
        <v>52.25</v>
      </c>
      <c r="P32" s="12">
        <v>33.75</v>
      </c>
      <c r="Q32" s="12">
        <v>30.5</v>
      </c>
      <c r="R32" s="12">
        <v>27.25</v>
      </c>
      <c r="S32" s="12">
        <v>60.75</v>
      </c>
      <c r="T32" s="12">
        <v>47</v>
      </c>
      <c r="U32" s="12">
        <v>46.5</v>
      </c>
      <c r="V32" s="12">
        <v>64.75</v>
      </c>
      <c r="W32" s="12">
        <v>41.25</v>
      </c>
      <c r="X32" s="12">
        <v>29.25</v>
      </c>
      <c r="Y32" s="12">
        <v>201.75</v>
      </c>
      <c r="Z32" s="12">
        <v>229.75</v>
      </c>
      <c r="AA32" s="12">
        <v>538.75</v>
      </c>
      <c r="AB32" s="12">
        <v>397.75</v>
      </c>
      <c r="AC32" s="12">
        <v>1598.75</v>
      </c>
      <c r="AD32" s="12">
        <v>584.5</v>
      </c>
      <c r="AE32" s="12">
        <v>39.5</v>
      </c>
      <c r="AF32" s="12">
        <v>299.5</v>
      </c>
      <c r="AG32" s="12">
        <v>334.75</v>
      </c>
      <c r="AH32" s="12">
        <v>521.75</v>
      </c>
      <c r="AI32" s="12">
        <v>249.5</v>
      </c>
      <c r="AJ32" s="12">
        <v>89</v>
      </c>
      <c r="AK32" s="12">
        <v>24.5</v>
      </c>
      <c r="AL32" s="12">
        <v>75.5</v>
      </c>
      <c r="AM32" s="12">
        <v>15.25</v>
      </c>
      <c r="AN32" s="12">
        <v>51.5</v>
      </c>
      <c r="AO32" s="12">
        <v>69</v>
      </c>
      <c r="AP32" s="12">
        <v>86</v>
      </c>
      <c r="AQ32" s="12">
        <v>185.5</v>
      </c>
      <c r="AR32" s="12">
        <v>198.5</v>
      </c>
      <c r="AS32" s="12">
        <v>23.5</v>
      </c>
      <c r="AT32" s="13">
        <v>8225.5</v>
      </c>
      <c r="AU32" s="14"/>
      <c r="AX32" s="15"/>
    </row>
    <row r="33" spans="1:50" x14ac:dyDescent="0.2">
      <c r="A33" s="1">
        <v>24</v>
      </c>
      <c r="B33" s="12">
        <v>74.5</v>
      </c>
      <c r="C33" s="12">
        <v>104</v>
      </c>
      <c r="D33" s="12">
        <v>43.5</v>
      </c>
      <c r="E33" s="12">
        <v>97.5</v>
      </c>
      <c r="F33" s="12">
        <v>180.25</v>
      </c>
      <c r="G33" s="12">
        <v>133.25</v>
      </c>
      <c r="H33" s="12">
        <v>193.25</v>
      </c>
      <c r="I33" s="12">
        <v>164.5</v>
      </c>
      <c r="J33" s="12">
        <v>117.5</v>
      </c>
      <c r="K33" s="12">
        <v>86</v>
      </c>
      <c r="L33" s="12">
        <v>178.75</v>
      </c>
      <c r="M33" s="12">
        <v>85</v>
      </c>
      <c r="N33" s="12">
        <v>42</v>
      </c>
      <c r="O33" s="12">
        <v>46.5</v>
      </c>
      <c r="P33" s="12">
        <v>33.25</v>
      </c>
      <c r="Q33" s="12">
        <v>20.75</v>
      </c>
      <c r="R33" s="12">
        <v>16.25</v>
      </c>
      <c r="S33" s="12">
        <v>35</v>
      </c>
      <c r="T33" s="12">
        <v>50.75</v>
      </c>
      <c r="U33" s="12">
        <v>35.25</v>
      </c>
      <c r="V33" s="12">
        <v>41.5</v>
      </c>
      <c r="W33" s="12">
        <v>23</v>
      </c>
      <c r="X33" s="12">
        <v>22.25</v>
      </c>
      <c r="Y33" s="12">
        <v>121</v>
      </c>
      <c r="Z33" s="12">
        <v>164.25</v>
      </c>
      <c r="AA33" s="12">
        <v>551.25</v>
      </c>
      <c r="AB33" s="12">
        <v>478.25</v>
      </c>
      <c r="AC33" s="12">
        <v>1916.5</v>
      </c>
      <c r="AD33" s="12">
        <v>789.25</v>
      </c>
      <c r="AE33" s="12">
        <v>256</v>
      </c>
      <c r="AF33" s="12">
        <v>34.5</v>
      </c>
      <c r="AG33" s="12">
        <v>253</v>
      </c>
      <c r="AH33" s="12">
        <v>471.25</v>
      </c>
      <c r="AI33" s="12">
        <v>238.5</v>
      </c>
      <c r="AJ33" s="12">
        <v>113.75</v>
      </c>
      <c r="AK33" s="12">
        <v>18.25</v>
      </c>
      <c r="AL33" s="12">
        <v>56.5</v>
      </c>
      <c r="AM33" s="12">
        <v>17.5</v>
      </c>
      <c r="AN33" s="12">
        <v>57</v>
      </c>
      <c r="AO33" s="12">
        <v>81.25</v>
      </c>
      <c r="AP33" s="12">
        <v>127.75</v>
      </c>
      <c r="AQ33" s="12">
        <v>174.75</v>
      </c>
      <c r="AR33" s="12">
        <v>164.5</v>
      </c>
      <c r="AS33" s="12">
        <v>15</v>
      </c>
      <c r="AT33" s="13">
        <v>7924.5</v>
      </c>
      <c r="AU33" s="14"/>
      <c r="AX33" s="15"/>
    </row>
    <row r="34" spans="1:50" x14ac:dyDescent="0.2">
      <c r="A34" s="1" t="s">
        <v>29</v>
      </c>
      <c r="B34" s="12">
        <v>20</v>
      </c>
      <c r="C34" s="12">
        <v>35</v>
      </c>
      <c r="D34" s="12">
        <v>16.75</v>
      </c>
      <c r="E34" s="12">
        <v>24.5</v>
      </c>
      <c r="F34" s="12">
        <v>83.5</v>
      </c>
      <c r="G34" s="12">
        <v>28</v>
      </c>
      <c r="H34" s="12">
        <v>39</v>
      </c>
      <c r="I34" s="12">
        <v>45.75</v>
      </c>
      <c r="J34" s="12">
        <v>53.75</v>
      </c>
      <c r="K34" s="12">
        <v>23.75</v>
      </c>
      <c r="L34" s="12">
        <v>34.75</v>
      </c>
      <c r="M34" s="12">
        <v>27.75</v>
      </c>
      <c r="N34" s="12">
        <v>17.5</v>
      </c>
      <c r="O34" s="12">
        <v>11.5</v>
      </c>
      <c r="P34" s="12">
        <v>13</v>
      </c>
      <c r="Q34" s="12">
        <v>6.25</v>
      </c>
      <c r="R34" s="12">
        <v>11.75</v>
      </c>
      <c r="S34" s="12">
        <v>17.25</v>
      </c>
      <c r="T34" s="12">
        <v>19.5</v>
      </c>
      <c r="U34" s="12">
        <v>15.5</v>
      </c>
      <c r="V34" s="12">
        <v>19</v>
      </c>
      <c r="W34" s="12">
        <v>10.25</v>
      </c>
      <c r="X34" s="12">
        <v>8.5</v>
      </c>
      <c r="Y34" s="12">
        <v>34</v>
      </c>
      <c r="Z34" s="12">
        <v>31.25</v>
      </c>
      <c r="AA34" s="12">
        <v>299</v>
      </c>
      <c r="AB34" s="12">
        <v>287.5</v>
      </c>
      <c r="AC34" s="12">
        <v>1175.75</v>
      </c>
      <c r="AD34" s="12">
        <v>330</v>
      </c>
      <c r="AE34" s="12">
        <v>304.5</v>
      </c>
      <c r="AF34" s="12">
        <v>243.5</v>
      </c>
      <c r="AG34" s="12">
        <v>21.25</v>
      </c>
      <c r="AH34" s="12">
        <v>72</v>
      </c>
      <c r="AI34" s="12">
        <v>54</v>
      </c>
      <c r="AJ34" s="12">
        <v>38</v>
      </c>
      <c r="AK34" s="12">
        <v>7.5</v>
      </c>
      <c r="AL34" s="12">
        <v>21.25</v>
      </c>
      <c r="AM34" s="12">
        <v>6</v>
      </c>
      <c r="AN34" s="12">
        <v>24</v>
      </c>
      <c r="AO34" s="12">
        <v>18.25</v>
      </c>
      <c r="AP34" s="12">
        <v>60.5</v>
      </c>
      <c r="AQ34" s="12">
        <v>91.75</v>
      </c>
      <c r="AR34" s="12">
        <v>67</v>
      </c>
      <c r="AS34" s="12">
        <v>9.5</v>
      </c>
      <c r="AT34" s="13">
        <v>3779</v>
      </c>
      <c r="AU34" s="14"/>
      <c r="AX34" s="15"/>
    </row>
    <row r="35" spans="1:50" x14ac:dyDescent="0.2">
      <c r="A35" s="1" t="s">
        <v>30</v>
      </c>
      <c r="B35" s="12">
        <v>23.5</v>
      </c>
      <c r="C35" s="12">
        <v>47.75</v>
      </c>
      <c r="D35" s="12">
        <v>13</v>
      </c>
      <c r="E35" s="12">
        <v>22.5</v>
      </c>
      <c r="F35" s="12">
        <v>55.5</v>
      </c>
      <c r="G35" s="12">
        <v>18.75</v>
      </c>
      <c r="H35" s="12">
        <v>38</v>
      </c>
      <c r="I35" s="12">
        <v>42.5</v>
      </c>
      <c r="J35" s="12">
        <v>63.75</v>
      </c>
      <c r="K35" s="12">
        <v>38.25</v>
      </c>
      <c r="L35" s="12">
        <v>56.75</v>
      </c>
      <c r="M35" s="12">
        <v>42.5</v>
      </c>
      <c r="N35" s="12">
        <v>25.5</v>
      </c>
      <c r="O35" s="12">
        <v>31.5</v>
      </c>
      <c r="P35" s="12">
        <v>19</v>
      </c>
      <c r="Q35" s="12">
        <v>15.5</v>
      </c>
      <c r="R35" s="12">
        <v>13.75</v>
      </c>
      <c r="S35" s="12">
        <v>27.75</v>
      </c>
      <c r="T35" s="12">
        <v>15.25</v>
      </c>
      <c r="U35" s="12">
        <v>13</v>
      </c>
      <c r="V35" s="12">
        <v>16.25</v>
      </c>
      <c r="W35" s="12">
        <v>5.5</v>
      </c>
      <c r="X35" s="12">
        <v>4.25</v>
      </c>
      <c r="Y35" s="12">
        <v>18.75</v>
      </c>
      <c r="Z35" s="12">
        <v>45.5</v>
      </c>
      <c r="AA35" s="12">
        <v>419.75</v>
      </c>
      <c r="AB35" s="12">
        <v>483.5</v>
      </c>
      <c r="AC35" s="12">
        <v>2303.75</v>
      </c>
      <c r="AD35" s="12">
        <v>529.75</v>
      </c>
      <c r="AE35" s="12">
        <v>413.75</v>
      </c>
      <c r="AF35" s="12">
        <v>407</v>
      </c>
      <c r="AG35" s="12">
        <v>76.5</v>
      </c>
      <c r="AH35" s="12">
        <v>41.5</v>
      </c>
      <c r="AI35" s="12">
        <v>73.5</v>
      </c>
      <c r="AJ35" s="12">
        <v>69.25</v>
      </c>
      <c r="AK35" s="12">
        <v>6</v>
      </c>
      <c r="AL35" s="12">
        <v>20</v>
      </c>
      <c r="AM35" s="12">
        <v>6.25</v>
      </c>
      <c r="AN35" s="12">
        <v>32</v>
      </c>
      <c r="AO35" s="12">
        <v>39.5</v>
      </c>
      <c r="AP35" s="12">
        <v>126</v>
      </c>
      <c r="AQ35" s="12">
        <v>86.75</v>
      </c>
      <c r="AR35" s="12">
        <v>81.5</v>
      </c>
      <c r="AS35" s="12">
        <v>10</v>
      </c>
      <c r="AT35" s="13">
        <v>5940.5</v>
      </c>
      <c r="AU35" s="14"/>
      <c r="AX35" s="15"/>
    </row>
    <row r="36" spans="1:50" x14ac:dyDescent="0.2">
      <c r="A36" s="1" t="s">
        <v>31</v>
      </c>
      <c r="B36" s="12">
        <v>16.75</v>
      </c>
      <c r="C36" s="12">
        <v>49.25</v>
      </c>
      <c r="D36" s="12">
        <v>13.5</v>
      </c>
      <c r="E36" s="12">
        <v>18.25</v>
      </c>
      <c r="F36" s="12">
        <v>74</v>
      </c>
      <c r="G36" s="12">
        <v>21.5</v>
      </c>
      <c r="H36" s="12">
        <v>35.5</v>
      </c>
      <c r="I36" s="12">
        <v>30.25</v>
      </c>
      <c r="J36" s="12">
        <v>47.75</v>
      </c>
      <c r="K36" s="12">
        <v>26</v>
      </c>
      <c r="L36" s="12">
        <v>42.75</v>
      </c>
      <c r="M36" s="12">
        <v>59.5</v>
      </c>
      <c r="N36" s="12">
        <v>17.75</v>
      </c>
      <c r="O36" s="12">
        <v>30</v>
      </c>
      <c r="P36" s="12">
        <v>19.75</v>
      </c>
      <c r="Q36" s="12">
        <v>14.75</v>
      </c>
      <c r="R36" s="12">
        <v>21.25</v>
      </c>
      <c r="S36" s="12">
        <v>26.5</v>
      </c>
      <c r="T36" s="12">
        <v>26.5</v>
      </c>
      <c r="U36" s="12">
        <v>19.5</v>
      </c>
      <c r="V36" s="12">
        <v>22.25</v>
      </c>
      <c r="W36" s="12">
        <v>10</v>
      </c>
      <c r="X36" s="12">
        <v>7.5</v>
      </c>
      <c r="Y36" s="12">
        <v>19.75</v>
      </c>
      <c r="Z36" s="12">
        <v>24.5</v>
      </c>
      <c r="AA36" s="12">
        <v>310.25</v>
      </c>
      <c r="AB36" s="12">
        <v>312.75</v>
      </c>
      <c r="AC36" s="12">
        <v>1361.5</v>
      </c>
      <c r="AD36" s="12">
        <v>369.75</v>
      </c>
      <c r="AE36" s="12">
        <v>232</v>
      </c>
      <c r="AF36" s="12">
        <v>255.75</v>
      </c>
      <c r="AG36" s="12">
        <v>58.75</v>
      </c>
      <c r="AH36" s="12">
        <v>91.5</v>
      </c>
      <c r="AI36" s="12">
        <v>16.5</v>
      </c>
      <c r="AJ36" s="12">
        <v>31.75</v>
      </c>
      <c r="AK36" s="12">
        <v>12.75</v>
      </c>
      <c r="AL36" s="12">
        <v>36.5</v>
      </c>
      <c r="AM36" s="12">
        <v>12.25</v>
      </c>
      <c r="AN36" s="12">
        <v>37.5</v>
      </c>
      <c r="AO36" s="12">
        <v>38.75</v>
      </c>
      <c r="AP36" s="12">
        <v>112.5</v>
      </c>
      <c r="AQ36" s="12">
        <v>171.75</v>
      </c>
      <c r="AR36" s="12">
        <v>100.25</v>
      </c>
      <c r="AS36" s="12">
        <v>12.75</v>
      </c>
      <c r="AT36" s="13">
        <v>4270.5</v>
      </c>
      <c r="AU36" s="14"/>
      <c r="AX36" s="15"/>
    </row>
    <row r="37" spans="1:50" x14ac:dyDescent="0.2">
      <c r="A37" s="1" t="s">
        <v>32</v>
      </c>
      <c r="B37" s="12">
        <v>7</v>
      </c>
      <c r="C37" s="12">
        <v>20.5</v>
      </c>
      <c r="D37" s="12">
        <v>5.75</v>
      </c>
      <c r="E37" s="12">
        <v>4.75</v>
      </c>
      <c r="F37" s="12">
        <v>10</v>
      </c>
      <c r="G37" s="12">
        <v>7</v>
      </c>
      <c r="H37" s="12">
        <v>6.5</v>
      </c>
      <c r="I37" s="12">
        <v>9.75</v>
      </c>
      <c r="J37" s="12">
        <v>16.5</v>
      </c>
      <c r="K37" s="12">
        <v>3.25</v>
      </c>
      <c r="L37" s="12">
        <v>9.75</v>
      </c>
      <c r="M37" s="12">
        <v>15.25</v>
      </c>
      <c r="N37" s="12">
        <v>5.75</v>
      </c>
      <c r="O37" s="12">
        <v>10.5</v>
      </c>
      <c r="P37" s="12">
        <v>6.25</v>
      </c>
      <c r="Q37" s="12">
        <v>3</v>
      </c>
      <c r="R37" s="12">
        <v>2.75</v>
      </c>
      <c r="S37" s="12">
        <v>3.5</v>
      </c>
      <c r="T37" s="12">
        <v>14.25</v>
      </c>
      <c r="U37" s="12">
        <v>6.75</v>
      </c>
      <c r="V37" s="12">
        <v>10.5</v>
      </c>
      <c r="W37" s="12">
        <v>2.75</v>
      </c>
      <c r="X37" s="12">
        <v>2.75</v>
      </c>
      <c r="Y37" s="12">
        <v>4.75</v>
      </c>
      <c r="Z37" s="12">
        <v>6.5</v>
      </c>
      <c r="AA37" s="12">
        <v>108.75</v>
      </c>
      <c r="AB37" s="12">
        <v>87.25</v>
      </c>
      <c r="AC37" s="12">
        <v>404.5</v>
      </c>
      <c r="AD37" s="12">
        <v>140.25</v>
      </c>
      <c r="AE37" s="12">
        <v>81.25</v>
      </c>
      <c r="AF37" s="12">
        <v>91.75</v>
      </c>
      <c r="AG37" s="12">
        <v>39.75</v>
      </c>
      <c r="AH37" s="12">
        <v>72</v>
      </c>
      <c r="AI37" s="12">
        <v>34.75</v>
      </c>
      <c r="AJ37" s="12">
        <v>10</v>
      </c>
      <c r="AK37" s="12">
        <v>1.75</v>
      </c>
      <c r="AL37" s="12">
        <v>6.75</v>
      </c>
      <c r="AM37" s="12">
        <v>2.5</v>
      </c>
      <c r="AN37" s="12">
        <v>19</v>
      </c>
      <c r="AO37" s="12">
        <v>10</v>
      </c>
      <c r="AP37" s="12">
        <v>65.25</v>
      </c>
      <c r="AQ37" s="12">
        <v>89.75</v>
      </c>
      <c r="AR37" s="12">
        <v>48.5</v>
      </c>
      <c r="AS37" s="12">
        <v>3.25</v>
      </c>
      <c r="AT37" s="13">
        <v>1513</v>
      </c>
      <c r="AU37" s="14"/>
      <c r="AX37" s="15"/>
    </row>
    <row r="38" spans="1:50" x14ac:dyDescent="0.2">
      <c r="A38" s="1" t="s">
        <v>33</v>
      </c>
      <c r="B38" s="12">
        <v>5.25</v>
      </c>
      <c r="C38" s="12">
        <v>4.75</v>
      </c>
      <c r="D38" s="12">
        <v>4.75</v>
      </c>
      <c r="E38" s="12">
        <v>5</v>
      </c>
      <c r="F38" s="12">
        <v>18.5</v>
      </c>
      <c r="G38" s="12">
        <v>7.5</v>
      </c>
      <c r="H38" s="12">
        <v>11.75</v>
      </c>
      <c r="I38" s="12">
        <v>13.25</v>
      </c>
      <c r="J38" s="12">
        <v>15.75</v>
      </c>
      <c r="K38" s="12">
        <v>55.5</v>
      </c>
      <c r="L38" s="12">
        <v>45.25</v>
      </c>
      <c r="M38" s="12">
        <v>108.25</v>
      </c>
      <c r="N38" s="12">
        <v>33.5</v>
      </c>
      <c r="O38" s="12">
        <v>63</v>
      </c>
      <c r="P38" s="12">
        <v>21.5</v>
      </c>
      <c r="Q38" s="12">
        <v>16.25</v>
      </c>
      <c r="R38" s="12">
        <v>14.5</v>
      </c>
      <c r="S38" s="12">
        <v>18.25</v>
      </c>
      <c r="T38" s="12">
        <v>6</v>
      </c>
      <c r="U38" s="12">
        <v>2</v>
      </c>
      <c r="V38" s="12">
        <v>4</v>
      </c>
      <c r="W38" s="12">
        <v>1</v>
      </c>
      <c r="X38" s="12">
        <v>0.25</v>
      </c>
      <c r="Y38" s="12">
        <v>6.25</v>
      </c>
      <c r="Z38" s="12">
        <v>7.25</v>
      </c>
      <c r="AA38" s="12">
        <v>147</v>
      </c>
      <c r="AB38" s="12">
        <v>87.5</v>
      </c>
      <c r="AC38" s="12">
        <v>234.5</v>
      </c>
      <c r="AD38" s="12">
        <v>85</v>
      </c>
      <c r="AE38" s="12">
        <v>24.25</v>
      </c>
      <c r="AF38" s="12">
        <v>20.25</v>
      </c>
      <c r="AG38" s="12">
        <v>6.25</v>
      </c>
      <c r="AH38" s="12">
        <v>8.25</v>
      </c>
      <c r="AI38" s="12">
        <v>13.5</v>
      </c>
      <c r="AJ38" s="12">
        <v>3.75</v>
      </c>
      <c r="AK38" s="12">
        <v>4</v>
      </c>
      <c r="AL38" s="12">
        <v>53</v>
      </c>
      <c r="AM38" s="12">
        <v>1.25</v>
      </c>
      <c r="AN38" s="12">
        <v>4.25</v>
      </c>
      <c r="AO38" s="12">
        <v>2.5</v>
      </c>
      <c r="AP38" s="12">
        <v>3</v>
      </c>
      <c r="AQ38" s="12">
        <v>18.25</v>
      </c>
      <c r="AR38" s="12">
        <v>4</v>
      </c>
      <c r="AS38" s="12">
        <v>80.75</v>
      </c>
      <c r="AT38" s="13">
        <v>1290.5</v>
      </c>
      <c r="AU38" s="14"/>
      <c r="AX38" s="15"/>
    </row>
    <row r="39" spans="1:50" x14ac:dyDescent="0.2">
      <c r="A39" s="1" t="s">
        <v>34</v>
      </c>
      <c r="B39" s="12">
        <v>8.25</v>
      </c>
      <c r="C39" s="12">
        <v>14</v>
      </c>
      <c r="D39" s="12">
        <v>7.75</v>
      </c>
      <c r="E39" s="12">
        <v>8</v>
      </c>
      <c r="F39" s="12">
        <v>50.5</v>
      </c>
      <c r="G39" s="12">
        <v>15.75</v>
      </c>
      <c r="H39" s="12">
        <v>20.75</v>
      </c>
      <c r="I39" s="12">
        <v>26.75</v>
      </c>
      <c r="J39" s="12">
        <v>27</v>
      </c>
      <c r="K39" s="12">
        <v>66</v>
      </c>
      <c r="L39" s="12">
        <v>80.25</v>
      </c>
      <c r="M39" s="12">
        <v>435.5</v>
      </c>
      <c r="N39" s="12">
        <v>33</v>
      </c>
      <c r="O39" s="12">
        <v>104.75</v>
      </c>
      <c r="P39" s="12">
        <v>35.75</v>
      </c>
      <c r="Q39" s="12">
        <v>21.5</v>
      </c>
      <c r="R39" s="12">
        <v>34.25</v>
      </c>
      <c r="S39" s="12">
        <v>68.5</v>
      </c>
      <c r="T39" s="12">
        <v>16.5</v>
      </c>
      <c r="U39" s="12">
        <v>4</v>
      </c>
      <c r="V39" s="12">
        <v>5.25</v>
      </c>
      <c r="W39" s="12">
        <v>1.75</v>
      </c>
      <c r="X39" s="12">
        <v>1.25</v>
      </c>
      <c r="Y39" s="12">
        <v>5.75</v>
      </c>
      <c r="Z39" s="12">
        <v>19.5</v>
      </c>
      <c r="AA39" s="12">
        <v>586.5</v>
      </c>
      <c r="AB39" s="12">
        <v>205</v>
      </c>
      <c r="AC39" s="12">
        <v>688.25</v>
      </c>
      <c r="AD39" s="12">
        <v>221.5</v>
      </c>
      <c r="AE39" s="12">
        <v>81.5</v>
      </c>
      <c r="AF39" s="12">
        <v>44</v>
      </c>
      <c r="AG39" s="12">
        <v>22.75</v>
      </c>
      <c r="AH39" s="12">
        <v>22.5</v>
      </c>
      <c r="AI39" s="12">
        <v>36.25</v>
      </c>
      <c r="AJ39" s="12">
        <v>5.5</v>
      </c>
      <c r="AK39" s="12">
        <v>65.5</v>
      </c>
      <c r="AL39" s="12">
        <v>32</v>
      </c>
      <c r="AM39" s="12">
        <v>0.75</v>
      </c>
      <c r="AN39" s="12">
        <v>9.75</v>
      </c>
      <c r="AO39" s="12">
        <v>7.5</v>
      </c>
      <c r="AP39" s="12">
        <v>8</v>
      </c>
      <c r="AQ39" s="12">
        <v>88</v>
      </c>
      <c r="AR39" s="12">
        <v>15</v>
      </c>
      <c r="AS39" s="12">
        <v>24</v>
      </c>
      <c r="AT39" s="13">
        <v>3276.5</v>
      </c>
      <c r="AU39" s="14"/>
      <c r="AX39" s="15"/>
    </row>
    <row r="40" spans="1:50" x14ac:dyDescent="0.2">
      <c r="A40" s="1" t="s">
        <v>35</v>
      </c>
      <c r="B40" s="12">
        <v>2</v>
      </c>
      <c r="C40" s="12">
        <v>2.25</v>
      </c>
      <c r="D40" s="12">
        <v>2.25</v>
      </c>
      <c r="E40" s="12">
        <v>2</v>
      </c>
      <c r="F40" s="12">
        <v>22.5</v>
      </c>
      <c r="G40" s="12">
        <v>5</v>
      </c>
      <c r="H40" s="12">
        <v>10.75</v>
      </c>
      <c r="I40" s="12">
        <v>13.75</v>
      </c>
      <c r="J40" s="12">
        <v>19</v>
      </c>
      <c r="K40" s="12">
        <v>4.5</v>
      </c>
      <c r="L40" s="12">
        <v>4.75</v>
      </c>
      <c r="M40" s="12">
        <v>39</v>
      </c>
      <c r="N40" s="12">
        <v>3.5</v>
      </c>
      <c r="O40" s="12">
        <v>2.25</v>
      </c>
      <c r="P40" s="12">
        <v>2.5</v>
      </c>
      <c r="Q40" s="12">
        <v>1.5</v>
      </c>
      <c r="R40" s="12">
        <v>3.25</v>
      </c>
      <c r="S40" s="12">
        <v>6.75</v>
      </c>
      <c r="T40" s="12">
        <v>29.75</v>
      </c>
      <c r="U40" s="12">
        <v>11.75</v>
      </c>
      <c r="V40" s="12">
        <v>26.75</v>
      </c>
      <c r="W40" s="12">
        <v>6.75</v>
      </c>
      <c r="X40" s="12">
        <v>2.5</v>
      </c>
      <c r="Y40" s="12">
        <v>9.75</v>
      </c>
      <c r="Z40" s="12">
        <v>1.5</v>
      </c>
      <c r="AA40" s="12">
        <v>106.25</v>
      </c>
      <c r="AB40" s="12">
        <v>58.25</v>
      </c>
      <c r="AC40" s="12">
        <v>156.25</v>
      </c>
      <c r="AD40" s="12">
        <v>43.5</v>
      </c>
      <c r="AE40" s="12">
        <v>18</v>
      </c>
      <c r="AF40" s="12">
        <v>17.5</v>
      </c>
      <c r="AG40" s="12">
        <v>3.25</v>
      </c>
      <c r="AH40" s="12">
        <v>7.5</v>
      </c>
      <c r="AI40" s="12">
        <v>10.25</v>
      </c>
      <c r="AJ40" s="12">
        <v>2.75</v>
      </c>
      <c r="AK40" s="12">
        <v>1.5</v>
      </c>
      <c r="AL40" s="12">
        <v>1.25</v>
      </c>
      <c r="AM40" s="12">
        <v>3</v>
      </c>
      <c r="AN40" s="12">
        <v>29.5</v>
      </c>
      <c r="AO40" s="12">
        <v>2.25</v>
      </c>
      <c r="AP40" s="12">
        <v>3.75</v>
      </c>
      <c r="AQ40" s="12">
        <v>24.5</v>
      </c>
      <c r="AR40" s="12">
        <v>6.75</v>
      </c>
      <c r="AS40" s="12">
        <v>2.5</v>
      </c>
      <c r="AT40" s="13">
        <v>734.75</v>
      </c>
      <c r="AU40" s="14"/>
      <c r="AX40" s="15"/>
    </row>
    <row r="41" spans="1:50" x14ac:dyDescent="0.2">
      <c r="A41" s="1" t="s">
        <v>36</v>
      </c>
      <c r="B41" s="12">
        <v>26.75</v>
      </c>
      <c r="C41" s="12">
        <v>46.25</v>
      </c>
      <c r="D41" s="12">
        <v>12.5</v>
      </c>
      <c r="E41" s="12">
        <v>14</v>
      </c>
      <c r="F41" s="12">
        <v>50.75</v>
      </c>
      <c r="G41" s="12">
        <v>19.5</v>
      </c>
      <c r="H41" s="12">
        <v>95</v>
      </c>
      <c r="I41" s="12">
        <v>51.25</v>
      </c>
      <c r="J41" s="12">
        <v>88</v>
      </c>
      <c r="K41" s="12">
        <v>13</v>
      </c>
      <c r="L41" s="12">
        <v>61.25</v>
      </c>
      <c r="M41" s="12">
        <v>127.75</v>
      </c>
      <c r="N41" s="12">
        <v>19.5</v>
      </c>
      <c r="O41" s="12">
        <v>29.75</v>
      </c>
      <c r="P41" s="12">
        <v>25.75</v>
      </c>
      <c r="Q41" s="12">
        <v>14.75</v>
      </c>
      <c r="R41" s="12">
        <v>14.25</v>
      </c>
      <c r="S41" s="12">
        <v>24</v>
      </c>
      <c r="T41" s="12">
        <v>227.25</v>
      </c>
      <c r="U41" s="12">
        <v>76.25</v>
      </c>
      <c r="V41" s="12">
        <v>123.25</v>
      </c>
      <c r="W41" s="12">
        <v>26</v>
      </c>
      <c r="X41" s="12">
        <v>14.25</v>
      </c>
      <c r="Y41" s="12">
        <v>36</v>
      </c>
      <c r="Z41" s="12">
        <v>28.75</v>
      </c>
      <c r="AA41" s="12">
        <v>214.5</v>
      </c>
      <c r="AB41" s="12">
        <v>123.5</v>
      </c>
      <c r="AC41" s="12">
        <v>410.5</v>
      </c>
      <c r="AD41" s="12">
        <v>142.5</v>
      </c>
      <c r="AE41" s="12">
        <v>62.5</v>
      </c>
      <c r="AF41" s="12">
        <v>58.75</v>
      </c>
      <c r="AG41" s="12">
        <v>29.5</v>
      </c>
      <c r="AH41" s="12">
        <v>43.75</v>
      </c>
      <c r="AI41" s="12">
        <v>38.25</v>
      </c>
      <c r="AJ41" s="12">
        <v>24.75</v>
      </c>
      <c r="AK41" s="12">
        <v>3.5</v>
      </c>
      <c r="AL41" s="12">
        <v>11.75</v>
      </c>
      <c r="AM41" s="12">
        <v>32</v>
      </c>
      <c r="AN41" s="12">
        <v>13.75</v>
      </c>
      <c r="AO41" s="12">
        <v>16</v>
      </c>
      <c r="AP41" s="12">
        <v>22.5</v>
      </c>
      <c r="AQ41" s="12">
        <v>75.75</v>
      </c>
      <c r="AR41" s="12">
        <v>19</v>
      </c>
      <c r="AS41" s="12">
        <v>5.5</v>
      </c>
      <c r="AT41" s="13">
        <v>2614</v>
      </c>
      <c r="AU41" s="14"/>
      <c r="AX41" s="15"/>
    </row>
    <row r="42" spans="1:50" x14ac:dyDescent="0.2">
      <c r="A42" s="1" t="s">
        <v>53</v>
      </c>
      <c r="B42" s="12">
        <v>4.25</v>
      </c>
      <c r="C42" s="12">
        <v>12.5</v>
      </c>
      <c r="D42" s="12">
        <v>2.75</v>
      </c>
      <c r="E42" s="12">
        <v>2.25</v>
      </c>
      <c r="F42" s="12">
        <v>11</v>
      </c>
      <c r="G42" s="12">
        <v>5</v>
      </c>
      <c r="H42" s="12">
        <v>5.5</v>
      </c>
      <c r="I42" s="12">
        <v>6</v>
      </c>
      <c r="J42" s="12">
        <v>13.75</v>
      </c>
      <c r="K42" s="12">
        <v>4.25</v>
      </c>
      <c r="L42" s="12">
        <v>7.75</v>
      </c>
      <c r="M42" s="12">
        <v>10.75</v>
      </c>
      <c r="N42" s="12">
        <v>4.25</v>
      </c>
      <c r="O42" s="12">
        <v>6</v>
      </c>
      <c r="P42" s="12">
        <v>4.25</v>
      </c>
      <c r="Q42" s="12">
        <v>4.5</v>
      </c>
      <c r="R42" s="12">
        <v>4.75</v>
      </c>
      <c r="S42" s="12">
        <v>4.25</v>
      </c>
      <c r="T42" s="12">
        <v>8.25</v>
      </c>
      <c r="U42" s="12">
        <v>9</v>
      </c>
      <c r="V42" s="12">
        <v>9</v>
      </c>
      <c r="W42" s="12">
        <v>3.5</v>
      </c>
      <c r="X42" s="12">
        <v>3</v>
      </c>
      <c r="Y42" s="12">
        <v>4.25</v>
      </c>
      <c r="Z42" s="12">
        <v>6.25</v>
      </c>
      <c r="AA42" s="12">
        <v>90</v>
      </c>
      <c r="AB42" s="12">
        <v>75</v>
      </c>
      <c r="AC42" s="12">
        <v>315.25</v>
      </c>
      <c r="AD42" s="12">
        <v>103.75</v>
      </c>
      <c r="AE42" s="12">
        <v>64.5</v>
      </c>
      <c r="AF42" s="12">
        <v>72.5</v>
      </c>
      <c r="AG42" s="12">
        <v>20.75</v>
      </c>
      <c r="AH42" s="12">
        <v>43.75</v>
      </c>
      <c r="AI42" s="12">
        <v>37</v>
      </c>
      <c r="AJ42" s="12">
        <v>9</v>
      </c>
      <c r="AK42" s="12">
        <v>3</v>
      </c>
      <c r="AL42" s="12">
        <v>5.25</v>
      </c>
      <c r="AM42" s="12">
        <v>1.5</v>
      </c>
      <c r="AN42" s="12">
        <v>12.75</v>
      </c>
      <c r="AO42" s="12">
        <v>9.5</v>
      </c>
      <c r="AP42" s="12">
        <v>40</v>
      </c>
      <c r="AQ42" s="12">
        <v>34</v>
      </c>
      <c r="AR42" s="12">
        <v>16.75</v>
      </c>
      <c r="AS42" s="12">
        <v>3.25</v>
      </c>
      <c r="AT42" s="13">
        <v>1114.5</v>
      </c>
      <c r="AU42" s="14"/>
      <c r="AX42" s="15"/>
    </row>
    <row r="43" spans="1:50" x14ac:dyDescent="0.2">
      <c r="A43" s="1" t="s">
        <v>54</v>
      </c>
      <c r="B43" s="12">
        <v>9.75</v>
      </c>
      <c r="C43" s="12">
        <v>16.5</v>
      </c>
      <c r="D43" s="12">
        <v>4.5</v>
      </c>
      <c r="E43" s="12">
        <v>4.25</v>
      </c>
      <c r="F43" s="12">
        <v>17.5</v>
      </c>
      <c r="G43" s="12">
        <v>3.75</v>
      </c>
      <c r="H43" s="12">
        <v>10.25</v>
      </c>
      <c r="I43" s="12">
        <v>11.75</v>
      </c>
      <c r="J43" s="12">
        <v>19.5</v>
      </c>
      <c r="K43" s="12">
        <v>5.75</v>
      </c>
      <c r="L43" s="12">
        <v>18</v>
      </c>
      <c r="M43" s="12">
        <v>18.25</v>
      </c>
      <c r="N43" s="12">
        <v>8</v>
      </c>
      <c r="O43" s="12">
        <v>10.75</v>
      </c>
      <c r="P43" s="12">
        <v>6.5</v>
      </c>
      <c r="Q43" s="12">
        <v>5</v>
      </c>
      <c r="R43" s="12">
        <v>7</v>
      </c>
      <c r="S43" s="12">
        <v>7.25</v>
      </c>
      <c r="T43" s="12">
        <v>17.5</v>
      </c>
      <c r="U43" s="12">
        <v>8.75</v>
      </c>
      <c r="V43" s="12">
        <v>4.75</v>
      </c>
      <c r="W43" s="12">
        <v>2.75</v>
      </c>
      <c r="X43" s="12">
        <v>2</v>
      </c>
      <c r="Y43" s="12">
        <v>4</v>
      </c>
      <c r="Z43" s="12">
        <v>11.25</v>
      </c>
      <c r="AA43" s="12">
        <v>106.75</v>
      </c>
      <c r="AB43" s="12">
        <v>71.25</v>
      </c>
      <c r="AC43" s="12">
        <v>327</v>
      </c>
      <c r="AD43" s="12">
        <v>156.75</v>
      </c>
      <c r="AE43" s="12">
        <v>103</v>
      </c>
      <c r="AF43" s="12">
        <v>135</v>
      </c>
      <c r="AG43" s="12">
        <v>59.25</v>
      </c>
      <c r="AH43" s="12">
        <v>119</v>
      </c>
      <c r="AI43" s="12">
        <v>117.75</v>
      </c>
      <c r="AJ43" s="12">
        <v>70.25</v>
      </c>
      <c r="AK43" s="12">
        <v>0.5</v>
      </c>
      <c r="AL43" s="12">
        <v>10</v>
      </c>
      <c r="AM43" s="12">
        <v>3.75</v>
      </c>
      <c r="AN43" s="12">
        <v>22</v>
      </c>
      <c r="AO43" s="12">
        <v>35</v>
      </c>
      <c r="AP43" s="12">
        <v>5.5</v>
      </c>
      <c r="AQ43" s="12">
        <v>48.75</v>
      </c>
      <c r="AR43" s="12">
        <v>42.25</v>
      </c>
      <c r="AS43" s="12">
        <v>1.5</v>
      </c>
      <c r="AT43" s="13">
        <v>1670.5</v>
      </c>
      <c r="AU43" s="14"/>
      <c r="AX43" s="15"/>
    </row>
    <row r="44" spans="1:50" x14ac:dyDescent="0.2">
      <c r="A44" s="1" t="s">
        <v>55</v>
      </c>
      <c r="B44" s="12">
        <v>19.5</v>
      </c>
      <c r="C44" s="12">
        <v>45.25</v>
      </c>
      <c r="D44" s="12">
        <v>38</v>
      </c>
      <c r="E44" s="12">
        <v>45.75</v>
      </c>
      <c r="F44" s="12">
        <v>117</v>
      </c>
      <c r="G44" s="12">
        <v>30.75</v>
      </c>
      <c r="H44" s="12">
        <v>50.75</v>
      </c>
      <c r="I44" s="12">
        <v>44</v>
      </c>
      <c r="J44" s="12">
        <v>46.5</v>
      </c>
      <c r="K44" s="12">
        <v>15</v>
      </c>
      <c r="L44" s="12">
        <v>29.75</v>
      </c>
      <c r="M44" s="12">
        <v>36</v>
      </c>
      <c r="N44" s="12">
        <v>21</v>
      </c>
      <c r="O44" s="12">
        <v>12</v>
      </c>
      <c r="P44" s="12">
        <v>14</v>
      </c>
      <c r="Q44" s="12">
        <v>9.5</v>
      </c>
      <c r="R44" s="12">
        <v>12.5</v>
      </c>
      <c r="S44" s="12">
        <v>24.25</v>
      </c>
      <c r="T44" s="12">
        <v>51.5</v>
      </c>
      <c r="U44" s="12">
        <v>69</v>
      </c>
      <c r="V44" s="12">
        <v>77.75</v>
      </c>
      <c r="W44" s="12">
        <v>51.5</v>
      </c>
      <c r="X44" s="12">
        <v>39.25</v>
      </c>
      <c r="Y44" s="12">
        <v>69</v>
      </c>
      <c r="Z44" s="12">
        <v>44.5</v>
      </c>
      <c r="AA44" s="12">
        <v>223.5</v>
      </c>
      <c r="AB44" s="12">
        <v>182.75</v>
      </c>
      <c r="AC44" s="12">
        <v>820.25</v>
      </c>
      <c r="AD44" s="12">
        <v>295</v>
      </c>
      <c r="AE44" s="12">
        <v>137.75</v>
      </c>
      <c r="AF44" s="12">
        <v>130</v>
      </c>
      <c r="AG44" s="12">
        <v>72.25</v>
      </c>
      <c r="AH44" s="12">
        <v>82.5</v>
      </c>
      <c r="AI44" s="12">
        <v>128.75</v>
      </c>
      <c r="AJ44" s="12">
        <v>76.5</v>
      </c>
      <c r="AK44" s="12">
        <v>13</v>
      </c>
      <c r="AL44" s="12">
        <v>54.75</v>
      </c>
      <c r="AM44" s="12">
        <v>24</v>
      </c>
      <c r="AN44" s="12">
        <v>59.5</v>
      </c>
      <c r="AO44" s="12">
        <v>37.25</v>
      </c>
      <c r="AP44" s="12">
        <v>41.5</v>
      </c>
      <c r="AQ44" s="12">
        <v>32</v>
      </c>
      <c r="AR44" s="12">
        <v>244</v>
      </c>
      <c r="AS44" s="12">
        <v>20</v>
      </c>
      <c r="AT44" s="13">
        <v>3689.25</v>
      </c>
      <c r="AU44" s="14"/>
      <c r="AX44" s="15"/>
    </row>
    <row r="45" spans="1:50" x14ac:dyDescent="0.2">
      <c r="A45" s="1" t="s">
        <v>56</v>
      </c>
      <c r="B45" s="12">
        <v>8.5</v>
      </c>
      <c r="C45" s="12">
        <v>23.25</v>
      </c>
      <c r="D45" s="12">
        <v>15.75</v>
      </c>
      <c r="E45" s="12">
        <v>22</v>
      </c>
      <c r="F45" s="12">
        <v>83</v>
      </c>
      <c r="G45" s="12">
        <v>17.5</v>
      </c>
      <c r="H45" s="12">
        <v>22.75</v>
      </c>
      <c r="I45" s="12">
        <v>28.25</v>
      </c>
      <c r="J45" s="12">
        <v>33.25</v>
      </c>
      <c r="K45" s="12">
        <v>6.25</v>
      </c>
      <c r="L45" s="12">
        <v>21.25</v>
      </c>
      <c r="M45" s="12">
        <v>32.75</v>
      </c>
      <c r="N45" s="12">
        <v>9.25</v>
      </c>
      <c r="O45" s="12">
        <v>9.5</v>
      </c>
      <c r="P45" s="12">
        <v>8.25</v>
      </c>
      <c r="Q45" s="12">
        <v>5.75</v>
      </c>
      <c r="R45" s="12">
        <v>5</v>
      </c>
      <c r="S45" s="12">
        <v>5</v>
      </c>
      <c r="T45" s="12">
        <v>19</v>
      </c>
      <c r="U45" s="12">
        <v>17.5</v>
      </c>
      <c r="V45" s="12">
        <v>16.5</v>
      </c>
      <c r="W45" s="12">
        <v>14</v>
      </c>
      <c r="X45" s="12">
        <v>6</v>
      </c>
      <c r="Y45" s="12">
        <v>24.5</v>
      </c>
      <c r="Z45" s="12">
        <v>17</v>
      </c>
      <c r="AA45" s="12">
        <v>261</v>
      </c>
      <c r="AB45" s="12">
        <v>177.75</v>
      </c>
      <c r="AC45" s="12">
        <v>616</v>
      </c>
      <c r="AD45" s="12">
        <v>282.25</v>
      </c>
      <c r="AE45" s="12">
        <v>171.75</v>
      </c>
      <c r="AF45" s="12">
        <v>147</v>
      </c>
      <c r="AG45" s="12">
        <v>71.25</v>
      </c>
      <c r="AH45" s="12">
        <v>100.5</v>
      </c>
      <c r="AI45" s="12">
        <v>112.25</v>
      </c>
      <c r="AJ45" s="12">
        <v>46.75</v>
      </c>
      <c r="AK45" s="12">
        <v>2.25</v>
      </c>
      <c r="AL45" s="12">
        <v>10.25</v>
      </c>
      <c r="AM45" s="12">
        <v>5</v>
      </c>
      <c r="AN45" s="12">
        <v>21.25</v>
      </c>
      <c r="AO45" s="12">
        <v>18</v>
      </c>
      <c r="AP45" s="12">
        <v>38.25</v>
      </c>
      <c r="AQ45" s="12">
        <v>308.75</v>
      </c>
      <c r="AR45" s="12">
        <v>22.75</v>
      </c>
      <c r="AS45" s="12">
        <v>5.5</v>
      </c>
      <c r="AT45" s="13">
        <v>2890.25</v>
      </c>
      <c r="AU45" s="14"/>
      <c r="AX45" s="15"/>
    </row>
    <row r="46" spans="1:50" x14ac:dyDescent="0.2">
      <c r="A46" s="1" t="s">
        <v>62</v>
      </c>
      <c r="B46" s="12">
        <v>2</v>
      </c>
      <c r="C46" s="12">
        <v>9.75</v>
      </c>
      <c r="D46" s="12">
        <v>7</v>
      </c>
      <c r="E46" s="12">
        <v>5.75</v>
      </c>
      <c r="F46" s="12">
        <v>25.25</v>
      </c>
      <c r="G46" s="12">
        <v>5.5</v>
      </c>
      <c r="H46" s="12">
        <v>8</v>
      </c>
      <c r="I46" s="12">
        <v>8.25</v>
      </c>
      <c r="J46" s="12">
        <v>14.25</v>
      </c>
      <c r="K46" s="12">
        <v>30</v>
      </c>
      <c r="L46" s="12">
        <v>38.25</v>
      </c>
      <c r="M46" s="12">
        <v>132.75</v>
      </c>
      <c r="N46" s="12">
        <v>36.75</v>
      </c>
      <c r="O46" s="12">
        <v>122.5</v>
      </c>
      <c r="P46" s="12">
        <v>40</v>
      </c>
      <c r="Q46" s="12">
        <v>16.75</v>
      </c>
      <c r="R46" s="12">
        <v>24.25</v>
      </c>
      <c r="S46" s="12">
        <v>20.75</v>
      </c>
      <c r="T46" s="12">
        <v>6.5</v>
      </c>
      <c r="U46" s="12">
        <v>3.25</v>
      </c>
      <c r="V46" s="12">
        <v>3</v>
      </c>
      <c r="W46" s="12">
        <v>1.5</v>
      </c>
      <c r="X46" s="12">
        <v>0.25</v>
      </c>
      <c r="Y46" s="12">
        <v>2.5</v>
      </c>
      <c r="Z46" s="12">
        <v>7.25</v>
      </c>
      <c r="AA46" s="12">
        <v>190</v>
      </c>
      <c r="AB46" s="12">
        <v>102.75</v>
      </c>
      <c r="AC46" s="12">
        <v>244.5</v>
      </c>
      <c r="AD46" s="12">
        <v>96.25</v>
      </c>
      <c r="AE46" s="12">
        <v>28.5</v>
      </c>
      <c r="AF46" s="12">
        <v>17</v>
      </c>
      <c r="AG46" s="12">
        <v>10.25</v>
      </c>
      <c r="AH46" s="12">
        <v>10.25</v>
      </c>
      <c r="AI46" s="12">
        <v>14.5</v>
      </c>
      <c r="AJ46" s="12">
        <v>5.25</v>
      </c>
      <c r="AK46" s="12">
        <v>85.25</v>
      </c>
      <c r="AL46" s="12">
        <v>25.75</v>
      </c>
      <c r="AM46" s="12">
        <v>2.25</v>
      </c>
      <c r="AN46" s="12">
        <v>7</v>
      </c>
      <c r="AO46" s="12">
        <v>2.5</v>
      </c>
      <c r="AP46" s="12">
        <v>4.25</v>
      </c>
      <c r="AQ46" s="12">
        <v>29</v>
      </c>
      <c r="AR46" s="12">
        <v>5</v>
      </c>
      <c r="AS46" s="12">
        <v>12</v>
      </c>
      <c r="AT46" s="13">
        <v>1464.25</v>
      </c>
      <c r="AU46" s="14"/>
      <c r="AX46" s="15"/>
    </row>
    <row r="47" spans="1:50" x14ac:dyDescent="0.2">
      <c r="A47" s="11" t="s">
        <v>49</v>
      </c>
      <c r="B47" s="14">
        <v>1793.75</v>
      </c>
      <c r="C47" s="14">
        <v>3743.25</v>
      </c>
      <c r="D47" s="14">
        <v>2223</v>
      </c>
      <c r="E47" s="14">
        <v>2385.75</v>
      </c>
      <c r="F47" s="14">
        <v>6987.75</v>
      </c>
      <c r="G47" s="14">
        <v>3063.25</v>
      </c>
      <c r="H47" s="14">
        <v>4276.75</v>
      </c>
      <c r="I47" s="14">
        <v>3920</v>
      </c>
      <c r="J47" s="14">
        <v>4427.25</v>
      </c>
      <c r="K47" s="14">
        <v>2872.5</v>
      </c>
      <c r="L47" s="14">
        <v>4643.75</v>
      </c>
      <c r="M47" s="14">
        <v>4765.25</v>
      </c>
      <c r="N47" s="14">
        <v>2516</v>
      </c>
      <c r="O47" s="14">
        <v>3174.25</v>
      </c>
      <c r="P47" s="14">
        <v>2190.75</v>
      </c>
      <c r="Q47" s="14">
        <v>1296.5</v>
      </c>
      <c r="R47" s="14">
        <v>1660.75</v>
      </c>
      <c r="S47" s="14">
        <v>2977.25</v>
      </c>
      <c r="T47" s="14">
        <v>2444.5</v>
      </c>
      <c r="U47" s="14">
        <v>2061.25</v>
      </c>
      <c r="V47" s="14">
        <v>2846.5</v>
      </c>
      <c r="W47" s="14">
        <v>1476</v>
      </c>
      <c r="X47" s="14">
        <v>1092.75</v>
      </c>
      <c r="Y47" s="14">
        <v>2964</v>
      </c>
      <c r="Z47" s="14">
        <v>3827.75</v>
      </c>
      <c r="AA47" s="14">
        <v>11517.75</v>
      </c>
      <c r="AB47" s="14">
        <v>7951.25</v>
      </c>
      <c r="AC47" s="14">
        <v>24885.25</v>
      </c>
      <c r="AD47" s="14">
        <v>10169</v>
      </c>
      <c r="AE47" s="14">
        <v>8013</v>
      </c>
      <c r="AF47" s="14">
        <v>7827.25</v>
      </c>
      <c r="AG47" s="14">
        <v>3939</v>
      </c>
      <c r="AH47" s="14">
        <v>6640</v>
      </c>
      <c r="AI47" s="14">
        <v>4250.5</v>
      </c>
      <c r="AJ47" s="14">
        <v>1560.25</v>
      </c>
      <c r="AK47" s="14">
        <v>1292</v>
      </c>
      <c r="AL47" s="14">
        <v>3322</v>
      </c>
      <c r="AM47" s="14">
        <v>733.5</v>
      </c>
      <c r="AN47" s="14">
        <v>2471.25</v>
      </c>
      <c r="AO47" s="14">
        <v>1167.25</v>
      </c>
      <c r="AP47" s="14">
        <v>1636.25</v>
      </c>
      <c r="AQ47" s="14">
        <v>5055.25</v>
      </c>
      <c r="AR47" s="14">
        <v>2933.25</v>
      </c>
      <c r="AS47" s="14">
        <v>1400.75</v>
      </c>
      <c r="AT47" s="14">
        <v>182395.25</v>
      </c>
      <c r="AU47" s="14"/>
      <c r="AX47" s="15"/>
    </row>
    <row r="48" spans="1:50" x14ac:dyDescent="0.2">
      <c r="AT48" s="14"/>
      <c r="AX48" s="15"/>
    </row>
    <row r="49" spans="50:50" x14ac:dyDescent="0.2">
      <c r="AX49" s="15"/>
    </row>
    <row r="50" spans="50:50" x14ac:dyDescent="0.2">
      <c r="AX50" s="15"/>
    </row>
    <row r="51" spans="50:50" x14ac:dyDescent="0.2">
      <c r="AX51" s="15"/>
    </row>
    <row r="52" spans="50:50" x14ac:dyDescent="0.2">
      <c r="AX52" s="15"/>
    </row>
    <row r="53" spans="50:50" x14ac:dyDescent="0.2">
      <c r="AX53" s="15"/>
    </row>
    <row r="54" spans="50:50" x14ac:dyDescent="0.2">
      <c r="AX54" s="15"/>
    </row>
    <row r="55" spans="50:50" x14ac:dyDescent="0.2">
      <c r="AX55" s="15"/>
    </row>
    <row r="56" spans="50:50" x14ac:dyDescent="0.2">
      <c r="AX56" s="15"/>
    </row>
    <row r="57" spans="50:50" x14ac:dyDescent="0.2">
      <c r="AX57" s="15"/>
    </row>
    <row r="58" spans="50:50" x14ac:dyDescent="0.2">
      <c r="AX58" s="15"/>
    </row>
    <row r="59" spans="50:50" x14ac:dyDescent="0.2">
      <c r="AX59" s="15"/>
    </row>
    <row r="60" spans="50:50" x14ac:dyDescent="0.2">
      <c r="AX60" s="15"/>
    </row>
    <row r="61" spans="50:50" x14ac:dyDescent="0.2">
      <c r="AX61" s="15"/>
    </row>
    <row r="62" spans="50:50" x14ac:dyDescent="0.2">
      <c r="AX62" s="15"/>
    </row>
    <row r="63" spans="50:50" x14ac:dyDescent="0.2">
      <c r="AX63" s="15"/>
    </row>
    <row r="64" spans="50:50" x14ac:dyDescent="0.2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64"/>
  <sheetViews>
    <sheetView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5" width="7.7109375" style="9" customWidth="1" collapsed="1"/>
    <col min="46" max="46" width="8.7109375" style="11" customWidth="1" collapsed="1"/>
    <col min="47" max="47" width="9.140625" style="11" collapsed="1"/>
    <col min="48" max="49" width="9.140625" style="9" collapsed="1"/>
    <col min="50" max="50" width="8.7109375" style="9" customWidth="1" collapsed="1"/>
    <col min="51" max="16384" width="9.140625" style="9" collapsed="1"/>
  </cols>
  <sheetData>
    <row r="1" spans="1:57" ht="26.25" customHeight="1" x14ac:dyDescent="0.2">
      <c r="A1" s="7" t="s">
        <v>0</v>
      </c>
      <c r="B1" s="8" t="s">
        <v>1</v>
      </c>
      <c r="D1" s="9" t="s">
        <v>61</v>
      </c>
      <c r="G1" s="19">
        <f>'Weekday OD'!G1</f>
        <v>41640</v>
      </c>
    </row>
    <row r="2" spans="1:57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 x14ac:dyDescent="0.2">
      <c r="A3" s="1" t="s">
        <v>2</v>
      </c>
      <c r="B3" s="12">
        <v>5.25</v>
      </c>
      <c r="C3" s="12">
        <v>50.75</v>
      </c>
      <c r="D3" s="12">
        <v>51.75</v>
      </c>
      <c r="E3" s="12">
        <v>44.5</v>
      </c>
      <c r="F3" s="12">
        <v>132.75</v>
      </c>
      <c r="G3" s="12">
        <v>67</v>
      </c>
      <c r="H3" s="12">
        <v>58.75</v>
      </c>
      <c r="I3" s="12">
        <v>33.75</v>
      </c>
      <c r="J3" s="12">
        <v>51</v>
      </c>
      <c r="K3" s="12">
        <v>25</v>
      </c>
      <c r="L3" s="12">
        <v>48</v>
      </c>
      <c r="M3" s="12">
        <v>48.25</v>
      </c>
      <c r="N3" s="12">
        <v>12.75</v>
      </c>
      <c r="O3" s="12">
        <v>15.5</v>
      </c>
      <c r="P3" s="12">
        <v>11.5</v>
      </c>
      <c r="Q3" s="12">
        <v>4.25</v>
      </c>
      <c r="R3" s="12">
        <v>10.75</v>
      </c>
      <c r="S3" s="12">
        <v>15.75</v>
      </c>
      <c r="T3" s="12">
        <v>10.75</v>
      </c>
      <c r="U3" s="12">
        <v>3</v>
      </c>
      <c r="V3" s="12">
        <v>10.75</v>
      </c>
      <c r="W3" s="12">
        <v>5.25</v>
      </c>
      <c r="X3" s="12">
        <v>3.25</v>
      </c>
      <c r="Y3" s="12">
        <v>9.25</v>
      </c>
      <c r="Z3" s="12">
        <v>16.25</v>
      </c>
      <c r="AA3" s="12">
        <v>86.25</v>
      </c>
      <c r="AB3" s="12">
        <v>62.5</v>
      </c>
      <c r="AC3" s="12">
        <v>185.75</v>
      </c>
      <c r="AD3" s="12">
        <v>84</v>
      </c>
      <c r="AE3" s="12">
        <v>59.75</v>
      </c>
      <c r="AF3" s="12">
        <v>59.5</v>
      </c>
      <c r="AG3" s="12">
        <v>17.25</v>
      </c>
      <c r="AH3" s="12">
        <v>24.5</v>
      </c>
      <c r="AI3" s="12">
        <v>14</v>
      </c>
      <c r="AJ3" s="12">
        <v>7.75</v>
      </c>
      <c r="AK3" s="12">
        <v>2</v>
      </c>
      <c r="AL3" s="12">
        <v>6.25</v>
      </c>
      <c r="AM3" s="12">
        <v>4.5</v>
      </c>
      <c r="AN3" s="12">
        <v>23</v>
      </c>
      <c r="AO3" s="12">
        <v>7</v>
      </c>
      <c r="AP3" s="12">
        <v>6.5</v>
      </c>
      <c r="AQ3" s="12">
        <v>27.25</v>
      </c>
      <c r="AR3" s="12">
        <v>13</v>
      </c>
      <c r="AS3" s="12">
        <v>2</v>
      </c>
      <c r="AT3" s="13">
        <v>1438.5</v>
      </c>
      <c r="AU3" s="14"/>
      <c r="AW3" s="9" t="s">
        <v>38</v>
      </c>
      <c r="AX3" s="24">
        <f>SUM(B3:Z27,AK3:AN27,B38:Z41,AK38:AN41,B46:Z46,AS3:AS27,AS38:AS41,AK46:AN46,AS46)</f>
        <v>28820.25</v>
      </c>
      <c r="AZ3" s="9" t="s">
        <v>39</v>
      </c>
      <c r="BA3" s="15">
        <f>SUM(AX12:AX18,AY12:BD12)</f>
        <v>71511</v>
      </c>
      <c r="BB3" s="16">
        <f>BA3/BE$19</f>
        <v>0.57692493868594297</v>
      </c>
    </row>
    <row r="4" spans="1:57" x14ac:dyDescent="0.2">
      <c r="A4" s="1" t="s">
        <v>3</v>
      </c>
      <c r="B4" s="12">
        <v>52</v>
      </c>
      <c r="C4" s="12">
        <v>10.75</v>
      </c>
      <c r="D4" s="12">
        <v>52.75</v>
      </c>
      <c r="E4" s="12">
        <v>48.25</v>
      </c>
      <c r="F4" s="12">
        <v>253.75</v>
      </c>
      <c r="G4" s="12">
        <v>94</v>
      </c>
      <c r="H4" s="12">
        <v>85</v>
      </c>
      <c r="I4" s="12">
        <v>55.5</v>
      </c>
      <c r="J4" s="12">
        <v>82.75</v>
      </c>
      <c r="K4" s="12">
        <v>42.75</v>
      </c>
      <c r="L4" s="12">
        <v>69.25</v>
      </c>
      <c r="M4" s="12">
        <v>91.25</v>
      </c>
      <c r="N4" s="12">
        <v>24.5</v>
      </c>
      <c r="O4" s="12">
        <v>23</v>
      </c>
      <c r="P4" s="12">
        <v>22.25</v>
      </c>
      <c r="Q4" s="12">
        <v>12.25</v>
      </c>
      <c r="R4" s="12">
        <v>13.5</v>
      </c>
      <c r="S4" s="12">
        <v>28.5</v>
      </c>
      <c r="T4" s="12">
        <v>18.75</v>
      </c>
      <c r="U4" s="12">
        <v>10.25</v>
      </c>
      <c r="V4" s="12">
        <v>22.25</v>
      </c>
      <c r="W4" s="12">
        <v>6</v>
      </c>
      <c r="X4" s="12">
        <v>3.75</v>
      </c>
      <c r="Y4" s="12">
        <v>11.25</v>
      </c>
      <c r="Z4" s="12">
        <v>26.5</v>
      </c>
      <c r="AA4" s="12">
        <v>164.5</v>
      </c>
      <c r="AB4" s="12">
        <v>131</v>
      </c>
      <c r="AC4" s="12">
        <v>435.5</v>
      </c>
      <c r="AD4" s="12">
        <v>128.5</v>
      </c>
      <c r="AE4" s="12">
        <v>63.75</v>
      </c>
      <c r="AF4" s="12">
        <v>56.25</v>
      </c>
      <c r="AG4" s="12">
        <v>24.25</v>
      </c>
      <c r="AH4" s="12">
        <v>33</v>
      </c>
      <c r="AI4" s="12">
        <v>32.25</v>
      </c>
      <c r="AJ4" s="12">
        <v>17.75</v>
      </c>
      <c r="AK4" s="12">
        <v>4</v>
      </c>
      <c r="AL4" s="12">
        <v>11.5</v>
      </c>
      <c r="AM4" s="12">
        <v>3.75</v>
      </c>
      <c r="AN4" s="12">
        <v>25.5</v>
      </c>
      <c r="AO4" s="12">
        <v>10</v>
      </c>
      <c r="AP4" s="12">
        <v>11.5</v>
      </c>
      <c r="AQ4" s="12">
        <v>58</v>
      </c>
      <c r="AR4" s="12">
        <v>12</v>
      </c>
      <c r="AS4" s="12">
        <v>9</v>
      </c>
      <c r="AT4" s="13">
        <v>2392.75</v>
      </c>
      <c r="AU4" s="14"/>
      <c r="AW4" s="9" t="s">
        <v>40</v>
      </c>
      <c r="AX4" s="24">
        <f>SUM(AA28:AJ37, AA42:AJ45, AO28:AR37, AO42:AR45)</f>
        <v>38364</v>
      </c>
      <c r="AZ4" s="9" t="s">
        <v>41</v>
      </c>
      <c r="BA4" s="15">
        <f>SUM(AY13:BC18)</f>
        <v>46875.75</v>
      </c>
      <c r="BB4" s="16">
        <f>BA4/BE$19</f>
        <v>0.37817663289015102</v>
      </c>
    </row>
    <row r="5" spans="1:57" x14ac:dyDescent="0.2">
      <c r="A5" s="1" t="s">
        <v>4</v>
      </c>
      <c r="B5" s="12">
        <v>62.25</v>
      </c>
      <c r="C5" s="12">
        <v>55</v>
      </c>
      <c r="D5" s="12">
        <v>7.5</v>
      </c>
      <c r="E5" s="12">
        <v>42.25</v>
      </c>
      <c r="F5" s="12">
        <v>238.75</v>
      </c>
      <c r="G5" s="12">
        <v>55.25</v>
      </c>
      <c r="H5" s="12">
        <v>52</v>
      </c>
      <c r="I5" s="12">
        <v>50.75</v>
      </c>
      <c r="J5" s="12">
        <v>64.75</v>
      </c>
      <c r="K5" s="12">
        <v>26.75</v>
      </c>
      <c r="L5" s="12">
        <v>35</v>
      </c>
      <c r="M5" s="12">
        <v>40.5</v>
      </c>
      <c r="N5" s="12">
        <v>10.75</v>
      </c>
      <c r="O5" s="12">
        <v>13</v>
      </c>
      <c r="P5" s="12">
        <v>5.5</v>
      </c>
      <c r="Q5" s="12">
        <v>2.5</v>
      </c>
      <c r="R5" s="12">
        <v>11.75</v>
      </c>
      <c r="S5" s="12">
        <v>25.5</v>
      </c>
      <c r="T5" s="12">
        <v>9.25</v>
      </c>
      <c r="U5" s="12">
        <v>7</v>
      </c>
      <c r="V5" s="12">
        <v>13</v>
      </c>
      <c r="W5" s="12">
        <v>7.75</v>
      </c>
      <c r="X5" s="12">
        <v>5</v>
      </c>
      <c r="Y5" s="12">
        <v>23.25</v>
      </c>
      <c r="Z5" s="12">
        <v>9</v>
      </c>
      <c r="AA5" s="12">
        <v>95</v>
      </c>
      <c r="AB5" s="12">
        <v>79.75</v>
      </c>
      <c r="AC5" s="12">
        <v>217</v>
      </c>
      <c r="AD5" s="12">
        <v>115</v>
      </c>
      <c r="AE5" s="12">
        <v>36.25</v>
      </c>
      <c r="AF5" s="12">
        <v>32.25</v>
      </c>
      <c r="AG5" s="12">
        <v>14</v>
      </c>
      <c r="AH5" s="12">
        <v>10.75</v>
      </c>
      <c r="AI5" s="12">
        <v>11</v>
      </c>
      <c r="AJ5" s="12">
        <v>6</v>
      </c>
      <c r="AK5" s="12">
        <v>3.5</v>
      </c>
      <c r="AL5" s="12">
        <v>5.25</v>
      </c>
      <c r="AM5" s="12">
        <v>1.25</v>
      </c>
      <c r="AN5" s="12">
        <v>8.25</v>
      </c>
      <c r="AO5" s="12">
        <v>1.25</v>
      </c>
      <c r="AP5" s="12">
        <v>3.25</v>
      </c>
      <c r="AQ5" s="12">
        <v>49</v>
      </c>
      <c r="AR5" s="12">
        <v>12.25</v>
      </c>
      <c r="AS5" s="12">
        <v>3</v>
      </c>
      <c r="AT5" s="13">
        <v>1578</v>
      </c>
      <c r="AU5" s="14"/>
      <c r="AW5" s="9" t="s">
        <v>42</v>
      </c>
      <c r="AX5" s="24">
        <f>SUM(AA3:AJ27,B28:Z37,AA38:AJ41,AK28:AN37, B42:Z45, AK42:AN45, AO3:AR27, AO38:AR41,AS28:AS37,AS42:AS45,AA46:AJ46,AO46:AR46)</f>
        <v>58568.5</v>
      </c>
    </row>
    <row r="6" spans="1:57" x14ac:dyDescent="0.2">
      <c r="A6" s="1" t="s">
        <v>5</v>
      </c>
      <c r="B6" s="12">
        <v>46.25</v>
      </c>
      <c r="C6" s="12">
        <v>46.25</v>
      </c>
      <c r="D6" s="12">
        <v>38</v>
      </c>
      <c r="E6" s="12">
        <v>9</v>
      </c>
      <c r="F6" s="12">
        <v>76.75</v>
      </c>
      <c r="G6" s="12">
        <v>48.25</v>
      </c>
      <c r="H6" s="12">
        <v>54.25</v>
      </c>
      <c r="I6" s="12">
        <v>60.75</v>
      </c>
      <c r="J6" s="12">
        <v>68.75</v>
      </c>
      <c r="K6" s="12">
        <v>32.75</v>
      </c>
      <c r="L6" s="12">
        <v>46</v>
      </c>
      <c r="M6" s="12">
        <v>57.5</v>
      </c>
      <c r="N6" s="12">
        <v>10.25</v>
      </c>
      <c r="O6" s="12">
        <v>15.25</v>
      </c>
      <c r="P6" s="12">
        <v>14</v>
      </c>
      <c r="Q6" s="12">
        <v>3.5</v>
      </c>
      <c r="R6" s="12">
        <v>9.25</v>
      </c>
      <c r="S6" s="12">
        <v>19</v>
      </c>
      <c r="T6" s="12">
        <v>8.75</v>
      </c>
      <c r="U6" s="12">
        <v>8.25</v>
      </c>
      <c r="V6" s="12">
        <v>18</v>
      </c>
      <c r="W6" s="12">
        <v>5.75</v>
      </c>
      <c r="X6" s="12">
        <v>9.25</v>
      </c>
      <c r="Y6" s="12">
        <v>9.25</v>
      </c>
      <c r="Z6" s="12">
        <v>10.75</v>
      </c>
      <c r="AA6" s="12">
        <v>134</v>
      </c>
      <c r="AB6" s="12">
        <v>105</v>
      </c>
      <c r="AC6" s="12">
        <v>259.75</v>
      </c>
      <c r="AD6" s="12">
        <v>178.25</v>
      </c>
      <c r="AE6" s="12">
        <v>92</v>
      </c>
      <c r="AF6" s="12">
        <v>69.75</v>
      </c>
      <c r="AG6" s="12">
        <v>22.75</v>
      </c>
      <c r="AH6" s="12">
        <v>18</v>
      </c>
      <c r="AI6" s="12">
        <v>13</v>
      </c>
      <c r="AJ6" s="12">
        <v>1.75</v>
      </c>
      <c r="AK6" s="12">
        <v>2.5</v>
      </c>
      <c r="AL6" s="12">
        <v>6.5</v>
      </c>
      <c r="AM6" s="12">
        <v>3.75</v>
      </c>
      <c r="AN6" s="12">
        <v>9.5</v>
      </c>
      <c r="AO6" s="12">
        <v>1.5</v>
      </c>
      <c r="AP6" s="12">
        <v>4.5</v>
      </c>
      <c r="AQ6" s="12">
        <v>85.75</v>
      </c>
      <c r="AR6" s="12">
        <v>13.5</v>
      </c>
      <c r="AS6" s="12">
        <v>4.75</v>
      </c>
      <c r="AT6" s="13">
        <v>1752.25</v>
      </c>
      <c r="AU6" s="14"/>
      <c r="AX6" s="12"/>
    </row>
    <row r="7" spans="1:57" x14ac:dyDescent="0.2">
      <c r="A7" s="1" t="s">
        <v>6</v>
      </c>
      <c r="B7" s="12">
        <v>154.25</v>
      </c>
      <c r="C7" s="12">
        <v>261.75</v>
      </c>
      <c r="D7" s="12">
        <v>252.75</v>
      </c>
      <c r="E7" s="12">
        <v>83.75</v>
      </c>
      <c r="F7" s="12">
        <v>37.25</v>
      </c>
      <c r="G7" s="12">
        <v>153</v>
      </c>
      <c r="H7" s="12">
        <v>158.5</v>
      </c>
      <c r="I7" s="12">
        <v>168.5</v>
      </c>
      <c r="J7" s="12">
        <v>190.5</v>
      </c>
      <c r="K7" s="12">
        <v>73.75</v>
      </c>
      <c r="L7" s="12">
        <v>108.5</v>
      </c>
      <c r="M7" s="12">
        <v>269.75</v>
      </c>
      <c r="N7" s="12">
        <v>56</v>
      </c>
      <c r="O7" s="12">
        <v>47.5</v>
      </c>
      <c r="P7" s="12">
        <v>47.5</v>
      </c>
      <c r="Q7" s="12">
        <v>21.25</v>
      </c>
      <c r="R7" s="12">
        <v>42.25</v>
      </c>
      <c r="S7" s="12">
        <v>129.75</v>
      </c>
      <c r="T7" s="12">
        <v>32.25</v>
      </c>
      <c r="U7" s="12">
        <v>32</v>
      </c>
      <c r="V7" s="12">
        <v>55.5</v>
      </c>
      <c r="W7" s="12">
        <v>34.75</v>
      </c>
      <c r="X7" s="12">
        <v>14.25</v>
      </c>
      <c r="Y7" s="12">
        <v>24.25</v>
      </c>
      <c r="Z7" s="12">
        <v>63</v>
      </c>
      <c r="AA7" s="12">
        <v>311.75</v>
      </c>
      <c r="AB7" s="12">
        <v>208.25</v>
      </c>
      <c r="AC7" s="12">
        <v>703</v>
      </c>
      <c r="AD7" s="12">
        <v>296.25</v>
      </c>
      <c r="AE7" s="12">
        <v>179</v>
      </c>
      <c r="AF7" s="12">
        <v>121</v>
      </c>
      <c r="AG7" s="12">
        <v>52.5</v>
      </c>
      <c r="AH7" s="12">
        <v>43.75</v>
      </c>
      <c r="AI7" s="12">
        <v>58</v>
      </c>
      <c r="AJ7" s="12">
        <v>8.5</v>
      </c>
      <c r="AK7" s="12">
        <v>12.5</v>
      </c>
      <c r="AL7" s="12">
        <v>34.75</v>
      </c>
      <c r="AM7" s="12">
        <v>6</v>
      </c>
      <c r="AN7" s="12">
        <v>29</v>
      </c>
      <c r="AO7" s="12">
        <v>4.5</v>
      </c>
      <c r="AP7" s="12">
        <v>10.5</v>
      </c>
      <c r="AQ7" s="12">
        <v>381.5</v>
      </c>
      <c r="AR7" s="12">
        <v>64.25</v>
      </c>
      <c r="AS7" s="12">
        <v>15.5</v>
      </c>
      <c r="AT7" s="13">
        <v>5053</v>
      </c>
      <c r="AU7" s="14"/>
      <c r="AX7" s="12"/>
    </row>
    <row r="8" spans="1:57" x14ac:dyDescent="0.2">
      <c r="A8" s="1" t="s">
        <v>7</v>
      </c>
      <c r="B8" s="12">
        <v>65.75</v>
      </c>
      <c r="C8" s="12">
        <v>80.75</v>
      </c>
      <c r="D8" s="12">
        <v>53.75</v>
      </c>
      <c r="E8" s="12">
        <v>48.5</v>
      </c>
      <c r="F8" s="12">
        <v>127</v>
      </c>
      <c r="G8" s="12">
        <v>15</v>
      </c>
      <c r="H8" s="12">
        <v>68.5</v>
      </c>
      <c r="I8" s="12">
        <v>88.5</v>
      </c>
      <c r="J8" s="12">
        <v>87.5</v>
      </c>
      <c r="K8" s="12">
        <v>55</v>
      </c>
      <c r="L8" s="12">
        <v>88</v>
      </c>
      <c r="M8" s="12">
        <v>78.25</v>
      </c>
      <c r="N8" s="12">
        <v>22.25</v>
      </c>
      <c r="O8" s="12">
        <v>30.5</v>
      </c>
      <c r="P8" s="12">
        <v>24</v>
      </c>
      <c r="Q8" s="12">
        <v>8.25</v>
      </c>
      <c r="R8" s="12">
        <v>14</v>
      </c>
      <c r="S8" s="12">
        <v>28.75</v>
      </c>
      <c r="T8" s="12">
        <v>12</v>
      </c>
      <c r="U8" s="12">
        <v>8.25</v>
      </c>
      <c r="V8" s="12">
        <v>14.25</v>
      </c>
      <c r="W8" s="12">
        <v>6.25</v>
      </c>
      <c r="X8" s="12">
        <v>6.75</v>
      </c>
      <c r="Y8" s="12">
        <v>15.25</v>
      </c>
      <c r="Z8" s="12">
        <v>40</v>
      </c>
      <c r="AA8" s="12">
        <v>155.25</v>
      </c>
      <c r="AB8" s="12">
        <v>94</v>
      </c>
      <c r="AC8" s="12">
        <v>234.25</v>
      </c>
      <c r="AD8" s="12">
        <v>194</v>
      </c>
      <c r="AE8" s="12">
        <v>137.5</v>
      </c>
      <c r="AF8" s="12">
        <v>105.5</v>
      </c>
      <c r="AG8" s="12">
        <v>19</v>
      </c>
      <c r="AH8" s="12">
        <v>15.75</v>
      </c>
      <c r="AI8" s="12">
        <v>12</v>
      </c>
      <c r="AJ8" s="12">
        <v>3.5</v>
      </c>
      <c r="AK8" s="12">
        <v>4.25</v>
      </c>
      <c r="AL8" s="12">
        <v>11.5</v>
      </c>
      <c r="AM8" s="12">
        <v>2</v>
      </c>
      <c r="AN8" s="12">
        <v>13</v>
      </c>
      <c r="AO8" s="12">
        <v>4.25</v>
      </c>
      <c r="AP8" s="12">
        <v>4.75</v>
      </c>
      <c r="AQ8" s="12">
        <v>75.75</v>
      </c>
      <c r="AR8" s="12">
        <v>14.75</v>
      </c>
      <c r="AS8" s="12">
        <v>3</v>
      </c>
      <c r="AT8" s="13">
        <v>2191</v>
      </c>
      <c r="AU8" s="14"/>
      <c r="AX8" s="15"/>
    </row>
    <row r="9" spans="1:57" x14ac:dyDescent="0.2">
      <c r="A9" s="1" t="s">
        <v>8</v>
      </c>
      <c r="B9" s="12">
        <v>65.75</v>
      </c>
      <c r="C9" s="12">
        <v>72.25</v>
      </c>
      <c r="D9" s="12">
        <v>46.75</v>
      </c>
      <c r="E9" s="12">
        <v>50</v>
      </c>
      <c r="F9" s="12">
        <v>139.5</v>
      </c>
      <c r="G9" s="12">
        <v>72</v>
      </c>
      <c r="H9" s="12">
        <v>15.75</v>
      </c>
      <c r="I9" s="12">
        <v>63.75</v>
      </c>
      <c r="J9" s="12">
        <v>86</v>
      </c>
      <c r="K9" s="12">
        <v>36.25</v>
      </c>
      <c r="L9" s="12">
        <v>87</v>
      </c>
      <c r="M9" s="12">
        <v>115.25</v>
      </c>
      <c r="N9" s="12">
        <v>35.75</v>
      </c>
      <c r="O9" s="12">
        <v>57.75</v>
      </c>
      <c r="P9" s="12">
        <v>31</v>
      </c>
      <c r="Q9" s="12">
        <v>14.75</v>
      </c>
      <c r="R9" s="12">
        <v>14.25</v>
      </c>
      <c r="S9" s="12">
        <v>32</v>
      </c>
      <c r="T9" s="12">
        <v>41.5</v>
      </c>
      <c r="U9" s="12">
        <v>24.75</v>
      </c>
      <c r="V9" s="12">
        <v>32</v>
      </c>
      <c r="W9" s="12">
        <v>12.25</v>
      </c>
      <c r="X9" s="12">
        <v>11.5</v>
      </c>
      <c r="Y9" s="12">
        <v>43.25</v>
      </c>
      <c r="Z9" s="12">
        <v>46</v>
      </c>
      <c r="AA9" s="12">
        <v>208.25</v>
      </c>
      <c r="AB9" s="12">
        <v>164</v>
      </c>
      <c r="AC9" s="12">
        <v>441</v>
      </c>
      <c r="AD9" s="12">
        <v>330.5</v>
      </c>
      <c r="AE9" s="12">
        <v>217</v>
      </c>
      <c r="AF9" s="12">
        <v>134.5</v>
      </c>
      <c r="AG9" s="12">
        <v>35</v>
      </c>
      <c r="AH9" s="12">
        <v>28.5</v>
      </c>
      <c r="AI9" s="12">
        <v>18.5</v>
      </c>
      <c r="AJ9" s="12">
        <v>10</v>
      </c>
      <c r="AK9" s="12">
        <v>11.5</v>
      </c>
      <c r="AL9" s="12">
        <v>15</v>
      </c>
      <c r="AM9" s="12">
        <v>7.75</v>
      </c>
      <c r="AN9" s="12">
        <v>58</v>
      </c>
      <c r="AO9" s="12">
        <v>2.5</v>
      </c>
      <c r="AP9" s="12">
        <v>8.25</v>
      </c>
      <c r="AQ9" s="12">
        <v>109.5</v>
      </c>
      <c r="AR9" s="12">
        <v>19</v>
      </c>
      <c r="AS9" s="12">
        <v>5.75</v>
      </c>
      <c r="AT9" s="13">
        <v>3071.5</v>
      </c>
      <c r="AU9" s="14"/>
      <c r="AX9" s="15"/>
    </row>
    <row r="10" spans="1:57" x14ac:dyDescent="0.2">
      <c r="A10" s="1">
        <v>19</v>
      </c>
      <c r="B10" s="12">
        <v>33.25</v>
      </c>
      <c r="C10" s="12">
        <v>43.5</v>
      </c>
      <c r="D10" s="12">
        <v>52.75</v>
      </c>
      <c r="E10" s="12">
        <v>53.5</v>
      </c>
      <c r="F10" s="12">
        <v>150.75</v>
      </c>
      <c r="G10" s="12">
        <v>89.5</v>
      </c>
      <c r="H10" s="12">
        <v>56.25</v>
      </c>
      <c r="I10" s="12">
        <v>12.25</v>
      </c>
      <c r="J10" s="12">
        <v>17.25</v>
      </c>
      <c r="K10" s="12">
        <v>13.5</v>
      </c>
      <c r="L10" s="12">
        <v>55.25</v>
      </c>
      <c r="M10" s="12">
        <v>80</v>
      </c>
      <c r="N10" s="12">
        <v>38.5</v>
      </c>
      <c r="O10" s="12">
        <v>35</v>
      </c>
      <c r="P10" s="12">
        <v>31.5</v>
      </c>
      <c r="Q10" s="12">
        <v>14.75</v>
      </c>
      <c r="R10" s="12">
        <v>20</v>
      </c>
      <c r="S10" s="12">
        <v>35.25</v>
      </c>
      <c r="T10" s="12">
        <v>31.25</v>
      </c>
      <c r="U10" s="12">
        <v>26.25</v>
      </c>
      <c r="V10" s="12">
        <v>38.25</v>
      </c>
      <c r="W10" s="12">
        <v>25.5</v>
      </c>
      <c r="X10" s="12">
        <v>11.25</v>
      </c>
      <c r="Y10" s="12">
        <v>57.5</v>
      </c>
      <c r="Z10" s="12">
        <v>33.75</v>
      </c>
      <c r="AA10" s="12">
        <v>191.5</v>
      </c>
      <c r="AB10" s="12">
        <v>168.75</v>
      </c>
      <c r="AC10" s="12">
        <v>378.5</v>
      </c>
      <c r="AD10" s="12">
        <v>252.75</v>
      </c>
      <c r="AE10" s="12">
        <v>180.25</v>
      </c>
      <c r="AF10" s="12">
        <v>123.5</v>
      </c>
      <c r="AG10" s="12">
        <v>34</v>
      </c>
      <c r="AH10" s="12">
        <v>25.5</v>
      </c>
      <c r="AI10" s="12">
        <v>27.5</v>
      </c>
      <c r="AJ10" s="12">
        <v>5.5</v>
      </c>
      <c r="AK10" s="12">
        <v>5.75</v>
      </c>
      <c r="AL10" s="12">
        <v>13.25</v>
      </c>
      <c r="AM10" s="12">
        <v>9.5</v>
      </c>
      <c r="AN10" s="12">
        <v>30.5</v>
      </c>
      <c r="AO10" s="12">
        <v>6.25</v>
      </c>
      <c r="AP10" s="12">
        <v>6.75</v>
      </c>
      <c r="AQ10" s="12">
        <v>63.5</v>
      </c>
      <c r="AR10" s="12">
        <v>19.5</v>
      </c>
      <c r="AS10" s="12">
        <v>5.25</v>
      </c>
      <c r="AT10" s="13">
        <v>2604.5</v>
      </c>
      <c r="AU10" s="14"/>
      <c r="AW10" s="17"/>
      <c r="AX10" s="15"/>
      <c r="BD10" s="11"/>
    </row>
    <row r="11" spans="1:57" x14ac:dyDescent="0.2">
      <c r="A11" s="1">
        <v>12</v>
      </c>
      <c r="B11" s="12">
        <v>51.75</v>
      </c>
      <c r="C11" s="12">
        <v>70.75</v>
      </c>
      <c r="D11" s="12">
        <v>60</v>
      </c>
      <c r="E11" s="12">
        <v>55.75</v>
      </c>
      <c r="F11" s="12">
        <v>156.75</v>
      </c>
      <c r="G11" s="12">
        <v>78.5</v>
      </c>
      <c r="H11" s="12">
        <v>70.25</v>
      </c>
      <c r="I11" s="12">
        <v>14</v>
      </c>
      <c r="J11" s="12">
        <v>12.75</v>
      </c>
      <c r="K11" s="12">
        <v>14.5</v>
      </c>
      <c r="L11" s="12">
        <v>75.5</v>
      </c>
      <c r="M11" s="12">
        <v>106</v>
      </c>
      <c r="N11" s="12">
        <v>55.75</v>
      </c>
      <c r="O11" s="12">
        <v>63</v>
      </c>
      <c r="P11" s="12">
        <v>51</v>
      </c>
      <c r="Q11" s="12">
        <v>30</v>
      </c>
      <c r="R11" s="12">
        <v>22.5</v>
      </c>
      <c r="S11" s="12">
        <v>53.75</v>
      </c>
      <c r="T11" s="12">
        <v>41.25</v>
      </c>
      <c r="U11" s="12">
        <v>33</v>
      </c>
      <c r="V11" s="12">
        <v>39.75</v>
      </c>
      <c r="W11" s="12">
        <v>18</v>
      </c>
      <c r="X11" s="12">
        <v>17.5</v>
      </c>
      <c r="Y11" s="12">
        <v>42.75</v>
      </c>
      <c r="Z11" s="12">
        <v>56.25</v>
      </c>
      <c r="AA11" s="12">
        <v>209</v>
      </c>
      <c r="AB11" s="12">
        <v>205.25</v>
      </c>
      <c r="AC11" s="12">
        <v>482.25</v>
      </c>
      <c r="AD11" s="12">
        <v>242.25</v>
      </c>
      <c r="AE11" s="12">
        <v>128.25</v>
      </c>
      <c r="AF11" s="12">
        <v>96.5</v>
      </c>
      <c r="AG11" s="12">
        <v>37.25</v>
      </c>
      <c r="AH11" s="12">
        <v>53.5</v>
      </c>
      <c r="AI11" s="12">
        <v>33.5</v>
      </c>
      <c r="AJ11" s="12">
        <v>14</v>
      </c>
      <c r="AK11" s="12">
        <v>10</v>
      </c>
      <c r="AL11" s="12">
        <v>13.5</v>
      </c>
      <c r="AM11" s="12">
        <v>8.25</v>
      </c>
      <c r="AN11" s="12">
        <v>43.5</v>
      </c>
      <c r="AO11" s="12">
        <v>9.75</v>
      </c>
      <c r="AP11" s="12">
        <v>15.25</v>
      </c>
      <c r="AQ11" s="12">
        <v>82.5</v>
      </c>
      <c r="AR11" s="12">
        <v>21.75</v>
      </c>
      <c r="AS11" s="12">
        <v>5</v>
      </c>
      <c r="AT11" s="13">
        <v>3002.25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 x14ac:dyDescent="0.2">
      <c r="A12" s="1" t="s">
        <v>9</v>
      </c>
      <c r="B12" s="12">
        <v>24</v>
      </c>
      <c r="C12" s="12">
        <v>42.5</v>
      </c>
      <c r="D12" s="12">
        <v>26.25</v>
      </c>
      <c r="E12" s="12">
        <v>30.25</v>
      </c>
      <c r="F12" s="12">
        <v>64.5</v>
      </c>
      <c r="G12" s="12">
        <v>58.5</v>
      </c>
      <c r="H12" s="12">
        <v>32.25</v>
      </c>
      <c r="I12" s="12">
        <v>15.25</v>
      </c>
      <c r="J12" s="12">
        <v>15.5</v>
      </c>
      <c r="K12" s="12">
        <v>11</v>
      </c>
      <c r="L12" s="12">
        <v>112.25</v>
      </c>
      <c r="M12" s="12">
        <v>98.5</v>
      </c>
      <c r="N12" s="12">
        <v>104.75</v>
      </c>
      <c r="O12" s="12">
        <v>102.25</v>
      </c>
      <c r="P12" s="12">
        <v>36.75</v>
      </c>
      <c r="Q12" s="12">
        <v>26.5</v>
      </c>
      <c r="R12" s="12">
        <v>35</v>
      </c>
      <c r="S12" s="12">
        <v>57.5</v>
      </c>
      <c r="T12" s="12">
        <v>10</v>
      </c>
      <c r="U12" s="12">
        <v>5.5</v>
      </c>
      <c r="V12" s="12">
        <v>16.25</v>
      </c>
      <c r="W12" s="12">
        <v>5.25</v>
      </c>
      <c r="X12" s="12">
        <v>4.75</v>
      </c>
      <c r="Y12" s="12">
        <v>20.75</v>
      </c>
      <c r="Z12" s="12">
        <v>28.5</v>
      </c>
      <c r="AA12" s="12">
        <v>181.75</v>
      </c>
      <c r="AB12" s="12">
        <v>151</v>
      </c>
      <c r="AC12" s="12">
        <v>423.5</v>
      </c>
      <c r="AD12" s="12">
        <v>226.25</v>
      </c>
      <c r="AE12" s="12">
        <v>143.75</v>
      </c>
      <c r="AF12" s="12">
        <v>99</v>
      </c>
      <c r="AG12" s="12">
        <v>26.5</v>
      </c>
      <c r="AH12" s="12">
        <v>43.25</v>
      </c>
      <c r="AI12" s="12">
        <v>26.5</v>
      </c>
      <c r="AJ12" s="12">
        <v>3</v>
      </c>
      <c r="AK12" s="12">
        <v>40.75</v>
      </c>
      <c r="AL12" s="12">
        <v>55.25</v>
      </c>
      <c r="AM12" s="12">
        <v>4.25</v>
      </c>
      <c r="AN12" s="12">
        <v>13.25</v>
      </c>
      <c r="AO12" s="12">
        <v>3.25</v>
      </c>
      <c r="AP12" s="12">
        <v>4.25</v>
      </c>
      <c r="AQ12" s="12">
        <v>24.25</v>
      </c>
      <c r="AR12" s="12">
        <v>5.25</v>
      </c>
      <c r="AS12" s="12">
        <v>24.25</v>
      </c>
      <c r="AT12" s="13">
        <v>2483.75</v>
      </c>
      <c r="AU12" s="14"/>
      <c r="AW12" s="17" t="s">
        <v>43</v>
      </c>
      <c r="AX12" s="15">
        <f>SUM(AA28:AD31)</f>
        <v>1429.5</v>
      </c>
      <c r="AY12" s="15">
        <f>SUM(Z28:Z31,H28:K31)</f>
        <v>5791.25</v>
      </c>
      <c r="AZ12" s="15">
        <f>SUM(AE28:AJ31)</f>
        <v>10597.5</v>
      </c>
      <c r="BA12" s="15">
        <f>SUM(B28:G31)</f>
        <v>4495.5</v>
      </c>
      <c r="BB12" s="15">
        <f>SUM(AM28:AN31,T28:Y31)</f>
        <v>4348.25</v>
      </c>
      <c r="BC12" s="15">
        <f>SUM(AK28:AL31,L28:S31)</f>
        <v>5859.5</v>
      </c>
      <c r="BD12" s="14">
        <f>SUM(AO28:AR31)</f>
        <v>3582.5</v>
      </c>
      <c r="BE12" s="9">
        <f t="shared" ref="BE12:BE19" si="0">SUM(AX12:BD12)</f>
        <v>36104</v>
      </c>
    </row>
    <row r="13" spans="1:57" x14ac:dyDescent="0.2">
      <c r="A13" s="1" t="s">
        <v>10</v>
      </c>
      <c r="B13" s="12">
        <v>49.5</v>
      </c>
      <c r="C13" s="12">
        <v>64.75</v>
      </c>
      <c r="D13" s="12">
        <v>37</v>
      </c>
      <c r="E13" s="12">
        <v>43.5</v>
      </c>
      <c r="F13" s="12">
        <v>123.75</v>
      </c>
      <c r="G13" s="12">
        <v>81.25</v>
      </c>
      <c r="H13" s="12">
        <v>89.5</v>
      </c>
      <c r="I13" s="12">
        <v>58.75</v>
      </c>
      <c r="J13" s="12">
        <v>79.25</v>
      </c>
      <c r="K13" s="12">
        <v>110</v>
      </c>
      <c r="L13" s="12">
        <v>11.25</v>
      </c>
      <c r="M13" s="12">
        <v>132.5</v>
      </c>
      <c r="N13" s="12">
        <v>98.25</v>
      </c>
      <c r="O13" s="12">
        <v>170.75</v>
      </c>
      <c r="P13" s="12">
        <v>106.75</v>
      </c>
      <c r="Q13" s="12">
        <v>53.75</v>
      </c>
      <c r="R13" s="12">
        <v>29.25</v>
      </c>
      <c r="S13" s="12">
        <v>71.75</v>
      </c>
      <c r="T13" s="12">
        <v>22.5</v>
      </c>
      <c r="U13" s="12">
        <v>14.5</v>
      </c>
      <c r="V13" s="12">
        <v>27</v>
      </c>
      <c r="W13" s="12">
        <v>9.75</v>
      </c>
      <c r="X13" s="12">
        <v>7.5</v>
      </c>
      <c r="Y13" s="12">
        <v>24</v>
      </c>
      <c r="Z13" s="12">
        <v>67.75</v>
      </c>
      <c r="AA13" s="12">
        <v>227.75</v>
      </c>
      <c r="AB13" s="12">
        <v>162.5</v>
      </c>
      <c r="AC13" s="12">
        <v>475.25</v>
      </c>
      <c r="AD13" s="12">
        <v>282.5</v>
      </c>
      <c r="AE13" s="12">
        <v>125.25</v>
      </c>
      <c r="AF13" s="12">
        <v>113</v>
      </c>
      <c r="AG13" s="12">
        <v>25.5</v>
      </c>
      <c r="AH13" s="12">
        <v>51</v>
      </c>
      <c r="AI13" s="12">
        <v>34.25</v>
      </c>
      <c r="AJ13" s="12">
        <v>7</v>
      </c>
      <c r="AK13" s="12">
        <v>35</v>
      </c>
      <c r="AL13" s="12">
        <v>49.75</v>
      </c>
      <c r="AM13" s="12">
        <v>4</v>
      </c>
      <c r="AN13" s="12">
        <v>44.25</v>
      </c>
      <c r="AO13" s="12">
        <v>6.75</v>
      </c>
      <c r="AP13" s="12">
        <v>10.75</v>
      </c>
      <c r="AQ13" s="12">
        <v>45.75</v>
      </c>
      <c r="AR13" s="12">
        <v>14</v>
      </c>
      <c r="AS13" s="12">
        <v>21.75</v>
      </c>
      <c r="AT13" s="13">
        <v>3320.5</v>
      </c>
      <c r="AU13" s="14"/>
      <c r="AW13" s="17" t="s">
        <v>44</v>
      </c>
      <c r="AX13" s="15">
        <f>SUM(AA27:AD27,AA9:AD12)</f>
        <v>5769.25</v>
      </c>
      <c r="AY13" s="15">
        <f>SUM(Z27,Z9:Z12,H9:K12,H27:K27)</f>
        <v>807.75</v>
      </c>
      <c r="AZ13" s="15">
        <f>SUM(AE9:AJ12,AE27:AJ27)</f>
        <v>1919.5</v>
      </c>
      <c r="BA13" s="15">
        <f>SUM(B9:G12,B27:G27)</f>
        <v>1725.5</v>
      </c>
      <c r="BB13" s="15">
        <f>SUM(T9:Y12,AM9:AN12,T27:Y27,AM27:AN27)</f>
        <v>847</v>
      </c>
      <c r="BC13" s="15">
        <f>SUM(L9:S12,AK9:AL12,L27:S27,AK27:AL27)</f>
        <v>2123.5</v>
      </c>
      <c r="BD13" s="14">
        <f>SUM(AO9:AR12,AO27:AR27)</f>
        <v>459.25</v>
      </c>
      <c r="BE13" s="9">
        <f t="shared" si="0"/>
        <v>13651.75</v>
      </c>
    </row>
    <row r="14" spans="1:57" x14ac:dyDescent="0.2">
      <c r="A14" s="1" t="s">
        <v>11</v>
      </c>
      <c r="B14" s="12">
        <v>46.75</v>
      </c>
      <c r="C14" s="12">
        <v>74.5</v>
      </c>
      <c r="D14" s="12">
        <v>30.75</v>
      </c>
      <c r="E14" s="12">
        <v>33.5</v>
      </c>
      <c r="F14" s="12">
        <v>106</v>
      </c>
      <c r="G14" s="12">
        <v>61.25</v>
      </c>
      <c r="H14" s="12">
        <v>98</v>
      </c>
      <c r="I14" s="12">
        <v>79.25</v>
      </c>
      <c r="J14" s="12">
        <v>115</v>
      </c>
      <c r="K14" s="12">
        <v>78.25</v>
      </c>
      <c r="L14" s="12">
        <v>121.5</v>
      </c>
      <c r="M14" s="12">
        <v>6</v>
      </c>
      <c r="N14" s="12">
        <v>74.5</v>
      </c>
      <c r="O14" s="12">
        <v>139.25</v>
      </c>
      <c r="P14" s="12">
        <v>96.5</v>
      </c>
      <c r="Q14" s="12">
        <v>52</v>
      </c>
      <c r="R14" s="12">
        <v>56.5</v>
      </c>
      <c r="S14" s="12">
        <v>112.5</v>
      </c>
      <c r="T14" s="12">
        <v>31.5</v>
      </c>
      <c r="U14" s="12">
        <v>30</v>
      </c>
      <c r="V14" s="12">
        <v>31.5</v>
      </c>
      <c r="W14" s="12">
        <v>28</v>
      </c>
      <c r="X14" s="12">
        <v>13.5</v>
      </c>
      <c r="Y14" s="12">
        <v>33.25</v>
      </c>
      <c r="Z14" s="12">
        <v>62</v>
      </c>
      <c r="AA14" s="12">
        <v>150</v>
      </c>
      <c r="AB14" s="12">
        <v>113</v>
      </c>
      <c r="AC14" s="12">
        <v>340.25</v>
      </c>
      <c r="AD14" s="12">
        <v>138.5</v>
      </c>
      <c r="AE14" s="12">
        <v>62.75</v>
      </c>
      <c r="AF14" s="12">
        <v>62.75</v>
      </c>
      <c r="AG14" s="12">
        <v>35.5</v>
      </c>
      <c r="AH14" s="12">
        <v>27</v>
      </c>
      <c r="AI14" s="12">
        <v>45.75</v>
      </c>
      <c r="AJ14" s="12">
        <v>13.25</v>
      </c>
      <c r="AK14" s="12">
        <v>38</v>
      </c>
      <c r="AL14" s="12">
        <v>110.75</v>
      </c>
      <c r="AM14" s="12">
        <v>14.25</v>
      </c>
      <c r="AN14" s="12">
        <v>63.75</v>
      </c>
      <c r="AO14" s="12">
        <v>8.75</v>
      </c>
      <c r="AP14" s="12">
        <v>7.75</v>
      </c>
      <c r="AQ14" s="12">
        <v>41.5</v>
      </c>
      <c r="AR14" s="12">
        <v>16.25</v>
      </c>
      <c r="AS14" s="12">
        <v>58</v>
      </c>
      <c r="AT14" s="13">
        <v>2959.5</v>
      </c>
      <c r="AU14" s="14"/>
      <c r="AW14" s="17" t="s">
        <v>45</v>
      </c>
      <c r="AX14" s="15">
        <f>SUM(AA32:AD37)</f>
        <v>10831.25</v>
      </c>
      <c r="AY14" s="15">
        <f>SUM(H32:K37,Z32:Z37)</f>
        <v>1869.75</v>
      </c>
      <c r="AZ14" s="15">
        <f>SUM(AE32:AJ37)</f>
        <v>4042.25</v>
      </c>
      <c r="BA14" s="15">
        <f>SUM(B32:G37)</f>
        <v>1432.5</v>
      </c>
      <c r="BB14" s="15">
        <f>SUM(T32:Y37,AM32:AN37)</f>
        <v>943</v>
      </c>
      <c r="BC14" s="15">
        <f>SUM(L32:S37,AK32:AL37)</f>
        <v>1440</v>
      </c>
      <c r="BD14" s="14">
        <f>SUM(AO32:AR37)</f>
        <v>1984.75</v>
      </c>
      <c r="BE14" s="9">
        <f t="shared" si="0"/>
        <v>22543.5</v>
      </c>
    </row>
    <row r="15" spans="1:57" x14ac:dyDescent="0.2">
      <c r="A15" s="1" t="s">
        <v>12</v>
      </c>
      <c r="B15" s="12">
        <v>16</v>
      </c>
      <c r="C15" s="12">
        <v>26.75</v>
      </c>
      <c r="D15" s="12">
        <v>9.5</v>
      </c>
      <c r="E15" s="12">
        <v>15</v>
      </c>
      <c r="F15" s="12">
        <v>63.5</v>
      </c>
      <c r="G15" s="12">
        <v>23.75</v>
      </c>
      <c r="H15" s="12">
        <v>35.75</v>
      </c>
      <c r="I15" s="12">
        <v>42.5</v>
      </c>
      <c r="J15" s="12">
        <v>61.5</v>
      </c>
      <c r="K15" s="12">
        <v>102.75</v>
      </c>
      <c r="L15" s="12">
        <v>98.5</v>
      </c>
      <c r="M15" s="12">
        <v>80.75</v>
      </c>
      <c r="N15" s="12">
        <v>5.25</v>
      </c>
      <c r="O15" s="12">
        <v>77.75</v>
      </c>
      <c r="P15" s="12">
        <v>70.25</v>
      </c>
      <c r="Q15" s="12">
        <v>26.5</v>
      </c>
      <c r="R15" s="12">
        <v>28</v>
      </c>
      <c r="S15" s="12">
        <v>38</v>
      </c>
      <c r="T15" s="12">
        <v>11.75</v>
      </c>
      <c r="U15" s="12">
        <v>6.25</v>
      </c>
      <c r="V15" s="12">
        <v>6.5</v>
      </c>
      <c r="W15" s="12">
        <v>3.75</v>
      </c>
      <c r="X15" s="12">
        <v>3.25</v>
      </c>
      <c r="Y15" s="12">
        <v>10.5</v>
      </c>
      <c r="Z15" s="12">
        <v>27.75</v>
      </c>
      <c r="AA15" s="12">
        <v>106.5</v>
      </c>
      <c r="AB15" s="12">
        <v>86</v>
      </c>
      <c r="AC15" s="12">
        <v>278</v>
      </c>
      <c r="AD15" s="12">
        <v>109.75</v>
      </c>
      <c r="AE15" s="12">
        <v>35.75</v>
      </c>
      <c r="AF15" s="12">
        <v>35.5</v>
      </c>
      <c r="AG15" s="12">
        <v>12.75</v>
      </c>
      <c r="AH15" s="12">
        <v>16.75</v>
      </c>
      <c r="AI15" s="12">
        <v>23.75</v>
      </c>
      <c r="AJ15" s="12">
        <v>4</v>
      </c>
      <c r="AK15" s="12">
        <v>28.25</v>
      </c>
      <c r="AL15" s="12">
        <v>23.75</v>
      </c>
      <c r="AM15" s="12">
        <v>3</v>
      </c>
      <c r="AN15" s="12">
        <v>21.75</v>
      </c>
      <c r="AO15" s="12">
        <v>4.75</v>
      </c>
      <c r="AP15" s="12">
        <v>7.25</v>
      </c>
      <c r="AQ15" s="12">
        <v>26.75</v>
      </c>
      <c r="AR15" s="12">
        <v>8.75</v>
      </c>
      <c r="AS15" s="12">
        <v>28.5</v>
      </c>
      <c r="AT15" s="13">
        <v>1753.25</v>
      </c>
      <c r="AU15" s="14"/>
      <c r="AW15" s="17" t="s">
        <v>46</v>
      </c>
      <c r="AX15" s="15">
        <f>SUM(AA3:AD8)</f>
        <v>4658.5</v>
      </c>
      <c r="AY15" s="15">
        <f>SUM(H3:K8,Z3:Z8)</f>
        <v>1901.5</v>
      </c>
      <c r="AZ15" s="15">
        <f>SUM(AE3:AJ8)</f>
        <v>1493.5</v>
      </c>
      <c r="BA15" s="15">
        <f>SUM(B3:G8)</f>
        <v>2922.5</v>
      </c>
      <c r="BB15" s="15">
        <f>SUM(T3:Y8,AM3:AN8)</f>
        <v>624.25</v>
      </c>
      <c r="BC15" s="15">
        <f>SUM(L3:S8,AK3:AL8)</f>
        <v>1891.5</v>
      </c>
      <c r="BD15" s="14">
        <f>SUM(AO3:AR8)</f>
        <v>876.5</v>
      </c>
      <c r="BE15" s="9">
        <f t="shared" si="0"/>
        <v>14368.25</v>
      </c>
    </row>
    <row r="16" spans="1:57" x14ac:dyDescent="0.2">
      <c r="A16" s="1" t="s">
        <v>13</v>
      </c>
      <c r="B16" s="12">
        <v>14.75</v>
      </c>
      <c r="C16" s="12">
        <v>22</v>
      </c>
      <c r="D16" s="12">
        <v>12.5</v>
      </c>
      <c r="E16" s="12">
        <v>11.5</v>
      </c>
      <c r="F16" s="12">
        <v>47</v>
      </c>
      <c r="G16" s="12">
        <v>29</v>
      </c>
      <c r="H16" s="12">
        <v>58.5</v>
      </c>
      <c r="I16" s="12">
        <v>44.5</v>
      </c>
      <c r="J16" s="12">
        <v>71.25</v>
      </c>
      <c r="K16" s="12">
        <v>96.5</v>
      </c>
      <c r="L16" s="12">
        <v>169.25</v>
      </c>
      <c r="M16" s="12">
        <v>131</v>
      </c>
      <c r="N16" s="12">
        <v>74</v>
      </c>
      <c r="O16" s="12">
        <v>11.5</v>
      </c>
      <c r="P16" s="12">
        <v>92</v>
      </c>
      <c r="Q16" s="12">
        <v>58</v>
      </c>
      <c r="R16" s="12">
        <v>64</v>
      </c>
      <c r="S16" s="12">
        <v>89.25</v>
      </c>
      <c r="T16" s="12">
        <v>17</v>
      </c>
      <c r="U16" s="12">
        <v>7</v>
      </c>
      <c r="V16" s="12">
        <v>6</v>
      </c>
      <c r="W16" s="12">
        <v>4.75</v>
      </c>
      <c r="X16" s="12">
        <v>6.5</v>
      </c>
      <c r="Y16" s="12">
        <v>9.5</v>
      </c>
      <c r="Z16" s="12">
        <v>27.25</v>
      </c>
      <c r="AA16" s="12">
        <v>115</v>
      </c>
      <c r="AB16" s="12">
        <v>103.25</v>
      </c>
      <c r="AC16" s="12">
        <v>288</v>
      </c>
      <c r="AD16" s="12">
        <v>87.25</v>
      </c>
      <c r="AE16" s="12">
        <v>38</v>
      </c>
      <c r="AF16" s="12">
        <v>34</v>
      </c>
      <c r="AG16" s="12">
        <v>11.5</v>
      </c>
      <c r="AH16" s="12">
        <v>28.25</v>
      </c>
      <c r="AI16" s="12">
        <v>21</v>
      </c>
      <c r="AJ16" s="12">
        <v>11.5</v>
      </c>
      <c r="AK16" s="12">
        <v>43</v>
      </c>
      <c r="AL16" s="12">
        <v>76.75</v>
      </c>
      <c r="AM16" s="12">
        <v>3</v>
      </c>
      <c r="AN16" s="12">
        <v>24.75</v>
      </c>
      <c r="AO16" s="12">
        <v>2.5</v>
      </c>
      <c r="AP16" s="12">
        <v>8</v>
      </c>
      <c r="AQ16" s="12">
        <v>17.25</v>
      </c>
      <c r="AR16" s="12">
        <v>6.25</v>
      </c>
      <c r="AS16" s="12">
        <v>71.75</v>
      </c>
      <c r="AT16" s="13">
        <v>2165.5</v>
      </c>
      <c r="AU16" s="14"/>
      <c r="AW16" s="17" t="s">
        <v>47</v>
      </c>
      <c r="AX16" s="15">
        <f>SUM(AA21:AD26,AA40:AD41)</f>
        <v>4661</v>
      </c>
      <c r="AY16" s="15">
        <f>SUM(H21:K26,H40:K41,Z21:Z26,Z40:Z41)</f>
        <v>974</v>
      </c>
      <c r="AZ16" s="15">
        <f>SUM(AE21:AJ26,AE40:AJ41)</f>
        <v>1002.75</v>
      </c>
      <c r="BA16" s="15">
        <f>SUM(B21:G26,B40:G41)</f>
        <v>654.75</v>
      </c>
      <c r="BB16" s="15">
        <f>SUM(T21:Y26,T40:Y41,AM21:AN26,AM40:AN41)</f>
        <v>2200</v>
      </c>
      <c r="BC16" s="15">
        <f>SUM(L21:S26,L40:S41,AK21:AL26,AK40:AL41)</f>
        <v>872.75</v>
      </c>
      <c r="BD16" s="14">
        <f>SUM(AO21:AR26,AO40:AR41)</f>
        <v>825.25</v>
      </c>
      <c r="BE16" s="9">
        <f t="shared" si="0"/>
        <v>11190.5</v>
      </c>
    </row>
    <row r="17" spans="1:57" x14ac:dyDescent="0.2">
      <c r="A17" s="1" t="s">
        <v>14</v>
      </c>
      <c r="B17" s="12">
        <v>19.5</v>
      </c>
      <c r="C17" s="12">
        <v>21.75</v>
      </c>
      <c r="D17" s="12">
        <v>6.75</v>
      </c>
      <c r="E17" s="12">
        <v>15</v>
      </c>
      <c r="F17" s="12">
        <v>50.25</v>
      </c>
      <c r="G17" s="12">
        <v>23</v>
      </c>
      <c r="H17" s="12">
        <v>32.75</v>
      </c>
      <c r="I17" s="12">
        <v>36.5</v>
      </c>
      <c r="J17" s="12">
        <v>40.75</v>
      </c>
      <c r="K17" s="12">
        <v>43</v>
      </c>
      <c r="L17" s="12">
        <v>109</v>
      </c>
      <c r="M17" s="12">
        <v>115</v>
      </c>
      <c r="N17" s="12">
        <v>70.75</v>
      </c>
      <c r="O17" s="12">
        <v>105.5</v>
      </c>
      <c r="P17" s="12">
        <v>12.5</v>
      </c>
      <c r="Q17" s="12">
        <v>51</v>
      </c>
      <c r="R17" s="12">
        <v>61.25</v>
      </c>
      <c r="S17" s="12">
        <v>99</v>
      </c>
      <c r="T17" s="12">
        <v>9.5</v>
      </c>
      <c r="U17" s="12">
        <v>4.25</v>
      </c>
      <c r="V17" s="12">
        <v>9.25</v>
      </c>
      <c r="W17" s="12">
        <v>3.75</v>
      </c>
      <c r="X17" s="12">
        <v>1.75</v>
      </c>
      <c r="Y17" s="12">
        <v>10</v>
      </c>
      <c r="Z17" s="12">
        <v>29.25</v>
      </c>
      <c r="AA17" s="12">
        <v>66</v>
      </c>
      <c r="AB17" s="12">
        <v>47</v>
      </c>
      <c r="AC17" s="12">
        <v>157.5</v>
      </c>
      <c r="AD17" s="12">
        <v>59.5</v>
      </c>
      <c r="AE17" s="12">
        <v>25</v>
      </c>
      <c r="AF17" s="12">
        <v>15</v>
      </c>
      <c r="AG17" s="12">
        <v>9</v>
      </c>
      <c r="AH17" s="12">
        <v>10.75</v>
      </c>
      <c r="AI17" s="12">
        <v>13.5</v>
      </c>
      <c r="AJ17" s="12">
        <v>3.75</v>
      </c>
      <c r="AK17" s="12">
        <v>15.75</v>
      </c>
      <c r="AL17" s="12">
        <v>27.75</v>
      </c>
      <c r="AM17" s="12">
        <v>3.75</v>
      </c>
      <c r="AN17" s="12">
        <v>22.5</v>
      </c>
      <c r="AO17" s="12">
        <v>4.25</v>
      </c>
      <c r="AP17" s="12">
        <v>7</v>
      </c>
      <c r="AQ17" s="12">
        <v>21.25</v>
      </c>
      <c r="AR17" s="12">
        <v>6.25</v>
      </c>
      <c r="AS17" s="12">
        <v>28.5</v>
      </c>
      <c r="AT17" s="13">
        <v>1525</v>
      </c>
      <c r="AU17" s="14"/>
      <c r="AW17" s="1" t="s">
        <v>48</v>
      </c>
      <c r="AX17" s="14">
        <f>SUM(AA13:AD20,AA38:AD39)</f>
        <v>6075</v>
      </c>
      <c r="AY17" s="14">
        <f>SUM(H13:K20,H38:K39,Z13:Z20,Z38:Z39)</f>
        <v>2176.25</v>
      </c>
      <c r="AZ17" s="14">
        <f>SUM(AE13:AJ20,AE38:AJ39)</f>
        <v>1455.25</v>
      </c>
      <c r="BA17" s="14">
        <f>SUM(B13:G20,B38:G39)</f>
        <v>1697</v>
      </c>
      <c r="BB17" s="14">
        <f>SUM(T13:Y20,T38:Y39,AM13:AN20,AM38:AN39)</f>
        <v>815.75</v>
      </c>
      <c r="BC17" s="14">
        <f>SUM(L13:S20,L38:S39,AK13:AL20,AK38:AL39)</f>
        <v>5671.75</v>
      </c>
      <c r="BD17" s="14">
        <f>SUM(AO13:AR20,AO38:AR39)</f>
        <v>525.5</v>
      </c>
      <c r="BE17" s="9">
        <f t="shared" si="0"/>
        <v>18416.5</v>
      </c>
    </row>
    <row r="18" spans="1:57" x14ac:dyDescent="0.2">
      <c r="A18" s="1" t="s">
        <v>15</v>
      </c>
      <c r="B18" s="12">
        <v>8.25</v>
      </c>
      <c r="C18" s="12">
        <v>11.25</v>
      </c>
      <c r="D18" s="12">
        <v>4</v>
      </c>
      <c r="E18" s="12">
        <v>5</v>
      </c>
      <c r="F18" s="12">
        <v>21.75</v>
      </c>
      <c r="G18" s="12">
        <v>8.75</v>
      </c>
      <c r="H18" s="12">
        <v>13.25</v>
      </c>
      <c r="I18" s="12">
        <v>14.5</v>
      </c>
      <c r="J18" s="12">
        <v>27.25</v>
      </c>
      <c r="K18" s="12">
        <v>31.75</v>
      </c>
      <c r="L18" s="12">
        <v>43</v>
      </c>
      <c r="M18" s="12">
        <v>54.75</v>
      </c>
      <c r="N18" s="12">
        <v>28.5</v>
      </c>
      <c r="O18" s="12">
        <v>54</v>
      </c>
      <c r="P18" s="12">
        <v>53</v>
      </c>
      <c r="Q18" s="12">
        <v>6.75</v>
      </c>
      <c r="R18" s="12">
        <v>28.25</v>
      </c>
      <c r="S18" s="12">
        <v>68.5</v>
      </c>
      <c r="T18" s="12">
        <v>4.25</v>
      </c>
      <c r="U18" s="12">
        <v>3.5</v>
      </c>
      <c r="V18" s="12">
        <v>2</v>
      </c>
      <c r="W18" s="12">
        <v>0.75</v>
      </c>
      <c r="X18" s="12">
        <v>0.75</v>
      </c>
      <c r="Y18" s="12">
        <v>2</v>
      </c>
      <c r="Z18" s="12">
        <v>7.25</v>
      </c>
      <c r="AA18" s="12">
        <v>42.75</v>
      </c>
      <c r="AB18" s="12">
        <v>34.5</v>
      </c>
      <c r="AC18" s="12">
        <v>103</v>
      </c>
      <c r="AD18" s="12">
        <v>31.75</v>
      </c>
      <c r="AE18" s="12">
        <v>16</v>
      </c>
      <c r="AF18" s="12">
        <v>12.5</v>
      </c>
      <c r="AG18" s="12">
        <v>8</v>
      </c>
      <c r="AH18" s="12">
        <v>11.25</v>
      </c>
      <c r="AI18" s="12">
        <v>13.25</v>
      </c>
      <c r="AJ18" s="12">
        <v>2.5</v>
      </c>
      <c r="AK18" s="12">
        <v>16.25</v>
      </c>
      <c r="AL18" s="12">
        <v>17.25</v>
      </c>
      <c r="AM18" s="12">
        <v>1.75</v>
      </c>
      <c r="AN18" s="12">
        <v>12.25</v>
      </c>
      <c r="AO18" s="12">
        <v>3</v>
      </c>
      <c r="AP18" s="12">
        <v>4</v>
      </c>
      <c r="AQ18" s="12">
        <v>8</v>
      </c>
      <c r="AR18" s="12">
        <v>2.75</v>
      </c>
      <c r="AS18" s="12">
        <v>10.75</v>
      </c>
      <c r="AT18" s="13">
        <v>854.5</v>
      </c>
      <c r="AU18" s="14"/>
      <c r="AW18" s="9" t="s">
        <v>58</v>
      </c>
      <c r="AX18" s="15">
        <f>SUM(AA42:AD45)</f>
        <v>3412</v>
      </c>
      <c r="AY18" s="9">
        <f>SUM(Z42:Z45,H42:K45)</f>
        <v>348.5</v>
      </c>
      <c r="AZ18" s="9">
        <f>SUM(AE42:AJ45)</f>
        <v>1590.25</v>
      </c>
      <c r="BA18" s="9">
        <f>SUM(B42:G45)</f>
        <v>446.25</v>
      </c>
      <c r="BB18" s="9">
        <f>SUM(T42:Y45, AM42:AN45)</f>
        <v>604.5</v>
      </c>
      <c r="BC18" s="9">
        <f>SUM(AK42:AL45,L42:S45)</f>
        <v>382</v>
      </c>
      <c r="BD18" s="9">
        <f>SUM(AO42:AR45)</f>
        <v>894</v>
      </c>
      <c r="BE18" s="9">
        <f t="shared" si="0"/>
        <v>7677.5</v>
      </c>
    </row>
    <row r="19" spans="1:57" x14ac:dyDescent="0.2">
      <c r="A19" s="1" t="s">
        <v>16</v>
      </c>
      <c r="B19" s="12">
        <v>10</v>
      </c>
      <c r="C19" s="12">
        <v>19</v>
      </c>
      <c r="D19" s="12">
        <v>11.25</v>
      </c>
      <c r="E19" s="12">
        <v>11</v>
      </c>
      <c r="F19" s="12">
        <v>42.25</v>
      </c>
      <c r="G19" s="12">
        <v>14.5</v>
      </c>
      <c r="H19" s="12">
        <v>14.75</v>
      </c>
      <c r="I19" s="12">
        <v>20.25</v>
      </c>
      <c r="J19" s="12">
        <v>26.25</v>
      </c>
      <c r="K19" s="12">
        <v>40.75</v>
      </c>
      <c r="L19" s="12">
        <v>36</v>
      </c>
      <c r="M19" s="12">
        <v>64.25</v>
      </c>
      <c r="N19" s="12">
        <v>29.25</v>
      </c>
      <c r="O19" s="12">
        <v>65.25</v>
      </c>
      <c r="P19" s="12">
        <v>73.25</v>
      </c>
      <c r="Q19" s="12">
        <v>31.25</v>
      </c>
      <c r="R19" s="12">
        <v>10.25</v>
      </c>
      <c r="S19" s="12">
        <v>73</v>
      </c>
      <c r="T19" s="12">
        <v>9</v>
      </c>
      <c r="U19" s="12">
        <v>2.5</v>
      </c>
      <c r="V19" s="12">
        <v>4.75</v>
      </c>
      <c r="W19" s="12">
        <v>2.5</v>
      </c>
      <c r="X19" s="12">
        <v>1.25</v>
      </c>
      <c r="Y19" s="12">
        <v>6.75</v>
      </c>
      <c r="Z19" s="12">
        <v>6.25</v>
      </c>
      <c r="AA19" s="12">
        <v>75.75</v>
      </c>
      <c r="AB19" s="12">
        <v>57.5</v>
      </c>
      <c r="AC19" s="12">
        <v>188</v>
      </c>
      <c r="AD19" s="12">
        <v>62</v>
      </c>
      <c r="AE19" s="12">
        <v>16.75</v>
      </c>
      <c r="AF19" s="12">
        <v>14.25</v>
      </c>
      <c r="AG19" s="12">
        <v>10.5</v>
      </c>
      <c r="AH19" s="12">
        <v>13.25</v>
      </c>
      <c r="AI19" s="12">
        <v>13</v>
      </c>
      <c r="AJ19" s="12">
        <v>4.5</v>
      </c>
      <c r="AK19" s="12">
        <v>11</v>
      </c>
      <c r="AL19" s="12">
        <v>20.25</v>
      </c>
      <c r="AM19" s="12">
        <v>2.5</v>
      </c>
      <c r="AN19" s="12">
        <v>13.5</v>
      </c>
      <c r="AO19" s="12">
        <v>5.75</v>
      </c>
      <c r="AP19" s="12">
        <v>2</v>
      </c>
      <c r="AQ19" s="12">
        <v>26.5</v>
      </c>
      <c r="AR19" s="12">
        <v>3.5</v>
      </c>
      <c r="AS19" s="12">
        <v>12</v>
      </c>
      <c r="AT19" s="13">
        <v>1178</v>
      </c>
      <c r="AU19" s="14"/>
      <c r="AW19" s="9" t="s">
        <v>49</v>
      </c>
      <c r="AX19" s="15">
        <f>SUM(AX12:AX18)</f>
        <v>36836.5</v>
      </c>
      <c r="AY19" s="9">
        <f t="shared" ref="AY19:BD19" si="1">SUM(AY12:AY18)</f>
        <v>13869</v>
      </c>
      <c r="AZ19" s="9">
        <f t="shared" si="1"/>
        <v>22101</v>
      </c>
      <c r="BA19" s="9">
        <f t="shared" si="1"/>
        <v>13374</v>
      </c>
      <c r="BB19" s="9">
        <f t="shared" si="1"/>
        <v>10382.75</v>
      </c>
      <c r="BC19" s="9">
        <f t="shared" si="1"/>
        <v>18241</v>
      </c>
      <c r="BD19" s="9">
        <f t="shared" si="1"/>
        <v>9147.75</v>
      </c>
      <c r="BE19" s="9">
        <f t="shared" si="0"/>
        <v>123952</v>
      </c>
    </row>
    <row r="20" spans="1:57" x14ac:dyDescent="0.2">
      <c r="A20" s="1" t="s">
        <v>17</v>
      </c>
      <c r="B20" s="12">
        <v>15.75</v>
      </c>
      <c r="C20" s="12">
        <v>28.5</v>
      </c>
      <c r="D20" s="12">
        <v>30.75</v>
      </c>
      <c r="E20" s="12">
        <v>17.5</v>
      </c>
      <c r="F20" s="12">
        <v>112.75</v>
      </c>
      <c r="G20" s="12">
        <v>25</v>
      </c>
      <c r="H20" s="12">
        <v>30.75</v>
      </c>
      <c r="I20" s="12">
        <v>37.5</v>
      </c>
      <c r="J20" s="12">
        <v>53.5</v>
      </c>
      <c r="K20" s="12">
        <v>54.75</v>
      </c>
      <c r="L20" s="12">
        <v>79.75</v>
      </c>
      <c r="M20" s="12">
        <v>126.5</v>
      </c>
      <c r="N20" s="12">
        <v>43.75</v>
      </c>
      <c r="O20" s="12">
        <v>78.75</v>
      </c>
      <c r="P20" s="12">
        <v>94.25</v>
      </c>
      <c r="Q20" s="12">
        <v>61.75</v>
      </c>
      <c r="R20" s="12">
        <v>74.5</v>
      </c>
      <c r="S20" s="12">
        <v>18.75</v>
      </c>
      <c r="T20" s="12">
        <v>15.25</v>
      </c>
      <c r="U20" s="12">
        <v>11</v>
      </c>
      <c r="V20" s="12">
        <v>12.5</v>
      </c>
      <c r="W20" s="12">
        <v>4.75</v>
      </c>
      <c r="X20" s="12">
        <v>4</v>
      </c>
      <c r="Y20" s="12">
        <v>14.25</v>
      </c>
      <c r="Z20" s="12">
        <v>11.25</v>
      </c>
      <c r="AA20" s="12">
        <v>167.25</v>
      </c>
      <c r="AB20" s="12">
        <v>103.5</v>
      </c>
      <c r="AC20" s="12">
        <v>301.5</v>
      </c>
      <c r="AD20" s="12">
        <v>135.5</v>
      </c>
      <c r="AE20" s="12">
        <v>46.5</v>
      </c>
      <c r="AF20" s="12">
        <v>29</v>
      </c>
      <c r="AG20" s="12">
        <v>15</v>
      </c>
      <c r="AH20" s="12">
        <v>19.5</v>
      </c>
      <c r="AI20" s="12">
        <v>26.5</v>
      </c>
      <c r="AJ20" s="12">
        <v>6</v>
      </c>
      <c r="AK20" s="12">
        <v>13</v>
      </c>
      <c r="AL20" s="12">
        <v>52.25</v>
      </c>
      <c r="AM20" s="12">
        <v>4.5</v>
      </c>
      <c r="AN20" s="12">
        <v>21</v>
      </c>
      <c r="AO20" s="12">
        <v>4.75</v>
      </c>
      <c r="AP20" s="12">
        <v>3.5</v>
      </c>
      <c r="AQ20" s="12">
        <v>43.25</v>
      </c>
      <c r="AR20" s="12">
        <v>4.25</v>
      </c>
      <c r="AS20" s="12">
        <v>15.75</v>
      </c>
      <c r="AT20" s="13">
        <v>2070.25</v>
      </c>
      <c r="AU20" s="14"/>
      <c r="AW20" s="18"/>
      <c r="AX20" s="15"/>
    </row>
    <row r="21" spans="1:57" x14ac:dyDescent="0.2">
      <c r="A21" s="1" t="s">
        <v>18</v>
      </c>
      <c r="B21" s="12">
        <v>15</v>
      </c>
      <c r="C21" s="12">
        <v>16.5</v>
      </c>
      <c r="D21" s="12">
        <v>10.5</v>
      </c>
      <c r="E21" s="12">
        <v>6.75</v>
      </c>
      <c r="F21" s="12">
        <v>33.5</v>
      </c>
      <c r="G21" s="12">
        <v>13.5</v>
      </c>
      <c r="H21" s="12">
        <v>48.25</v>
      </c>
      <c r="I21" s="12">
        <v>33.25</v>
      </c>
      <c r="J21" s="12">
        <v>45</v>
      </c>
      <c r="K21" s="12">
        <v>11</v>
      </c>
      <c r="L21" s="12">
        <v>20</v>
      </c>
      <c r="M21" s="12">
        <v>39.5</v>
      </c>
      <c r="N21" s="12">
        <v>12.75</v>
      </c>
      <c r="O21" s="12">
        <v>17.25</v>
      </c>
      <c r="P21" s="12">
        <v>9</v>
      </c>
      <c r="Q21" s="12">
        <v>6.25</v>
      </c>
      <c r="R21" s="12">
        <v>5.25</v>
      </c>
      <c r="S21" s="12">
        <v>12.25</v>
      </c>
      <c r="T21" s="12">
        <v>6.5</v>
      </c>
      <c r="U21" s="12">
        <v>45</v>
      </c>
      <c r="V21" s="12">
        <v>132.5</v>
      </c>
      <c r="W21" s="12">
        <v>46.5</v>
      </c>
      <c r="X21" s="12">
        <v>21.5</v>
      </c>
      <c r="Y21" s="12">
        <v>33.25</v>
      </c>
      <c r="Z21" s="12">
        <v>4</v>
      </c>
      <c r="AA21" s="12">
        <v>117.75</v>
      </c>
      <c r="AB21" s="12">
        <v>73.25</v>
      </c>
      <c r="AC21" s="12">
        <v>222.25</v>
      </c>
      <c r="AD21" s="12">
        <v>101.25</v>
      </c>
      <c r="AE21" s="12">
        <v>39.75</v>
      </c>
      <c r="AF21" s="12">
        <v>39.25</v>
      </c>
      <c r="AG21" s="12">
        <v>21.75</v>
      </c>
      <c r="AH21" s="12">
        <v>20.75</v>
      </c>
      <c r="AI21" s="12">
        <v>22.75</v>
      </c>
      <c r="AJ21" s="12">
        <v>7.25</v>
      </c>
      <c r="AK21" s="12">
        <v>4.5</v>
      </c>
      <c r="AL21" s="12">
        <v>5.5</v>
      </c>
      <c r="AM21" s="12">
        <v>17.5</v>
      </c>
      <c r="AN21" s="12">
        <v>151.75</v>
      </c>
      <c r="AO21" s="12">
        <v>4.25</v>
      </c>
      <c r="AP21" s="12">
        <v>13.5</v>
      </c>
      <c r="AQ21" s="12">
        <v>65.75</v>
      </c>
      <c r="AR21" s="12">
        <v>10</v>
      </c>
      <c r="AS21" s="12">
        <v>3.5</v>
      </c>
      <c r="AT21" s="13">
        <v>1587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 x14ac:dyDescent="0.2">
      <c r="A22" s="1" t="s">
        <v>19</v>
      </c>
      <c r="B22" s="12">
        <v>3.75</v>
      </c>
      <c r="C22" s="12">
        <v>10</v>
      </c>
      <c r="D22" s="12">
        <v>6.5</v>
      </c>
      <c r="E22" s="12">
        <v>8.75</v>
      </c>
      <c r="F22" s="12">
        <v>35.25</v>
      </c>
      <c r="G22" s="12">
        <v>9.5</v>
      </c>
      <c r="H22" s="12">
        <v>31.5</v>
      </c>
      <c r="I22" s="12">
        <v>26</v>
      </c>
      <c r="J22" s="12">
        <v>33</v>
      </c>
      <c r="K22" s="12">
        <v>5.5</v>
      </c>
      <c r="L22" s="12">
        <v>11</v>
      </c>
      <c r="M22" s="12">
        <v>44.75</v>
      </c>
      <c r="N22" s="12">
        <v>6</v>
      </c>
      <c r="O22" s="12">
        <v>5.25</v>
      </c>
      <c r="P22" s="12">
        <v>5.5</v>
      </c>
      <c r="Q22" s="12">
        <v>3</v>
      </c>
      <c r="R22" s="12">
        <v>3.5</v>
      </c>
      <c r="S22" s="12">
        <v>12.25</v>
      </c>
      <c r="T22" s="12">
        <v>39.25</v>
      </c>
      <c r="U22" s="12">
        <v>5.75</v>
      </c>
      <c r="V22" s="12">
        <v>68.5</v>
      </c>
      <c r="W22" s="12">
        <v>20.75</v>
      </c>
      <c r="X22" s="12">
        <v>10.75</v>
      </c>
      <c r="Y22" s="12">
        <v>44.5</v>
      </c>
      <c r="Z22" s="12">
        <v>5</v>
      </c>
      <c r="AA22" s="12">
        <v>135.25</v>
      </c>
      <c r="AB22" s="12">
        <v>102</v>
      </c>
      <c r="AC22" s="12">
        <v>235.5</v>
      </c>
      <c r="AD22" s="12">
        <v>121.75</v>
      </c>
      <c r="AE22" s="12">
        <v>35.25</v>
      </c>
      <c r="AF22" s="12">
        <v>20.75</v>
      </c>
      <c r="AG22" s="12">
        <v>13.5</v>
      </c>
      <c r="AH22" s="12">
        <v>12.25</v>
      </c>
      <c r="AI22" s="12">
        <v>16.75</v>
      </c>
      <c r="AJ22" s="12">
        <v>6</v>
      </c>
      <c r="AK22" s="12">
        <v>2</v>
      </c>
      <c r="AL22" s="12">
        <v>4</v>
      </c>
      <c r="AM22" s="12">
        <v>9.5</v>
      </c>
      <c r="AN22" s="12">
        <v>50</v>
      </c>
      <c r="AO22" s="12">
        <v>4</v>
      </c>
      <c r="AP22" s="12">
        <v>6.75</v>
      </c>
      <c r="AQ22" s="12">
        <v>115.5</v>
      </c>
      <c r="AR22" s="12">
        <v>12.25</v>
      </c>
      <c r="AS22" s="12">
        <v>3</v>
      </c>
      <c r="AT22" s="13">
        <v>1361.5</v>
      </c>
      <c r="AU22" s="14"/>
      <c r="AW22" s="17" t="s">
        <v>43</v>
      </c>
      <c r="AX22" s="15">
        <f>AX12</f>
        <v>1429.5</v>
      </c>
      <c r="AY22" s="15"/>
      <c r="AZ22" s="15"/>
    </row>
    <row r="23" spans="1:57" x14ac:dyDescent="0.2">
      <c r="A23" s="1" t="s">
        <v>20</v>
      </c>
      <c r="B23" s="12">
        <v>9.75</v>
      </c>
      <c r="C23" s="12">
        <v>24.5</v>
      </c>
      <c r="D23" s="12">
        <v>12.75</v>
      </c>
      <c r="E23" s="12">
        <v>22.5</v>
      </c>
      <c r="F23" s="12">
        <v>56.5</v>
      </c>
      <c r="G23" s="12">
        <v>10.25</v>
      </c>
      <c r="H23" s="12">
        <v>40.25</v>
      </c>
      <c r="I23" s="12">
        <v>33.25</v>
      </c>
      <c r="J23" s="12">
        <v>47.5</v>
      </c>
      <c r="K23" s="12">
        <v>12.75</v>
      </c>
      <c r="L23" s="12">
        <v>27.25</v>
      </c>
      <c r="M23" s="12">
        <v>45</v>
      </c>
      <c r="N23" s="12">
        <v>6.5</v>
      </c>
      <c r="O23" s="12">
        <v>6.75</v>
      </c>
      <c r="P23" s="12">
        <v>6.25</v>
      </c>
      <c r="Q23" s="12">
        <v>2.75</v>
      </c>
      <c r="R23" s="12">
        <v>5.25</v>
      </c>
      <c r="S23" s="12">
        <v>9.25</v>
      </c>
      <c r="T23" s="12">
        <v>147</v>
      </c>
      <c r="U23" s="12">
        <v>70.5</v>
      </c>
      <c r="V23" s="12">
        <v>8.75</v>
      </c>
      <c r="W23" s="12">
        <v>37</v>
      </c>
      <c r="X23" s="12">
        <v>20</v>
      </c>
      <c r="Y23" s="12">
        <v>64.5</v>
      </c>
      <c r="Z23" s="12">
        <v>11.75</v>
      </c>
      <c r="AA23" s="12">
        <v>202.5</v>
      </c>
      <c r="AB23" s="12">
        <v>142.25</v>
      </c>
      <c r="AC23" s="12">
        <v>308.75</v>
      </c>
      <c r="AD23" s="12">
        <v>195</v>
      </c>
      <c r="AE23" s="12">
        <v>46.5</v>
      </c>
      <c r="AF23" s="12">
        <v>30</v>
      </c>
      <c r="AG23" s="12">
        <v>17</v>
      </c>
      <c r="AH23" s="12">
        <v>13</v>
      </c>
      <c r="AI23" s="12">
        <v>18.25</v>
      </c>
      <c r="AJ23" s="12">
        <v>7.25</v>
      </c>
      <c r="AK23" s="12">
        <v>3</v>
      </c>
      <c r="AL23" s="12">
        <v>3.25</v>
      </c>
      <c r="AM23" s="12">
        <v>17.25</v>
      </c>
      <c r="AN23" s="12">
        <v>87</v>
      </c>
      <c r="AO23" s="12">
        <v>4.75</v>
      </c>
      <c r="AP23" s="12">
        <v>5.5</v>
      </c>
      <c r="AQ23" s="12">
        <v>122.25</v>
      </c>
      <c r="AR23" s="12">
        <v>11.75</v>
      </c>
      <c r="AS23" s="12">
        <v>2.5</v>
      </c>
      <c r="AT23" s="13">
        <v>1976.25</v>
      </c>
      <c r="AU23" s="14"/>
      <c r="AW23" s="17" t="s">
        <v>44</v>
      </c>
      <c r="AX23" s="15">
        <f>AX13+AY12</f>
        <v>11560.5</v>
      </c>
      <c r="AY23" s="15">
        <f>AY13</f>
        <v>807.75</v>
      </c>
      <c r="AZ23" s="15"/>
      <c r="BA23" s="15"/>
    </row>
    <row r="24" spans="1:57" x14ac:dyDescent="0.2">
      <c r="A24" s="1" t="s">
        <v>21</v>
      </c>
      <c r="B24" s="12">
        <v>4.75</v>
      </c>
      <c r="C24" s="12">
        <v>3.75</v>
      </c>
      <c r="D24" s="12">
        <v>7.25</v>
      </c>
      <c r="E24" s="12">
        <v>5.5</v>
      </c>
      <c r="F24" s="12">
        <v>32.25</v>
      </c>
      <c r="G24" s="12">
        <v>9</v>
      </c>
      <c r="H24" s="12">
        <v>17.25</v>
      </c>
      <c r="I24" s="12">
        <v>27.75</v>
      </c>
      <c r="J24" s="12">
        <v>17.25</v>
      </c>
      <c r="K24" s="12">
        <v>6</v>
      </c>
      <c r="L24" s="12">
        <v>10.25</v>
      </c>
      <c r="M24" s="12">
        <v>29</v>
      </c>
      <c r="N24" s="12">
        <v>4.5</v>
      </c>
      <c r="O24" s="12">
        <v>4.5</v>
      </c>
      <c r="P24" s="12">
        <v>4.5</v>
      </c>
      <c r="Q24" s="12">
        <v>0.75</v>
      </c>
      <c r="R24" s="12">
        <v>2.5</v>
      </c>
      <c r="S24" s="12">
        <v>5.5</v>
      </c>
      <c r="T24" s="12">
        <v>58.25</v>
      </c>
      <c r="U24" s="12">
        <v>24.25</v>
      </c>
      <c r="V24" s="12">
        <v>30</v>
      </c>
      <c r="W24" s="12">
        <v>6</v>
      </c>
      <c r="X24" s="12">
        <v>9</v>
      </c>
      <c r="Y24" s="12">
        <v>36.5</v>
      </c>
      <c r="Z24" s="12">
        <v>2</v>
      </c>
      <c r="AA24" s="12">
        <v>116</v>
      </c>
      <c r="AB24" s="12">
        <v>78.5</v>
      </c>
      <c r="AC24" s="12">
        <v>179.25</v>
      </c>
      <c r="AD24" s="12">
        <v>113.25</v>
      </c>
      <c r="AE24" s="12">
        <v>18.5</v>
      </c>
      <c r="AF24" s="12">
        <v>13.25</v>
      </c>
      <c r="AG24" s="12">
        <v>8.25</v>
      </c>
      <c r="AH24" s="12">
        <v>5.5</v>
      </c>
      <c r="AI24" s="12">
        <v>7.25</v>
      </c>
      <c r="AJ24" s="12">
        <v>3</v>
      </c>
      <c r="AK24" s="12">
        <v>2</v>
      </c>
      <c r="AL24" s="12">
        <v>3.5</v>
      </c>
      <c r="AM24" s="12">
        <v>5.75</v>
      </c>
      <c r="AN24" s="12">
        <v>21</v>
      </c>
      <c r="AO24" s="12">
        <v>1.25</v>
      </c>
      <c r="AP24" s="12">
        <v>2</v>
      </c>
      <c r="AQ24" s="12">
        <v>72.25</v>
      </c>
      <c r="AR24" s="12">
        <v>4.75</v>
      </c>
      <c r="AS24" s="12">
        <v>0.5</v>
      </c>
      <c r="AT24" s="13">
        <v>1014</v>
      </c>
      <c r="AU24" s="14"/>
      <c r="AW24" s="17" t="s">
        <v>45</v>
      </c>
      <c r="AX24" s="15">
        <f>AX14+AZ12</f>
        <v>21428.75</v>
      </c>
      <c r="AY24" s="15">
        <f>AY14+AZ13</f>
        <v>3789.25</v>
      </c>
      <c r="AZ24" s="15">
        <f>AZ14</f>
        <v>4042.25</v>
      </c>
      <c r="BA24" s="15"/>
      <c r="BB24" s="15"/>
    </row>
    <row r="25" spans="1:57" x14ac:dyDescent="0.2">
      <c r="A25" s="1" t="s">
        <v>22</v>
      </c>
      <c r="B25" s="12">
        <v>2.5</v>
      </c>
      <c r="C25" s="12">
        <v>4</v>
      </c>
      <c r="D25" s="12">
        <v>7</v>
      </c>
      <c r="E25" s="12">
        <v>8.25</v>
      </c>
      <c r="F25" s="12">
        <v>15.75</v>
      </c>
      <c r="G25" s="12">
        <v>5.5</v>
      </c>
      <c r="H25" s="12">
        <v>15.25</v>
      </c>
      <c r="I25" s="12">
        <v>15.5</v>
      </c>
      <c r="J25" s="12">
        <v>22.75</v>
      </c>
      <c r="K25" s="12">
        <v>3.75</v>
      </c>
      <c r="L25" s="12">
        <v>6.75</v>
      </c>
      <c r="M25" s="12">
        <v>19.25</v>
      </c>
      <c r="N25" s="12">
        <v>5.25</v>
      </c>
      <c r="O25" s="12">
        <v>4</v>
      </c>
      <c r="P25" s="12">
        <v>1.25</v>
      </c>
      <c r="Q25" s="12">
        <v>1</v>
      </c>
      <c r="R25" s="12">
        <v>2.5</v>
      </c>
      <c r="S25" s="12">
        <v>3.25</v>
      </c>
      <c r="T25" s="12">
        <v>28</v>
      </c>
      <c r="U25" s="12">
        <v>9.25</v>
      </c>
      <c r="V25" s="12">
        <v>22</v>
      </c>
      <c r="W25" s="12">
        <v>9</v>
      </c>
      <c r="X25" s="12">
        <v>4</v>
      </c>
      <c r="Y25" s="12">
        <v>35</v>
      </c>
      <c r="Z25" s="12">
        <v>3.75</v>
      </c>
      <c r="AA25" s="12">
        <v>84.25</v>
      </c>
      <c r="AB25" s="12">
        <v>60.5</v>
      </c>
      <c r="AC25" s="12">
        <v>142.25</v>
      </c>
      <c r="AD25" s="12">
        <v>91.75</v>
      </c>
      <c r="AE25" s="12">
        <v>15.75</v>
      </c>
      <c r="AF25" s="12">
        <v>14.25</v>
      </c>
      <c r="AG25" s="12">
        <v>8.5</v>
      </c>
      <c r="AH25" s="12">
        <v>4.75</v>
      </c>
      <c r="AI25" s="12">
        <v>7.25</v>
      </c>
      <c r="AJ25" s="12">
        <v>2.75</v>
      </c>
      <c r="AK25" s="12">
        <v>0.5</v>
      </c>
      <c r="AL25" s="12">
        <v>2.5</v>
      </c>
      <c r="AM25" s="12">
        <v>3.25</v>
      </c>
      <c r="AN25" s="12">
        <v>10</v>
      </c>
      <c r="AO25" s="12">
        <v>0.75</v>
      </c>
      <c r="AP25" s="12">
        <v>2.75</v>
      </c>
      <c r="AQ25" s="12">
        <v>52.5</v>
      </c>
      <c r="AR25" s="12">
        <v>4.75</v>
      </c>
      <c r="AS25" s="12">
        <v>0</v>
      </c>
      <c r="AT25" s="13">
        <v>763.5</v>
      </c>
      <c r="AU25" s="14"/>
      <c r="AW25" s="17" t="s">
        <v>46</v>
      </c>
      <c r="AX25" s="15">
        <f>AX15+BA12</f>
        <v>9154</v>
      </c>
      <c r="AY25" s="15">
        <f>AY15+BA13</f>
        <v>3627</v>
      </c>
      <c r="AZ25" s="15">
        <f>AZ15+BA14</f>
        <v>2926</v>
      </c>
      <c r="BA25" s="15">
        <f>BA15</f>
        <v>2922.5</v>
      </c>
      <c r="BB25" s="15"/>
      <c r="BC25" s="15"/>
      <c r="BD25" s="14"/>
    </row>
    <row r="26" spans="1:57" x14ac:dyDescent="0.2">
      <c r="A26" s="1" t="s">
        <v>23</v>
      </c>
      <c r="B26" s="12">
        <v>11.75</v>
      </c>
      <c r="C26" s="12">
        <v>10.5</v>
      </c>
      <c r="D26" s="12">
        <v>27.25</v>
      </c>
      <c r="E26" s="12">
        <v>13.25</v>
      </c>
      <c r="F26" s="12">
        <v>31.25</v>
      </c>
      <c r="G26" s="12">
        <v>11.25</v>
      </c>
      <c r="H26" s="12">
        <v>53.5</v>
      </c>
      <c r="I26" s="12">
        <v>64.5</v>
      </c>
      <c r="J26" s="12">
        <v>60.5</v>
      </c>
      <c r="K26" s="12">
        <v>19.25</v>
      </c>
      <c r="L26" s="12">
        <v>26.25</v>
      </c>
      <c r="M26" s="12">
        <v>50.25</v>
      </c>
      <c r="N26" s="12">
        <v>8</v>
      </c>
      <c r="O26" s="12">
        <v>8.5</v>
      </c>
      <c r="P26" s="12">
        <v>7.5</v>
      </c>
      <c r="Q26" s="12">
        <v>2.75</v>
      </c>
      <c r="R26" s="12">
        <v>5.5</v>
      </c>
      <c r="S26" s="12">
        <v>14</v>
      </c>
      <c r="T26" s="12">
        <v>33.5</v>
      </c>
      <c r="U26" s="12">
        <v>50.25</v>
      </c>
      <c r="V26" s="12">
        <v>62.75</v>
      </c>
      <c r="W26" s="12">
        <v>34.75</v>
      </c>
      <c r="X26" s="12">
        <v>38.5</v>
      </c>
      <c r="Y26" s="12">
        <v>8.25</v>
      </c>
      <c r="Z26" s="12">
        <v>19.5</v>
      </c>
      <c r="AA26" s="12">
        <v>258</v>
      </c>
      <c r="AB26" s="12">
        <v>165</v>
      </c>
      <c r="AC26" s="12">
        <v>377.75</v>
      </c>
      <c r="AD26" s="12">
        <v>278</v>
      </c>
      <c r="AE26" s="12">
        <v>141.5</v>
      </c>
      <c r="AF26" s="12">
        <v>83.5</v>
      </c>
      <c r="AG26" s="12">
        <v>32.25</v>
      </c>
      <c r="AH26" s="12">
        <v>11.5</v>
      </c>
      <c r="AI26" s="12">
        <v>14.25</v>
      </c>
      <c r="AJ26" s="12">
        <v>3.75</v>
      </c>
      <c r="AK26" s="12">
        <v>3.25</v>
      </c>
      <c r="AL26" s="12">
        <v>5.25</v>
      </c>
      <c r="AM26" s="12">
        <v>6.25</v>
      </c>
      <c r="AN26" s="12">
        <v>19.25</v>
      </c>
      <c r="AO26" s="12">
        <v>3.75</v>
      </c>
      <c r="AP26" s="12">
        <v>4.5</v>
      </c>
      <c r="AQ26" s="12">
        <v>130.5</v>
      </c>
      <c r="AR26" s="12">
        <v>15.25</v>
      </c>
      <c r="AS26" s="12">
        <v>2</v>
      </c>
      <c r="AT26" s="13">
        <v>2228.75</v>
      </c>
      <c r="AU26" s="14"/>
      <c r="AW26" s="9" t="s">
        <v>47</v>
      </c>
      <c r="AX26" s="15">
        <f>AX16+BB12</f>
        <v>9009.25</v>
      </c>
      <c r="AY26" s="9">
        <f>AY16+BB13</f>
        <v>1821</v>
      </c>
      <c r="AZ26" s="9">
        <f>AZ16+BB14</f>
        <v>1945.75</v>
      </c>
      <c r="BA26" s="9">
        <f>BA16+BB15</f>
        <v>1279</v>
      </c>
      <c r="BB26" s="9">
        <f>BB16</f>
        <v>2200</v>
      </c>
    </row>
    <row r="27" spans="1:57" x14ac:dyDescent="0.2">
      <c r="A27" s="1" t="s">
        <v>24</v>
      </c>
      <c r="B27" s="12">
        <v>14.75</v>
      </c>
      <c r="C27" s="12">
        <v>20.25</v>
      </c>
      <c r="D27" s="12">
        <v>9.25</v>
      </c>
      <c r="E27" s="12">
        <v>7.75</v>
      </c>
      <c r="F27" s="12">
        <v>50.25</v>
      </c>
      <c r="G27" s="12">
        <v>34.25</v>
      </c>
      <c r="H27" s="12">
        <v>36.75</v>
      </c>
      <c r="I27" s="12">
        <v>42.75</v>
      </c>
      <c r="J27" s="12">
        <v>45.75</v>
      </c>
      <c r="K27" s="12">
        <v>22</v>
      </c>
      <c r="L27" s="12">
        <v>65.25</v>
      </c>
      <c r="M27" s="12">
        <v>57.25</v>
      </c>
      <c r="N27" s="12">
        <v>21</v>
      </c>
      <c r="O27" s="12">
        <v>27.25</v>
      </c>
      <c r="P27" s="12">
        <v>16.5</v>
      </c>
      <c r="Q27" s="12">
        <v>4.75</v>
      </c>
      <c r="R27" s="12">
        <v>6.75</v>
      </c>
      <c r="S27" s="12">
        <v>9.75</v>
      </c>
      <c r="T27" s="12">
        <v>4.25</v>
      </c>
      <c r="U27" s="12">
        <v>4</v>
      </c>
      <c r="V27" s="12">
        <v>10.75</v>
      </c>
      <c r="W27" s="12">
        <v>2</v>
      </c>
      <c r="X27" s="12">
        <v>1.25</v>
      </c>
      <c r="Y27" s="12">
        <v>17.25</v>
      </c>
      <c r="Z27" s="12">
        <v>9.5</v>
      </c>
      <c r="AA27" s="12">
        <v>315.75</v>
      </c>
      <c r="AB27" s="12">
        <v>256.75</v>
      </c>
      <c r="AC27" s="12">
        <v>646.25</v>
      </c>
      <c r="AD27" s="12">
        <v>294</v>
      </c>
      <c r="AE27" s="12">
        <v>177.25</v>
      </c>
      <c r="AF27" s="12">
        <v>113.5</v>
      </c>
      <c r="AG27" s="12">
        <v>29.5</v>
      </c>
      <c r="AH27" s="12">
        <v>28.5</v>
      </c>
      <c r="AI27" s="12">
        <v>22.75</v>
      </c>
      <c r="AJ27" s="12">
        <v>3.25</v>
      </c>
      <c r="AK27" s="12">
        <v>8</v>
      </c>
      <c r="AL27" s="12">
        <v>13</v>
      </c>
      <c r="AM27" s="12">
        <v>1.5</v>
      </c>
      <c r="AN27" s="12">
        <v>21</v>
      </c>
      <c r="AO27" s="12">
        <v>3.75</v>
      </c>
      <c r="AP27" s="12">
        <v>8.5</v>
      </c>
      <c r="AQ27" s="12">
        <v>39.5</v>
      </c>
      <c r="AR27" s="12">
        <v>6</v>
      </c>
      <c r="AS27" s="12">
        <v>3.75</v>
      </c>
      <c r="AT27" s="13">
        <v>2533.75</v>
      </c>
      <c r="AU27" s="14"/>
      <c r="AW27" s="9" t="s">
        <v>48</v>
      </c>
      <c r="AX27" s="15">
        <f>AX17+BC12</f>
        <v>11934.5</v>
      </c>
      <c r="AY27" s="9">
        <f>AY17+BC13</f>
        <v>4299.75</v>
      </c>
      <c r="AZ27" s="9">
        <f>AZ17+BC14</f>
        <v>2895.25</v>
      </c>
      <c r="BA27" s="9">
        <f>BA17+BC15</f>
        <v>3588.5</v>
      </c>
      <c r="BB27" s="9">
        <f>BB17+BC16</f>
        <v>1688.5</v>
      </c>
      <c r="BC27" s="9">
        <f>BC17</f>
        <v>5671.75</v>
      </c>
    </row>
    <row r="28" spans="1:57" x14ac:dyDescent="0.2">
      <c r="A28" s="1" t="s">
        <v>25</v>
      </c>
      <c r="B28" s="12">
        <v>82.5</v>
      </c>
      <c r="C28" s="12">
        <v>187.5</v>
      </c>
      <c r="D28" s="12">
        <v>126.5</v>
      </c>
      <c r="E28" s="12">
        <v>175.25</v>
      </c>
      <c r="F28" s="12">
        <v>389.25</v>
      </c>
      <c r="G28" s="12">
        <v>181.75</v>
      </c>
      <c r="H28" s="12">
        <v>262</v>
      </c>
      <c r="I28" s="12">
        <v>256.5</v>
      </c>
      <c r="J28" s="12">
        <v>272.75</v>
      </c>
      <c r="K28" s="12">
        <v>195.25</v>
      </c>
      <c r="L28" s="12">
        <v>253.25</v>
      </c>
      <c r="M28" s="12">
        <v>208.75</v>
      </c>
      <c r="N28" s="12">
        <v>117.5</v>
      </c>
      <c r="O28" s="12">
        <v>127.75</v>
      </c>
      <c r="P28" s="12">
        <v>74.75</v>
      </c>
      <c r="Q28" s="12">
        <v>42.25</v>
      </c>
      <c r="R28" s="12">
        <v>94</v>
      </c>
      <c r="S28" s="12">
        <v>203.25</v>
      </c>
      <c r="T28" s="12">
        <v>139.5</v>
      </c>
      <c r="U28" s="12">
        <v>173.75</v>
      </c>
      <c r="V28" s="12">
        <v>231</v>
      </c>
      <c r="W28" s="12">
        <v>126.5</v>
      </c>
      <c r="X28" s="12">
        <v>100.75</v>
      </c>
      <c r="Y28" s="12">
        <v>296.75</v>
      </c>
      <c r="Z28" s="12">
        <v>382.75</v>
      </c>
      <c r="AA28" s="12">
        <v>77.5</v>
      </c>
      <c r="AB28" s="12">
        <v>25</v>
      </c>
      <c r="AC28" s="12">
        <v>168.5</v>
      </c>
      <c r="AD28" s="12">
        <v>109.25</v>
      </c>
      <c r="AE28" s="12">
        <v>305.5</v>
      </c>
      <c r="AF28" s="12">
        <v>386</v>
      </c>
      <c r="AG28" s="12">
        <v>205.25</v>
      </c>
      <c r="AH28" s="12">
        <v>328</v>
      </c>
      <c r="AI28" s="12">
        <v>161.5</v>
      </c>
      <c r="AJ28" s="12">
        <v>68.5</v>
      </c>
      <c r="AK28" s="12">
        <v>77.25</v>
      </c>
      <c r="AL28" s="12">
        <v>280</v>
      </c>
      <c r="AM28" s="12">
        <v>68</v>
      </c>
      <c r="AN28" s="12">
        <v>112.5</v>
      </c>
      <c r="AO28" s="12">
        <v>45.5</v>
      </c>
      <c r="AP28" s="12">
        <v>49.25</v>
      </c>
      <c r="AQ28" s="12">
        <v>296</v>
      </c>
      <c r="AR28" s="12">
        <v>147.25</v>
      </c>
      <c r="AS28" s="12">
        <v>90.25</v>
      </c>
      <c r="AT28" s="13">
        <v>7702.75</v>
      </c>
      <c r="AU28" s="14"/>
      <c r="AW28" s="9" t="s">
        <v>58</v>
      </c>
      <c r="AX28" s="15">
        <f>AX18+BD12</f>
        <v>6994.5</v>
      </c>
      <c r="AY28" s="9">
        <f>AY18+BD13</f>
        <v>807.75</v>
      </c>
      <c r="AZ28" s="9">
        <f>AZ18+BD14</f>
        <v>3575</v>
      </c>
      <c r="BA28" s="9">
        <f>BA18+BD15</f>
        <v>1322.75</v>
      </c>
      <c r="BB28" s="9">
        <f>BB18+BD16</f>
        <v>1429.75</v>
      </c>
      <c r="BC28" s="9">
        <f>SUM(BC18,BD17)</f>
        <v>907.5</v>
      </c>
      <c r="BD28" s="9">
        <f>BD18</f>
        <v>894</v>
      </c>
      <c r="BE28" s="9">
        <f>SUM(AX22:BD28)</f>
        <v>123952</v>
      </c>
    </row>
    <row r="29" spans="1:57" x14ac:dyDescent="0.2">
      <c r="A29" s="1" t="s">
        <v>26</v>
      </c>
      <c r="B29" s="12">
        <v>75.75</v>
      </c>
      <c r="C29" s="12">
        <v>143</v>
      </c>
      <c r="D29" s="12">
        <v>92.25</v>
      </c>
      <c r="E29" s="12">
        <v>129.25</v>
      </c>
      <c r="F29" s="12">
        <v>244</v>
      </c>
      <c r="G29" s="12">
        <v>126.5</v>
      </c>
      <c r="H29" s="12">
        <v>185.5</v>
      </c>
      <c r="I29" s="12">
        <v>208.75</v>
      </c>
      <c r="J29" s="12">
        <v>239.75</v>
      </c>
      <c r="K29" s="12">
        <v>197.75</v>
      </c>
      <c r="L29" s="12">
        <v>183</v>
      </c>
      <c r="M29" s="12">
        <v>146.75</v>
      </c>
      <c r="N29" s="12">
        <v>99.5</v>
      </c>
      <c r="O29" s="12">
        <v>126.5</v>
      </c>
      <c r="P29" s="12">
        <v>54.75</v>
      </c>
      <c r="Q29" s="12">
        <v>38.5</v>
      </c>
      <c r="R29" s="12">
        <v>70.75</v>
      </c>
      <c r="S29" s="12">
        <v>113.25</v>
      </c>
      <c r="T29" s="12">
        <v>95.5</v>
      </c>
      <c r="U29" s="12">
        <v>103.75</v>
      </c>
      <c r="V29" s="12">
        <v>146.75</v>
      </c>
      <c r="W29" s="12">
        <v>69.75</v>
      </c>
      <c r="X29" s="12">
        <v>59.75</v>
      </c>
      <c r="Y29" s="12">
        <v>175.5</v>
      </c>
      <c r="Z29" s="12">
        <v>290.75</v>
      </c>
      <c r="AA29" s="12">
        <v>20.75</v>
      </c>
      <c r="AB29" s="12">
        <v>50.5</v>
      </c>
      <c r="AC29" s="12">
        <v>51</v>
      </c>
      <c r="AD29" s="12">
        <v>64.5</v>
      </c>
      <c r="AE29" s="12">
        <v>297.25</v>
      </c>
      <c r="AF29" s="12">
        <v>353.75</v>
      </c>
      <c r="AG29" s="12">
        <v>269.5</v>
      </c>
      <c r="AH29" s="12">
        <v>725.75</v>
      </c>
      <c r="AI29" s="12">
        <v>208.75</v>
      </c>
      <c r="AJ29" s="12">
        <v>82.5</v>
      </c>
      <c r="AK29" s="12">
        <v>58</v>
      </c>
      <c r="AL29" s="12">
        <v>131.5</v>
      </c>
      <c r="AM29" s="12">
        <v>42</v>
      </c>
      <c r="AN29" s="12">
        <v>83.5</v>
      </c>
      <c r="AO29" s="12">
        <v>59.75</v>
      </c>
      <c r="AP29" s="12">
        <v>51</v>
      </c>
      <c r="AQ29" s="12">
        <v>277</v>
      </c>
      <c r="AR29" s="12">
        <v>104.5</v>
      </c>
      <c r="AS29" s="12">
        <v>55</v>
      </c>
      <c r="AT29" s="13">
        <v>6403.75</v>
      </c>
      <c r="AU29" s="14"/>
      <c r="AX29" s="15"/>
    </row>
    <row r="30" spans="1:57" x14ac:dyDescent="0.2">
      <c r="A30" s="1" t="s">
        <v>27</v>
      </c>
      <c r="B30" s="12">
        <v>168.75</v>
      </c>
      <c r="C30" s="12">
        <v>350.25</v>
      </c>
      <c r="D30" s="12">
        <v>175.25</v>
      </c>
      <c r="E30" s="12">
        <v>223.25</v>
      </c>
      <c r="F30" s="12">
        <v>548</v>
      </c>
      <c r="G30" s="12">
        <v>218</v>
      </c>
      <c r="H30" s="12">
        <v>413.75</v>
      </c>
      <c r="I30" s="12">
        <v>325.75</v>
      </c>
      <c r="J30" s="12">
        <v>403.75</v>
      </c>
      <c r="K30" s="12">
        <v>364.5</v>
      </c>
      <c r="L30" s="12">
        <v>417.75</v>
      </c>
      <c r="M30" s="12">
        <v>308.25</v>
      </c>
      <c r="N30" s="12">
        <v>241.5</v>
      </c>
      <c r="O30" s="12">
        <v>254</v>
      </c>
      <c r="P30" s="12">
        <v>137.75</v>
      </c>
      <c r="Q30" s="12">
        <v>88</v>
      </c>
      <c r="R30" s="12">
        <v>136.25</v>
      </c>
      <c r="S30" s="12">
        <v>256.5</v>
      </c>
      <c r="T30" s="12">
        <v>156</v>
      </c>
      <c r="U30" s="12">
        <v>190.75</v>
      </c>
      <c r="V30" s="12">
        <v>262.25</v>
      </c>
      <c r="W30" s="12">
        <v>156.5</v>
      </c>
      <c r="X30" s="12">
        <v>112.75</v>
      </c>
      <c r="Y30" s="12">
        <v>303.25</v>
      </c>
      <c r="Z30" s="12">
        <v>619</v>
      </c>
      <c r="AA30" s="12">
        <v>179.75</v>
      </c>
      <c r="AB30" s="12">
        <v>30.75</v>
      </c>
      <c r="AC30" s="12">
        <v>152</v>
      </c>
      <c r="AD30" s="12">
        <v>156</v>
      </c>
      <c r="AE30" s="12">
        <v>1067</v>
      </c>
      <c r="AF30" s="12">
        <v>1174</v>
      </c>
      <c r="AG30" s="12">
        <v>699.5</v>
      </c>
      <c r="AH30" s="12">
        <v>1299.25</v>
      </c>
      <c r="AI30" s="12">
        <v>761.75</v>
      </c>
      <c r="AJ30" s="12">
        <v>240.5</v>
      </c>
      <c r="AK30" s="12">
        <v>133</v>
      </c>
      <c r="AL30" s="12">
        <v>363.75</v>
      </c>
      <c r="AM30" s="12">
        <v>81.25</v>
      </c>
      <c r="AN30" s="12">
        <v>202.75</v>
      </c>
      <c r="AO30" s="12">
        <v>181.25</v>
      </c>
      <c r="AP30" s="12">
        <v>186</v>
      </c>
      <c r="AQ30" s="12">
        <v>954.75</v>
      </c>
      <c r="AR30" s="12">
        <v>363.5</v>
      </c>
      <c r="AS30" s="12">
        <v>126.75</v>
      </c>
      <c r="AT30" s="13">
        <v>15185.25</v>
      </c>
      <c r="AU30" s="14"/>
      <c r="AX30" s="15"/>
    </row>
    <row r="31" spans="1:57" x14ac:dyDescent="0.2">
      <c r="A31" s="1" t="s">
        <v>28</v>
      </c>
      <c r="B31" s="12">
        <v>75.75</v>
      </c>
      <c r="C31" s="12">
        <v>112</v>
      </c>
      <c r="D31" s="12">
        <v>98</v>
      </c>
      <c r="E31" s="12">
        <v>156.25</v>
      </c>
      <c r="F31" s="12">
        <v>247.75</v>
      </c>
      <c r="G31" s="12">
        <v>168.75</v>
      </c>
      <c r="H31" s="12">
        <v>284.25</v>
      </c>
      <c r="I31" s="12">
        <v>241.25</v>
      </c>
      <c r="J31" s="12">
        <v>190</v>
      </c>
      <c r="K31" s="12">
        <v>183.25</v>
      </c>
      <c r="L31" s="12">
        <v>255.5</v>
      </c>
      <c r="M31" s="12">
        <v>144.25</v>
      </c>
      <c r="N31" s="12">
        <v>100</v>
      </c>
      <c r="O31" s="12">
        <v>70</v>
      </c>
      <c r="P31" s="12">
        <v>45.75</v>
      </c>
      <c r="Q31" s="12">
        <v>21.75</v>
      </c>
      <c r="R31" s="12">
        <v>61.5</v>
      </c>
      <c r="S31" s="12">
        <v>110.25</v>
      </c>
      <c r="T31" s="12">
        <v>80</v>
      </c>
      <c r="U31" s="12">
        <v>93.5</v>
      </c>
      <c r="V31" s="12">
        <v>165.5</v>
      </c>
      <c r="W31" s="12">
        <v>108.75</v>
      </c>
      <c r="X31" s="12">
        <v>74.75</v>
      </c>
      <c r="Y31" s="12">
        <v>219</v>
      </c>
      <c r="Z31" s="12">
        <v>274</v>
      </c>
      <c r="AA31" s="12">
        <v>77.25</v>
      </c>
      <c r="AB31" s="12">
        <v>44.5</v>
      </c>
      <c r="AC31" s="12">
        <v>152</v>
      </c>
      <c r="AD31" s="12">
        <v>70.25</v>
      </c>
      <c r="AE31" s="12">
        <v>387.75</v>
      </c>
      <c r="AF31" s="12">
        <v>515.75</v>
      </c>
      <c r="AG31" s="12">
        <v>266.75</v>
      </c>
      <c r="AH31" s="12">
        <v>435</v>
      </c>
      <c r="AI31" s="12">
        <v>254</v>
      </c>
      <c r="AJ31" s="12">
        <v>104</v>
      </c>
      <c r="AK31" s="12">
        <v>54</v>
      </c>
      <c r="AL31" s="12">
        <v>158.5</v>
      </c>
      <c r="AM31" s="12">
        <v>33.75</v>
      </c>
      <c r="AN31" s="12">
        <v>82.25</v>
      </c>
      <c r="AO31" s="12">
        <v>68.75</v>
      </c>
      <c r="AP31" s="12">
        <v>112.5</v>
      </c>
      <c r="AQ31" s="12">
        <v>474.5</v>
      </c>
      <c r="AR31" s="12">
        <v>211</v>
      </c>
      <c r="AS31" s="12">
        <v>62.75</v>
      </c>
      <c r="AT31" s="13">
        <v>7147</v>
      </c>
      <c r="AU31" s="14"/>
      <c r="AX31" s="15"/>
    </row>
    <row r="32" spans="1:57" x14ac:dyDescent="0.2">
      <c r="A32" s="1">
        <v>16</v>
      </c>
      <c r="B32" s="12">
        <v>47.5</v>
      </c>
      <c r="C32" s="12">
        <v>62.5</v>
      </c>
      <c r="D32" s="12">
        <v>38.5</v>
      </c>
      <c r="E32" s="12">
        <v>75.75</v>
      </c>
      <c r="F32" s="12">
        <v>180.25</v>
      </c>
      <c r="G32" s="12">
        <v>126</v>
      </c>
      <c r="H32" s="12">
        <v>195</v>
      </c>
      <c r="I32" s="12">
        <v>176</v>
      </c>
      <c r="J32" s="12">
        <v>114.5</v>
      </c>
      <c r="K32" s="12">
        <v>134.75</v>
      </c>
      <c r="L32" s="12">
        <v>116.25</v>
      </c>
      <c r="M32" s="12">
        <v>70.25</v>
      </c>
      <c r="N32" s="12">
        <v>27.25</v>
      </c>
      <c r="O32" s="12">
        <v>34.25</v>
      </c>
      <c r="P32" s="12">
        <v>23.5</v>
      </c>
      <c r="Q32" s="12">
        <v>12.5</v>
      </c>
      <c r="R32" s="12">
        <v>17</v>
      </c>
      <c r="S32" s="12">
        <v>41.5</v>
      </c>
      <c r="T32" s="12">
        <v>32</v>
      </c>
      <c r="U32" s="12">
        <v>29.75</v>
      </c>
      <c r="V32" s="12">
        <v>40.75</v>
      </c>
      <c r="W32" s="12">
        <v>15</v>
      </c>
      <c r="X32" s="12">
        <v>14.5</v>
      </c>
      <c r="Y32" s="12">
        <v>120.25</v>
      </c>
      <c r="Z32" s="12">
        <v>176.75</v>
      </c>
      <c r="AA32" s="12">
        <v>278.25</v>
      </c>
      <c r="AB32" s="12">
        <v>250</v>
      </c>
      <c r="AC32" s="12">
        <v>1051.75</v>
      </c>
      <c r="AD32" s="12">
        <v>423.25</v>
      </c>
      <c r="AE32" s="12">
        <v>49.5</v>
      </c>
      <c r="AF32" s="12">
        <v>173.5</v>
      </c>
      <c r="AG32" s="12">
        <v>210.75</v>
      </c>
      <c r="AH32" s="12">
        <v>340.5</v>
      </c>
      <c r="AI32" s="12">
        <v>179.75</v>
      </c>
      <c r="AJ32" s="12">
        <v>65</v>
      </c>
      <c r="AK32" s="12">
        <v>19</v>
      </c>
      <c r="AL32" s="12">
        <v>47.25</v>
      </c>
      <c r="AM32" s="12">
        <v>8</v>
      </c>
      <c r="AN32" s="12">
        <v>33.25</v>
      </c>
      <c r="AO32" s="12">
        <v>39.25</v>
      </c>
      <c r="AP32" s="12">
        <v>73.75</v>
      </c>
      <c r="AQ32" s="12">
        <v>218</v>
      </c>
      <c r="AR32" s="12">
        <v>135.75</v>
      </c>
      <c r="AS32" s="12">
        <v>16.25</v>
      </c>
      <c r="AT32" s="13">
        <v>5535</v>
      </c>
      <c r="AU32" s="14"/>
      <c r="AX32" s="15"/>
    </row>
    <row r="33" spans="1:50" x14ac:dyDescent="0.2">
      <c r="A33" s="1">
        <v>24</v>
      </c>
      <c r="B33" s="12">
        <v>62.5</v>
      </c>
      <c r="C33" s="12">
        <v>57.75</v>
      </c>
      <c r="D33" s="12">
        <v>27.75</v>
      </c>
      <c r="E33" s="12">
        <v>70</v>
      </c>
      <c r="F33" s="12">
        <v>131</v>
      </c>
      <c r="G33" s="12">
        <v>101.75</v>
      </c>
      <c r="H33" s="12">
        <v>148.25</v>
      </c>
      <c r="I33" s="12">
        <v>117.5</v>
      </c>
      <c r="J33" s="12">
        <v>97.75</v>
      </c>
      <c r="K33" s="12">
        <v>93</v>
      </c>
      <c r="L33" s="12">
        <v>117.5</v>
      </c>
      <c r="M33" s="12">
        <v>84</v>
      </c>
      <c r="N33" s="12">
        <v>28.75</v>
      </c>
      <c r="O33" s="12">
        <v>30.25</v>
      </c>
      <c r="P33" s="12">
        <v>21</v>
      </c>
      <c r="Q33" s="12">
        <v>15</v>
      </c>
      <c r="R33" s="12">
        <v>12.25</v>
      </c>
      <c r="S33" s="12">
        <v>33.25</v>
      </c>
      <c r="T33" s="12">
        <v>41.25</v>
      </c>
      <c r="U33" s="12">
        <v>22.25</v>
      </c>
      <c r="V33" s="12">
        <v>33</v>
      </c>
      <c r="W33" s="12">
        <v>12</v>
      </c>
      <c r="X33" s="12">
        <v>9.5</v>
      </c>
      <c r="Y33" s="12">
        <v>88.75</v>
      </c>
      <c r="Z33" s="12">
        <v>119.5</v>
      </c>
      <c r="AA33" s="12">
        <v>352</v>
      </c>
      <c r="AB33" s="12">
        <v>277.75</v>
      </c>
      <c r="AC33" s="12">
        <v>1335.25</v>
      </c>
      <c r="AD33" s="12">
        <v>581.25</v>
      </c>
      <c r="AE33" s="12">
        <v>168.75</v>
      </c>
      <c r="AF33" s="12">
        <v>48.25</v>
      </c>
      <c r="AG33" s="12">
        <v>171.25</v>
      </c>
      <c r="AH33" s="12">
        <v>305</v>
      </c>
      <c r="AI33" s="12">
        <v>159.5</v>
      </c>
      <c r="AJ33" s="12">
        <v>80.25</v>
      </c>
      <c r="AK33" s="12">
        <v>15.25</v>
      </c>
      <c r="AL33" s="12">
        <v>33.25</v>
      </c>
      <c r="AM33" s="12">
        <v>10</v>
      </c>
      <c r="AN33" s="12">
        <v>34.75</v>
      </c>
      <c r="AO33" s="12">
        <v>43.75</v>
      </c>
      <c r="AP33" s="12">
        <v>89.75</v>
      </c>
      <c r="AQ33" s="12">
        <v>225.5</v>
      </c>
      <c r="AR33" s="12">
        <v>117.75</v>
      </c>
      <c r="AS33" s="12">
        <v>9.25</v>
      </c>
      <c r="AT33" s="13">
        <v>5634</v>
      </c>
      <c r="AU33" s="14"/>
      <c r="AX33" s="15"/>
    </row>
    <row r="34" spans="1:50" x14ac:dyDescent="0.2">
      <c r="A34" s="1" t="s">
        <v>29</v>
      </c>
      <c r="B34" s="12">
        <v>17.5</v>
      </c>
      <c r="C34" s="12">
        <v>26.75</v>
      </c>
      <c r="D34" s="12">
        <v>13</v>
      </c>
      <c r="E34" s="12">
        <v>21</v>
      </c>
      <c r="F34" s="12">
        <v>51.5</v>
      </c>
      <c r="G34" s="12">
        <v>18</v>
      </c>
      <c r="H34" s="12">
        <v>35</v>
      </c>
      <c r="I34" s="12">
        <v>33.5</v>
      </c>
      <c r="J34" s="12">
        <v>28.75</v>
      </c>
      <c r="K34" s="12">
        <v>29.5</v>
      </c>
      <c r="L34" s="12">
        <v>32.5</v>
      </c>
      <c r="M34" s="12">
        <v>42</v>
      </c>
      <c r="N34" s="12">
        <v>12.25</v>
      </c>
      <c r="O34" s="12">
        <v>14</v>
      </c>
      <c r="P34" s="12">
        <v>7.25</v>
      </c>
      <c r="Q34" s="12">
        <v>4.75</v>
      </c>
      <c r="R34" s="12">
        <v>5.5</v>
      </c>
      <c r="S34" s="12">
        <v>13.5</v>
      </c>
      <c r="T34" s="12">
        <v>20.25</v>
      </c>
      <c r="U34" s="12">
        <v>16.5</v>
      </c>
      <c r="V34" s="12">
        <v>18.75</v>
      </c>
      <c r="W34" s="12">
        <v>10.5</v>
      </c>
      <c r="X34" s="12">
        <v>9.75</v>
      </c>
      <c r="Y34" s="12">
        <v>30.25</v>
      </c>
      <c r="Z34" s="12">
        <v>34</v>
      </c>
      <c r="AA34" s="12">
        <v>194.25</v>
      </c>
      <c r="AB34" s="12">
        <v>175.5</v>
      </c>
      <c r="AC34" s="12">
        <v>831.25</v>
      </c>
      <c r="AD34" s="12">
        <v>266.5</v>
      </c>
      <c r="AE34" s="12">
        <v>221.25</v>
      </c>
      <c r="AF34" s="12">
        <v>167.25</v>
      </c>
      <c r="AG34" s="12">
        <v>22.5</v>
      </c>
      <c r="AH34" s="12">
        <v>48.5</v>
      </c>
      <c r="AI34" s="12">
        <v>44.5</v>
      </c>
      <c r="AJ34" s="12">
        <v>27</v>
      </c>
      <c r="AK34" s="12">
        <v>4.25</v>
      </c>
      <c r="AL34" s="12">
        <v>14.75</v>
      </c>
      <c r="AM34" s="12">
        <v>4</v>
      </c>
      <c r="AN34" s="12">
        <v>20.75</v>
      </c>
      <c r="AO34" s="12">
        <v>16.5</v>
      </c>
      <c r="AP34" s="12">
        <v>39.5</v>
      </c>
      <c r="AQ34" s="12">
        <v>104.5</v>
      </c>
      <c r="AR34" s="12">
        <v>43.5</v>
      </c>
      <c r="AS34" s="12">
        <v>6</v>
      </c>
      <c r="AT34" s="13">
        <v>2798.5</v>
      </c>
      <c r="AU34" s="14"/>
      <c r="AX34" s="15"/>
    </row>
    <row r="35" spans="1:50" x14ac:dyDescent="0.2">
      <c r="A35" s="1" t="s">
        <v>30</v>
      </c>
      <c r="B35" s="12">
        <v>21.75</v>
      </c>
      <c r="C35" s="12">
        <v>30</v>
      </c>
      <c r="D35" s="12">
        <v>11.25</v>
      </c>
      <c r="E35" s="12">
        <v>16.5</v>
      </c>
      <c r="F35" s="12">
        <v>32.25</v>
      </c>
      <c r="G35" s="12">
        <v>16.5</v>
      </c>
      <c r="H35" s="12">
        <v>30.75</v>
      </c>
      <c r="I35" s="12">
        <v>25</v>
      </c>
      <c r="J35" s="12">
        <v>44.5</v>
      </c>
      <c r="K35" s="12">
        <v>39</v>
      </c>
      <c r="L35" s="12">
        <v>43</v>
      </c>
      <c r="M35" s="12">
        <v>38.5</v>
      </c>
      <c r="N35" s="12">
        <v>20.75</v>
      </c>
      <c r="O35" s="12">
        <v>20.25</v>
      </c>
      <c r="P35" s="12">
        <v>9.25</v>
      </c>
      <c r="Q35" s="12">
        <v>8.75</v>
      </c>
      <c r="R35" s="12">
        <v>11.75</v>
      </c>
      <c r="S35" s="12">
        <v>18.75</v>
      </c>
      <c r="T35" s="12">
        <v>22</v>
      </c>
      <c r="U35" s="12">
        <v>9.75</v>
      </c>
      <c r="V35" s="12">
        <v>13</v>
      </c>
      <c r="W35" s="12">
        <v>4.5</v>
      </c>
      <c r="X35" s="12">
        <v>4</v>
      </c>
      <c r="Y35" s="12">
        <v>11.5</v>
      </c>
      <c r="Z35" s="12">
        <v>31</v>
      </c>
      <c r="AA35" s="12">
        <v>290.5</v>
      </c>
      <c r="AB35" s="12">
        <v>316</v>
      </c>
      <c r="AC35" s="12">
        <v>1742.5</v>
      </c>
      <c r="AD35" s="12">
        <v>404</v>
      </c>
      <c r="AE35" s="12">
        <v>330</v>
      </c>
      <c r="AF35" s="12">
        <v>287.5</v>
      </c>
      <c r="AG35" s="12">
        <v>52.5</v>
      </c>
      <c r="AH35" s="12">
        <v>35.25</v>
      </c>
      <c r="AI35" s="12">
        <v>48.75</v>
      </c>
      <c r="AJ35" s="12">
        <v>54.75</v>
      </c>
      <c r="AK35" s="12">
        <v>5.75</v>
      </c>
      <c r="AL35" s="12">
        <v>19.25</v>
      </c>
      <c r="AM35" s="12">
        <v>5</v>
      </c>
      <c r="AN35" s="12">
        <v>33.75</v>
      </c>
      <c r="AO35" s="12">
        <v>29</v>
      </c>
      <c r="AP35" s="12">
        <v>95.5</v>
      </c>
      <c r="AQ35" s="12">
        <v>91.25</v>
      </c>
      <c r="AR35" s="12">
        <v>65.25</v>
      </c>
      <c r="AS35" s="12">
        <v>4.75</v>
      </c>
      <c r="AT35" s="13">
        <v>4445.5</v>
      </c>
      <c r="AU35" s="14"/>
      <c r="AX35" s="15"/>
    </row>
    <row r="36" spans="1:50" x14ac:dyDescent="0.2">
      <c r="A36" s="1" t="s">
        <v>31</v>
      </c>
      <c r="B36" s="12">
        <v>16.5</v>
      </c>
      <c r="C36" s="12">
        <v>27</v>
      </c>
      <c r="D36" s="12">
        <v>8.25</v>
      </c>
      <c r="E36" s="12">
        <v>8.5</v>
      </c>
      <c r="F36" s="12">
        <v>51.5</v>
      </c>
      <c r="G36" s="12">
        <v>13.25</v>
      </c>
      <c r="H36" s="12">
        <v>16.75</v>
      </c>
      <c r="I36" s="12">
        <v>24.25</v>
      </c>
      <c r="J36" s="12">
        <v>32.75</v>
      </c>
      <c r="K36" s="12">
        <v>30</v>
      </c>
      <c r="L36" s="12">
        <v>31.5</v>
      </c>
      <c r="M36" s="12">
        <v>59.75</v>
      </c>
      <c r="N36" s="12">
        <v>17</v>
      </c>
      <c r="O36" s="12">
        <v>19.75</v>
      </c>
      <c r="P36" s="12">
        <v>11.75</v>
      </c>
      <c r="Q36" s="12">
        <v>12.5</v>
      </c>
      <c r="R36" s="12">
        <v>11.25</v>
      </c>
      <c r="S36" s="12">
        <v>22</v>
      </c>
      <c r="T36" s="12">
        <v>23.25</v>
      </c>
      <c r="U36" s="12">
        <v>17.25</v>
      </c>
      <c r="V36" s="12">
        <v>18.25</v>
      </c>
      <c r="W36" s="12">
        <v>4.75</v>
      </c>
      <c r="X36" s="12">
        <v>6.75</v>
      </c>
      <c r="Y36" s="12">
        <v>12</v>
      </c>
      <c r="Z36" s="12">
        <v>22.75</v>
      </c>
      <c r="AA36" s="12">
        <v>161.25</v>
      </c>
      <c r="AB36" s="12">
        <v>179</v>
      </c>
      <c r="AC36" s="12">
        <v>918.25</v>
      </c>
      <c r="AD36" s="12">
        <v>261.75</v>
      </c>
      <c r="AE36" s="12">
        <v>178</v>
      </c>
      <c r="AF36" s="12">
        <v>171</v>
      </c>
      <c r="AG36" s="12">
        <v>46.5</v>
      </c>
      <c r="AH36" s="12">
        <v>54.75</v>
      </c>
      <c r="AI36" s="12">
        <v>14.25</v>
      </c>
      <c r="AJ36" s="12">
        <v>30</v>
      </c>
      <c r="AK36" s="12">
        <v>10.5</v>
      </c>
      <c r="AL36" s="12">
        <v>35.5</v>
      </c>
      <c r="AM36" s="12">
        <v>6</v>
      </c>
      <c r="AN36" s="12">
        <v>26.75</v>
      </c>
      <c r="AO36" s="12">
        <v>27.75</v>
      </c>
      <c r="AP36" s="12">
        <v>77.25</v>
      </c>
      <c r="AQ36" s="12">
        <v>196.5</v>
      </c>
      <c r="AR36" s="12">
        <v>76.75</v>
      </c>
      <c r="AS36" s="12">
        <v>9.75</v>
      </c>
      <c r="AT36" s="13">
        <v>3000.75</v>
      </c>
      <c r="AU36" s="14"/>
      <c r="AX36" s="15"/>
    </row>
    <row r="37" spans="1:50" x14ac:dyDescent="0.2">
      <c r="A37" s="1" t="s">
        <v>32</v>
      </c>
      <c r="B37" s="12">
        <v>7</v>
      </c>
      <c r="C37" s="12">
        <v>20</v>
      </c>
      <c r="D37" s="12">
        <v>6.5</v>
      </c>
      <c r="E37" s="12">
        <v>3.75</v>
      </c>
      <c r="F37" s="12">
        <v>9.75</v>
      </c>
      <c r="G37" s="12">
        <v>3.25</v>
      </c>
      <c r="H37" s="12">
        <v>9.25</v>
      </c>
      <c r="I37" s="12">
        <v>5</v>
      </c>
      <c r="J37" s="12">
        <v>13.5</v>
      </c>
      <c r="K37" s="12">
        <v>5.75</v>
      </c>
      <c r="L37" s="12">
        <v>7</v>
      </c>
      <c r="M37" s="12">
        <v>12</v>
      </c>
      <c r="N37" s="12">
        <v>4</v>
      </c>
      <c r="O37" s="12">
        <v>13</v>
      </c>
      <c r="P37" s="12">
        <v>5.25</v>
      </c>
      <c r="Q37" s="12">
        <v>1.75</v>
      </c>
      <c r="R37" s="12">
        <v>5.25</v>
      </c>
      <c r="S37" s="12">
        <v>6.25</v>
      </c>
      <c r="T37" s="12">
        <v>7.25</v>
      </c>
      <c r="U37" s="12">
        <v>7</v>
      </c>
      <c r="V37" s="12">
        <v>8.75</v>
      </c>
      <c r="W37" s="12">
        <v>1.25</v>
      </c>
      <c r="X37" s="12">
        <v>1</v>
      </c>
      <c r="Y37" s="12">
        <v>3.75</v>
      </c>
      <c r="Z37" s="12">
        <v>5.75</v>
      </c>
      <c r="AA37" s="12">
        <v>54.75</v>
      </c>
      <c r="AB37" s="12">
        <v>63.25</v>
      </c>
      <c r="AC37" s="12">
        <v>305.25</v>
      </c>
      <c r="AD37" s="12">
        <v>117.75</v>
      </c>
      <c r="AE37" s="12">
        <v>63.5</v>
      </c>
      <c r="AF37" s="12">
        <v>70.5</v>
      </c>
      <c r="AG37" s="12">
        <v>29.75</v>
      </c>
      <c r="AH37" s="12">
        <v>60</v>
      </c>
      <c r="AI37" s="12">
        <v>28.75</v>
      </c>
      <c r="AJ37" s="12">
        <v>3.5</v>
      </c>
      <c r="AK37" s="12">
        <v>1.75</v>
      </c>
      <c r="AL37" s="12">
        <v>6.25</v>
      </c>
      <c r="AM37" s="12">
        <v>1.5</v>
      </c>
      <c r="AN37" s="12">
        <v>18.25</v>
      </c>
      <c r="AO37" s="12">
        <v>10.5</v>
      </c>
      <c r="AP37" s="12">
        <v>43.75</v>
      </c>
      <c r="AQ37" s="12">
        <v>90.5</v>
      </c>
      <c r="AR37" s="12">
        <v>33.25</v>
      </c>
      <c r="AS37" s="12">
        <v>1.5</v>
      </c>
      <c r="AT37" s="13">
        <v>1177.25</v>
      </c>
      <c r="AU37" s="14"/>
      <c r="AX37" s="15"/>
    </row>
    <row r="38" spans="1:50" x14ac:dyDescent="0.2">
      <c r="A38" s="1" t="s">
        <v>33</v>
      </c>
      <c r="B38" s="12">
        <v>3.75</v>
      </c>
      <c r="C38" s="12">
        <v>9.25</v>
      </c>
      <c r="D38" s="12">
        <v>4.25</v>
      </c>
      <c r="E38" s="12">
        <v>3.25</v>
      </c>
      <c r="F38" s="12">
        <v>12</v>
      </c>
      <c r="G38" s="12">
        <v>4.75</v>
      </c>
      <c r="H38" s="12">
        <v>9.75</v>
      </c>
      <c r="I38" s="12">
        <v>9.25</v>
      </c>
      <c r="J38" s="12">
        <v>9.5</v>
      </c>
      <c r="K38" s="12">
        <v>40.25</v>
      </c>
      <c r="L38" s="12">
        <v>29.25</v>
      </c>
      <c r="M38" s="12">
        <v>40</v>
      </c>
      <c r="N38" s="12">
        <v>29.75</v>
      </c>
      <c r="O38" s="12">
        <v>54.75</v>
      </c>
      <c r="P38" s="12">
        <v>14.5</v>
      </c>
      <c r="Q38" s="12">
        <v>7.75</v>
      </c>
      <c r="R38" s="12">
        <v>11.5</v>
      </c>
      <c r="S38" s="12">
        <v>13.75</v>
      </c>
      <c r="T38" s="12">
        <v>3.75</v>
      </c>
      <c r="U38" s="12">
        <v>1.5</v>
      </c>
      <c r="V38" s="12">
        <v>3.5</v>
      </c>
      <c r="W38" s="12">
        <v>0.75</v>
      </c>
      <c r="X38" s="12">
        <v>1</v>
      </c>
      <c r="Y38" s="12">
        <v>3.75</v>
      </c>
      <c r="Z38" s="12">
        <v>8.75</v>
      </c>
      <c r="AA38" s="12">
        <v>74</v>
      </c>
      <c r="AB38" s="12">
        <v>55.5</v>
      </c>
      <c r="AC38" s="12">
        <v>161.75</v>
      </c>
      <c r="AD38" s="12">
        <v>63.75</v>
      </c>
      <c r="AE38" s="12">
        <v>25.25</v>
      </c>
      <c r="AF38" s="12">
        <v>14</v>
      </c>
      <c r="AG38" s="12">
        <v>10.5</v>
      </c>
      <c r="AH38" s="12">
        <v>4</v>
      </c>
      <c r="AI38" s="12">
        <v>9.5</v>
      </c>
      <c r="AJ38" s="12">
        <v>2.75</v>
      </c>
      <c r="AK38" s="12">
        <v>3</v>
      </c>
      <c r="AL38" s="12">
        <v>44.75</v>
      </c>
      <c r="AM38" s="12">
        <v>0.5</v>
      </c>
      <c r="AN38" s="12">
        <v>4</v>
      </c>
      <c r="AO38" s="12">
        <v>2</v>
      </c>
      <c r="AP38" s="12">
        <v>2</v>
      </c>
      <c r="AQ38" s="12">
        <v>20</v>
      </c>
      <c r="AR38" s="12">
        <v>2.25</v>
      </c>
      <c r="AS38" s="12">
        <v>71.5</v>
      </c>
      <c r="AT38" s="13">
        <v>901.25</v>
      </c>
      <c r="AU38" s="14"/>
      <c r="AX38" s="15"/>
    </row>
    <row r="39" spans="1:50" x14ac:dyDescent="0.2">
      <c r="A39" s="1" t="s">
        <v>34</v>
      </c>
      <c r="B39" s="12">
        <v>6.25</v>
      </c>
      <c r="C39" s="12">
        <v>13.5</v>
      </c>
      <c r="D39" s="12">
        <v>6</v>
      </c>
      <c r="E39" s="12">
        <v>7</v>
      </c>
      <c r="F39" s="12">
        <v>36.75</v>
      </c>
      <c r="G39" s="12">
        <v>13</v>
      </c>
      <c r="H39" s="12">
        <v>14.5</v>
      </c>
      <c r="I39" s="12">
        <v>16</v>
      </c>
      <c r="J39" s="12">
        <v>15</v>
      </c>
      <c r="K39" s="12">
        <v>60.75</v>
      </c>
      <c r="L39" s="12">
        <v>55</v>
      </c>
      <c r="M39" s="12">
        <v>125</v>
      </c>
      <c r="N39" s="12">
        <v>26</v>
      </c>
      <c r="O39" s="12">
        <v>73.25</v>
      </c>
      <c r="P39" s="12">
        <v>27.75</v>
      </c>
      <c r="Q39" s="12">
        <v>18.75</v>
      </c>
      <c r="R39" s="12">
        <v>22.5</v>
      </c>
      <c r="S39" s="12">
        <v>56.75</v>
      </c>
      <c r="T39" s="12">
        <v>6.5</v>
      </c>
      <c r="U39" s="12">
        <v>1</v>
      </c>
      <c r="V39" s="12">
        <v>3</v>
      </c>
      <c r="W39" s="12">
        <v>2.5</v>
      </c>
      <c r="X39" s="12">
        <v>1.5</v>
      </c>
      <c r="Y39" s="12">
        <v>5.5</v>
      </c>
      <c r="Z39" s="12">
        <v>14.25</v>
      </c>
      <c r="AA39" s="12">
        <v>254.25</v>
      </c>
      <c r="AB39" s="12">
        <v>143.75</v>
      </c>
      <c r="AC39" s="12">
        <v>439.5</v>
      </c>
      <c r="AD39" s="12">
        <v>186</v>
      </c>
      <c r="AE39" s="12">
        <v>52</v>
      </c>
      <c r="AF39" s="12">
        <v>28.75</v>
      </c>
      <c r="AG39" s="12">
        <v>16.75</v>
      </c>
      <c r="AH39" s="12">
        <v>24.75</v>
      </c>
      <c r="AI39" s="12">
        <v>32.25</v>
      </c>
      <c r="AJ39" s="12">
        <v>3.75</v>
      </c>
      <c r="AK39" s="12">
        <v>51.5</v>
      </c>
      <c r="AL39" s="12">
        <v>19.25</v>
      </c>
      <c r="AM39" s="12">
        <v>0.75</v>
      </c>
      <c r="AN39" s="12">
        <v>9.75</v>
      </c>
      <c r="AO39" s="12">
        <v>3.75</v>
      </c>
      <c r="AP39" s="12">
        <v>6.5</v>
      </c>
      <c r="AQ39" s="12">
        <v>97.75</v>
      </c>
      <c r="AR39" s="12">
        <v>8.25</v>
      </c>
      <c r="AS39" s="12">
        <v>18</v>
      </c>
      <c r="AT39" s="13">
        <v>2025.25</v>
      </c>
      <c r="AU39" s="14"/>
      <c r="AX39" s="15"/>
    </row>
    <row r="40" spans="1:50" x14ac:dyDescent="0.2">
      <c r="A40" s="1" t="s">
        <v>35</v>
      </c>
      <c r="B40" s="12">
        <v>4</v>
      </c>
      <c r="C40" s="12">
        <v>1.75</v>
      </c>
      <c r="D40" s="12">
        <v>2</v>
      </c>
      <c r="E40" s="12">
        <v>2.5</v>
      </c>
      <c r="F40" s="12">
        <v>8</v>
      </c>
      <c r="G40" s="12">
        <v>2</v>
      </c>
      <c r="H40" s="12">
        <v>10</v>
      </c>
      <c r="I40" s="12">
        <v>8.25</v>
      </c>
      <c r="J40" s="12">
        <v>9.25</v>
      </c>
      <c r="K40" s="12">
        <v>5</v>
      </c>
      <c r="L40" s="12">
        <v>4.25</v>
      </c>
      <c r="M40" s="12">
        <v>14.5</v>
      </c>
      <c r="N40" s="12">
        <v>3.5</v>
      </c>
      <c r="O40" s="12">
        <v>3</v>
      </c>
      <c r="P40" s="12">
        <v>3</v>
      </c>
      <c r="Q40" s="12">
        <v>1.25</v>
      </c>
      <c r="R40" s="12">
        <v>1.75</v>
      </c>
      <c r="S40" s="12">
        <v>4</v>
      </c>
      <c r="T40" s="12">
        <v>17.75</v>
      </c>
      <c r="U40" s="12">
        <v>8</v>
      </c>
      <c r="V40" s="12">
        <v>17</v>
      </c>
      <c r="W40" s="12">
        <v>5.5</v>
      </c>
      <c r="X40" s="12">
        <v>3</v>
      </c>
      <c r="Y40" s="12">
        <v>8.75</v>
      </c>
      <c r="Z40" s="12">
        <v>1.5</v>
      </c>
      <c r="AA40" s="12">
        <v>61.25</v>
      </c>
      <c r="AB40" s="12">
        <v>38.75</v>
      </c>
      <c r="AC40" s="12">
        <v>88.75</v>
      </c>
      <c r="AD40" s="12">
        <v>36.25</v>
      </c>
      <c r="AE40" s="12">
        <v>8.5</v>
      </c>
      <c r="AF40" s="12">
        <v>8.25</v>
      </c>
      <c r="AG40" s="12">
        <v>3.25</v>
      </c>
      <c r="AH40" s="12">
        <v>3</v>
      </c>
      <c r="AI40" s="12">
        <v>5</v>
      </c>
      <c r="AJ40" s="12">
        <v>0.75</v>
      </c>
      <c r="AK40" s="12">
        <v>0.75</v>
      </c>
      <c r="AL40" s="12">
        <v>0.25</v>
      </c>
      <c r="AM40" s="12">
        <v>2.25</v>
      </c>
      <c r="AN40" s="12">
        <v>23</v>
      </c>
      <c r="AO40" s="12">
        <v>2</v>
      </c>
      <c r="AP40" s="12">
        <v>2</v>
      </c>
      <c r="AQ40" s="12">
        <v>25.25</v>
      </c>
      <c r="AR40" s="12">
        <v>2.75</v>
      </c>
      <c r="AS40" s="12">
        <v>1.25</v>
      </c>
      <c r="AT40" s="13">
        <v>462.75</v>
      </c>
      <c r="AU40" s="14"/>
      <c r="AX40" s="15"/>
    </row>
    <row r="41" spans="1:50" x14ac:dyDescent="0.2">
      <c r="A41" s="1" t="s">
        <v>36</v>
      </c>
      <c r="B41" s="12">
        <v>26.5</v>
      </c>
      <c r="C41" s="12">
        <v>28.25</v>
      </c>
      <c r="D41" s="12">
        <v>11</v>
      </c>
      <c r="E41" s="12">
        <v>10.25</v>
      </c>
      <c r="F41" s="12">
        <v>29.5</v>
      </c>
      <c r="G41" s="12">
        <v>12.5</v>
      </c>
      <c r="H41" s="12">
        <v>76.25</v>
      </c>
      <c r="I41" s="12">
        <v>44.25</v>
      </c>
      <c r="J41" s="12">
        <v>47.75</v>
      </c>
      <c r="K41" s="12">
        <v>13.5</v>
      </c>
      <c r="L41" s="12">
        <v>40.25</v>
      </c>
      <c r="M41" s="12">
        <v>73.5</v>
      </c>
      <c r="N41" s="12">
        <v>21</v>
      </c>
      <c r="O41" s="12">
        <v>21.25</v>
      </c>
      <c r="P41" s="12">
        <v>24.25</v>
      </c>
      <c r="Q41" s="12">
        <v>11.75</v>
      </c>
      <c r="R41" s="12">
        <v>13.75</v>
      </c>
      <c r="S41" s="12">
        <v>27.25</v>
      </c>
      <c r="T41" s="12">
        <v>160.5</v>
      </c>
      <c r="U41" s="12">
        <v>48</v>
      </c>
      <c r="V41" s="12">
        <v>92.5</v>
      </c>
      <c r="W41" s="12">
        <v>20.75</v>
      </c>
      <c r="X41" s="12">
        <v>12.5</v>
      </c>
      <c r="Y41" s="12">
        <v>25.5</v>
      </c>
      <c r="Z41" s="12">
        <v>21.75</v>
      </c>
      <c r="AA41" s="12">
        <v>116</v>
      </c>
      <c r="AB41" s="12">
        <v>84</v>
      </c>
      <c r="AC41" s="12">
        <v>244.5</v>
      </c>
      <c r="AD41" s="12">
        <v>89.5</v>
      </c>
      <c r="AE41" s="12">
        <v>37.5</v>
      </c>
      <c r="AF41" s="12">
        <v>44.25</v>
      </c>
      <c r="AG41" s="12">
        <v>25</v>
      </c>
      <c r="AH41" s="12">
        <v>34</v>
      </c>
      <c r="AI41" s="12">
        <v>33.75</v>
      </c>
      <c r="AJ41" s="12">
        <v>15.75</v>
      </c>
      <c r="AK41" s="12">
        <v>5</v>
      </c>
      <c r="AL41" s="12">
        <v>9.25</v>
      </c>
      <c r="AM41" s="12">
        <v>24.5</v>
      </c>
      <c r="AN41" s="12">
        <v>10.25</v>
      </c>
      <c r="AO41" s="12">
        <v>13.5</v>
      </c>
      <c r="AP41" s="12">
        <v>15</v>
      </c>
      <c r="AQ41" s="12">
        <v>77.5</v>
      </c>
      <c r="AR41" s="12">
        <v>16</v>
      </c>
      <c r="AS41" s="12">
        <v>3.25</v>
      </c>
      <c r="AT41" s="13">
        <v>1812.75</v>
      </c>
      <c r="AU41" s="14"/>
      <c r="AX41" s="15"/>
    </row>
    <row r="42" spans="1:50" x14ac:dyDescent="0.2">
      <c r="A42" s="1" t="s">
        <v>53</v>
      </c>
      <c r="B42" s="12">
        <v>7</v>
      </c>
      <c r="C42" s="12">
        <v>10</v>
      </c>
      <c r="D42" s="12">
        <v>1.5</v>
      </c>
      <c r="E42" s="12">
        <v>3.75</v>
      </c>
      <c r="F42" s="12">
        <v>4.75</v>
      </c>
      <c r="G42" s="12">
        <v>3.75</v>
      </c>
      <c r="H42" s="12">
        <v>2.75</v>
      </c>
      <c r="I42" s="12">
        <v>6.25</v>
      </c>
      <c r="J42" s="12">
        <v>10.25</v>
      </c>
      <c r="K42" s="12">
        <v>4.75</v>
      </c>
      <c r="L42" s="12">
        <v>7.5</v>
      </c>
      <c r="M42" s="12">
        <v>10.25</v>
      </c>
      <c r="N42" s="12">
        <v>4.75</v>
      </c>
      <c r="O42" s="12">
        <v>2.25</v>
      </c>
      <c r="P42" s="12">
        <v>2.75</v>
      </c>
      <c r="Q42" s="12">
        <v>2.25</v>
      </c>
      <c r="R42" s="12">
        <v>4</v>
      </c>
      <c r="S42" s="12">
        <v>3</v>
      </c>
      <c r="T42" s="12">
        <v>4.75</v>
      </c>
      <c r="U42" s="12">
        <v>6.25</v>
      </c>
      <c r="V42" s="12">
        <v>4</v>
      </c>
      <c r="W42" s="12">
        <v>1.75</v>
      </c>
      <c r="X42" s="12">
        <v>0.75</v>
      </c>
      <c r="Y42" s="12">
        <v>2.75</v>
      </c>
      <c r="Z42" s="12">
        <v>4.25</v>
      </c>
      <c r="AA42" s="12">
        <v>44.75</v>
      </c>
      <c r="AB42" s="12">
        <v>46.5</v>
      </c>
      <c r="AC42" s="12">
        <v>191.25</v>
      </c>
      <c r="AD42" s="12">
        <v>68.5</v>
      </c>
      <c r="AE42" s="12">
        <v>31.5</v>
      </c>
      <c r="AF42" s="12">
        <v>41.5</v>
      </c>
      <c r="AG42" s="12">
        <v>13</v>
      </c>
      <c r="AH42" s="12">
        <v>32.25</v>
      </c>
      <c r="AI42" s="12">
        <v>25.75</v>
      </c>
      <c r="AJ42" s="12">
        <v>11.25</v>
      </c>
      <c r="AK42" s="12">
        <v>3</v>
      </c>
      <c r="AL42" s="12">
        <v>5.25</v>
      </c>
      <c r="AM42" s="12">
        <v>1.5</v>
      </c>
      <c r="AN42" s="12">
        <v>14.75</v>
      </c>
      <c r="AO42" s="12">
        <v>6.75</v>
      </c>
      <c r="AP42" s="12">
        <v>22.5</v>
      </c>
      <c r="AQ42" s="12">
        <v>47.5</v>
      </c>
      <c r="AR42" s="12">
        <v>18</v>
      </c>
      <c r="AS42" s="12">
        <v>2</v>
      </c>
      <c r="AT42" s="13">
        <v>743.5</v>
      </c>
      <c r="AU42" s="14"/>
      <c r="AX42" s="15"/>
    </row>
    <row r="43" spans="1:50" x14ac:dyDescent="0.2">
      <c r="A43" s="1" t="s">
        <v>54</v>
      </c>
      <c r="B43" s="12">
        <v>9.5</v>
      </c>
      <c r="C43" s="12">
        <v>8.75</v>
      </c>
      <c r="D43" s="12">
        <v>3</v>
      </c>
      <c r="E43" s="12">
        <v>4.75</v>
      </c>
      <c r="F43" s="12">
        <v>8.75</v>
      </c>
      <c r="G43" s="12">
        <v>2</v>
      </c>
      <c r="H43" s="12">
        <v>7.25</v>
      </c>
      <c r="I43" s="12">
        <v>6.25</v>
      </c>
      <c r="J43" s="12">
        <v>12.5</v>
      </c>
      <c r="K43" s="12">
        <v>6.25</v>
      </c>
      <c r="L43" s="12">
        <v>10.75</v>
      </c>
      <c r="M43" s="12">
        <v>12.5</v>
      </c>
      <c r="N43" s="12">
        <v>8.25</v>
      </c>
      <c r="O43" s="12">
        <v>6.75</v>
      </c>
      <c r="P43" s="12">
        <v>8.5</v>
      </c>
      <c r="Q43" s="12">
        <v>2.5</v>
      </c>
      <c r="R43" s="12">
        <v>2</v>
      </c>
      <c r="S43" s="12">
        <v>3.5</v>
      </c>
      <c r="T43" s="12">
        <v>12.75</v>
      </c>
      <c r="U43" s="12">
        <v>8.75</v>
      </c>
      <c r="V43" s="12">
        <v>4.25</v>
      </c>
      <c r="W43" s="12">
        <v>1.75</v>
      </c>
      <c r="X43" s="12">
        <v>2.75</v>
      </c>
      <c r="Y43" s="12">
        <v>2.5</v>
      </c>
      <c r="Z43" s="12">
        <v>11</v>
      </c>
      <c r="AA43" s="12">
        <v>45.25</v>
      </c>
      <c r="AB43" s="12">
        <v>50</v>
      </c>
      <c r="AC43" s="12">
        <v>220.75</v>
      </c>
      <c r="AD43" s="12">
        <v>126.75</v>
      </c>
      <c r="AE43" s="12">
        <v>78.75</v>
      </c>
      <c r="AF43" s="12">
        <v>96.25</v>
      </c>
      <c r="AG43" s="12">
        <v>43.5</v>
      </c>
      <c r="AH43" s="12">
        <v>95.75</v>
      </c>
      <c r="AI43" s="12">
        <v>85</v>
      </c>
      <c r="AJ43" s="12">
        <v>38.75</v>
      </c>
      <c r="AK43" s="12">
        <v>3</v>
      </c>
      <c r="AL43" s="12">
        <v>7.25</v>
      </c>
      <c r="AM43" s="12">
        <v>0.25</v>
      </c>
      <c r="AN43" s="12">
        <v>13.5</v>
      </c>
      <c r="AO43" s="12">
        <v>24</v>
      </c>
      <c r="AP43" s="12">
        <v>6.25</v>
      </c>
      <c r="AQ43" s="12">
        <v>50.25</v>
      </c>
      <c r="AR43" s="12">
        <v>28.25</v>
      </c>
      <c r="AS43" s="12">
        <v>2</v>
      </c>
      <c r="AT43" s="13">
        <v>1183</v>
      </c>
      <c r="AU43" s="14"/>
      <c r="AX43" s="15"/>
    </row>
    <row r="44" spans="1:50" x14ac:dyDescent="0.2">
      <c r="A44" s="1" t="s">
        <v>55</v>
      </c>
      <c r="B44" s="12">
        <v>21.5</v>
      </c>
      <c r="C44" s="12">
        <v>32.5</v>
      </c>
      <c r="D44" s="12">
        <v>34.25</v>
      </c>
      <c r="E44" s="12">
        <v>41.25</v>
      </c>
      <c r="F44" s="12">
        <v>104</v>
      </c>
      <c r="G44" s="12">
        <v>30.25</v>
      </c>
      <c r="H44" s="12">
        <v>51.5</v>
      </c>
      <c r="I44" s="12">
        <v>33.25</v>
      </c>
      <c r="J44" s="12">
        <v>46.75</v>
      </c>
      <c r="K44" s="12">
        <v>19.25</v>
      </c>
      <c r="L44" s="12">
        <v>23.75</v>
      </c>
      <c r="M44" s="12">
        <v>24.25</v>
      </c>
      <c r="N44" s="12">
        <v>12</v>
      </c>
      <c r="O44" s="12">
        <v>11</v>
      </c>
      <c r="P44" s="12">
        <v>7.5</v>
      </c>
      <c r="Q44" s="12">
        <v>7.25</v>
      </c>
      <c r="R44" s="12">
        <v>11.5</v>
      </c>
      <c r="S44" s="12">
        <v>23.75</v>
      </c>
      <c r="T44" s="12">
        <v>46.25</v>
      </c>
      <c r="U44" s="12">
        <v>65</v>
      </c>
      <c r="V44" s="12">
        <v>80.75</v>
      </c>
      <c r="W44" s="12">
        <v>53.25</v>
      </c>
      <c r="X44" s="12">
        <v>39.75</v>
      </c>
      <c r="Y44" s="12">
        <v>71.75</v>
      </c>
      <c r="Z44" s="12">
        <v>34.75</v>
      </c>
      <c r="AA44" s="12">
        <v>215.75</v>
      </c>
      <c r="AB44" s="12">
        <v>222.75</v>
      </c>
      <c r="AC44" s="12">
        <v>981</v>
      </c>
      <c r="AD44" s="12">
        <v>295.5</v>
      </c>
      <c r="AE44" s="12">
        <v>139.5</v>
      </c>
      <c r="AF44" s="12">
        <v>115.5</v>
      </c>
      <c r="AG44" s="12">
        <v>50.25</v>
      </c>
      <c r="AH44" s="12">
        <v>55.25</v>
      </c>
      <c r="AI44" s="12">
        <v>94.5</v>
      </c>
      <c r="AJ44" s="12">
        <v>53.75</v>
      </c>
      <c r="AK44" s="12">
        <v>9.25</v>
      </c>
      <c r="AL44" s="12">
        <v>66</v>
      </c>
      <c r="AM44" s="12">
        <v>24.75</v>
      </c>
      <c r="AN44" s="12">
        <v>55.75</v>
      </c>
      <c r="AO44" s="12">
        <v>20.75</v>
      </c>
      <c r="AP44" s="12">
        <v>21.25</v>
      </c>
      <c r="AQ44" s="12">
        <v>30.5</v>
      </c>
      <c r="AR44" s="12">
        <v>171</v>
      </c>
      <c r="AS44" s="12">
        <v>22.25</v>
      </c>
      <c r="AT44" s="13">
        <v>3572.25</v>
      </c>
      <c r="AU44" s="14"/>
      <c r="AX44" s="15"/>
    </row>
    <row r="45" spans="1:50" x14ac:dyDescent="0.2">
      <c r="A45" s="1" t="s">
        <v>56</v>
      </c>
      <c r="B45" s="12">
        <v>10.25</v>
      </c>
      <c r="C45" s="12">
        <v>15.5</v>
      </c>
      <c r="D45" s="12">
        <v>15</v>
      </c>
      <c r="E45" s="12">
        <v>12.25</v>
      </c>
      <c r="F45" s="12">
        <v>51</v>
      </c>
      <c r="G45" s="12">
        <v>11</v>
      </c>
      <c r="H45" s="12">
        <v>23</v>
      </c>
      <c r="I45" s="12">
        <v>21</v>
      </c>
      <c r="J45" s="12">
        <v>27</v>
      </c>
      <c r="K45" s="12">
        <v>9.75</v>
      </c>
      <c r="L45" s="12">
        <v>13.25</v>
      </c>
      <c r="M45" s="12">
        <v>22.5</v>
      </c>
      <c r="N45" s="12">
        <v>7</v>
      </c>
      <c r="O45" s="12">
        <v>6</v>
      </c>
      <c r="P45" s="12">
        <v>5</v>
      </c>
      <c r="Q45" s="12">
        <v>2.25</v>
      </c>
      <c r="R45" s="12">
        <v>5.25</v>
      </c>
      <c r="S45" s="12">
        <v>5</v>
      </c>
      <c r="T45" s="12">
        <v>14</v>
      </c>
      <c r="U45" s="12">
        <v>8.5</v>
      </c>
      <c r="V45" s="12">
        <v>11.75</v>
      </c>
      <c r="W45" s="12">
        <v>6.75</v>
      </c>
      <c r="X45" s="12">
        <v>6.5</v>
      </c>
      <c r="Y45" s="12">
        <v>13.5</v>
      </c>
      <c r="Z45" s="12">
        <v>10.75</v>
      </c>
      <c r="AA45" s="12">
        <v>133</v>
      </c>
      <c r="AB45" s="12">
        <v>103.25</v>
      </c>
      <c r="AC45" s="12">
        <v>455</v>
      </c>
      <c r="AD45" s="12">
        <v>212</v>
      </c>
      <c r="AE45" s="12">
        <v>142.25</v>
      </c>
      <c r="AF45" s="12">
        <v>119</v>
      </c>
      <c r="AG45" s="12">
        <v>57.5</v>
      </c>
      <c r="AH45" s="12">
        <v>60.5</v>
      </c>
      <c r="AI45" s="12">
        <v>81</v>
      </c>
      <c r="AJ45" s="12">
        <v>28</v>
      </c>
      <c r="AK45" s="12">
        <v>2.25</v>
      </c>
      <c r="AL45" s="12">
        <v>7.25</v>
      </c>
      <c r="AM45" s="12">
        <v>5.25</v>
      </c>
      <c r="AN45" s="12">
        <v>18</v>
      </c>
      <c r="AO45" s="12">
        <v>13.25</v>
      </c>
      <c r="AP45" s="12">
        <v>27</v>
      </c>
      <c r="AQ45" s="12">
        <v>390.75</v>
      </c>
      <c r="AR45" s="12">
        <v>16</v>
      </c>
      <c r="AS45" s="12">
        <v>5</v>
      </c>
      <c r="AT45" s="13">
        <v>2210</v>
      </c>
      <c r="AU45" s="14"/>
      <c r="AX45" s="15"/>
    </row>
    <row r="46" spans="1:50" x14ac:dyDescent="0.2">
      <c r="A46" s="1" t="s">
        <v>62</v>
      </c>
      <c r="B46" s="12">
        <v>1.5</v>
      </c>
      <c r="C46" s="12">
        <v>6.5</v>
      </c>
      <c r="D46" s="12">
        <v>3.25</v>
      </c>
      <c r="E46" s="12">
        <v>4</v>
      </c>
      <c r="F46" s="12">
        <v>8.75</v>
      </c>
      <c r="G46" s="12">
        <v>3.75</v>
      </c>
      <c r="H46" s="12">
        <v>8</v>
      </c>
      <c r="I46" s="12">
        <v>5.5</v>
      </c>
      <c r="J46" s="12">
        <v>7.75</v>
      </c>
      <c r="K46" s="12">
        <v>25.75</v>
      </c>
      <c r="L46" s="12">
        <v>27.75</v>
      </c>
      <c r="M46" s="12">
        <v>82</v>
      </c>
      <c r="N46" s="12">
        <v>30.5</v>
      </c>
      <c r="O46" s="12">
        <v>73.75</v>
      </c>
      <c r="P46" s="12">
        <v>24.5</v>
      </c>
      <c r="Q46" s="12">
        <v>13</v>
      </c>
      <c r="R46" s="12">
        <v>15.5</v>
      </c>
      <c r="S46" s="12">
        <v>17</v>
      </c>
      <c r="T46" s="12">
        <v>3.75</v>
      </c>
      <c r="U46" s="12">
        <v>2.25</v>
      </c>
      <c r="V46" s="12">
        <v>2.75</v>
      </c>
      <c r="W46" s="12">
        <v>1</v>
      </c>
      <c r="X46" s="12">
        <v>0.5</v>
      </c>
      <c r="Y46" s="12">
        <v>1.25</v>
      </c>
      <c r="Z46" s="12">
        <v>5</v>
      </c>
      <c r="AA46" s="12">
        <v>87.75</v>
      </c>
      <c r="AB46" s="12">
        <v>53.25</v>
      </c>
      <c r="AC46" s="12">
        <v>156.5</v>
      </c>
      <c r="AD46" s="12">
        <v>78.5</v>
      </c>
      <c r="AE46" s="12">
        <v>18.75</v>
      </c>
      <c r="AF46" s="12">
        <v>9</v>
      </c>
      <c r="AG46" s="12">
        <v>3.75</v>
      </c>
      <c r="AH46" s="12">
        <v>5</v>
      </c>
      <c r="AI46" s="12">
        <v>12</v>
      </c>
      <c r="AJ46" s="12">
        <v>1.75</v>
      </c>
      <c r="AK46" s="12">
        <v>77.5</v>
      </c>
      <c r="AL46" s="12">
        <v>18.5</v>
      </c>
      <c r="AM46" s="12">
        <v>0.5</v>
      </c>
      <c r="AN46" s="12">
        <v>2.75</v>
      </c>
      <c r="AO46" s="12">
        <v>1.5</v>
      </c>
      <c r="AP46" s="12">
        <v>1.75</v>
      </c>
      <c r="AQ46" s="12">
        <v>38.5</v>
      </c>
      <c r="AR46" s="12">
        <v>4.75</v>
      </c>
      <c r="AS46" s="12">
        <v>6.25</v>
      </c>
      <c r="AT46" s="13">
        <v>953.5</v>
      </c>
      <c r="AU46" s="14"/>
      <c r="AX46" s="15"/>
    </row>
    <row r="47" spans="1:50" x14ac:dyDescent="0.2">
      <c r="A47" s="11" t="s">
        <v>49</v>
      </c>
      <c r="B47" s="14">
        <v>1469</v>
      </c>
      <c r="C47" s="14">
        <v>2235</v>
      </c>
      <c r="D47" s="14">
        <v>1542.75</v>
      </c>
      <c r="E47" s="14">
        <v>1659</v>
      </c>
      <c r="F47" s="14">
        <v>4348.5</v>
      </c>
      <c r="G47" s="14">
        <v>2147.5</v>
      </c>
      <c r="H47" s="14">
        <v>3051</v>
      </c>
      <c r="I47" s="14">
        <v>2703.25</v>
      </c>
      <c r="J47" s="14">
        <v>3047</v>
      </c>
      <c r="K47" s="14">
        <v>2427.25</v>
      </c>
      <c r="L47" s="14">
        <v>3228.75</v>
      </c>
      <c r="M47" s="14">
        <v>3500</v>
      </c>
      <c r="N47" s="14">
        <v>1670.75</v>
      </c>
      <c r="O47" s="14">
        <v>2140.75</v>
      </c>
      <c r="P47" s="14">
        <v>1432.75</v>
      </c>
      <c r="Q47" s="14">
        <v>812.75</v>
      </c>
      <c r="R47" s="14">
        <v>1089.75</v>
      </c>
      <c r="S47" s="14">
        <v>2035.25</v>
      </c>
      <c r="T47" s="14">
        <v>1540.25</v>
      </c>
      <c r="U47" s="14">
        <v>1259.75</v>
      </c>
      <c r="V47" s="14">
        <v>1852.25</v>
      </c>
      <c r="W47" s="14">
        <v>944.25</v>
      </c>
      <c r="X47" s="14">
        <v>692.5</v>
      </c>
      <c r="Y47" s="14">
        <v>2002.5</v>
      </c>
      <c r="Z47" s="14">
        <v>2692.5</v>
      </c>
      <c r="AA47" s="14">
        <v>6636</v>
      </c>
      <c r="AB47" s="14">
        <v>5165</v>
      </c>
      <c r="AC47" s="14">
        <v>17650.75</v>
      </c>
      <c r="AD47" s="14">
        <v>7760.75</v>
      </c>
      <c r="AE47" s="14">
        <v>5680.5</v>
      </c>
      <c r="AF47" s="14">
        <v>5352.25</v>
      </c>
      <c r="AG47" s="14">
        <v>2738.75</v>
      </c>
      <c r="AH47" s="14">
        <v>4517</v>
      </c>
      <c r="AI47" s="14">
        <v>2786.75</v>
      </c>
      <c r="AJ47" s="14">
        <v>1076</v>
      </c>
      <c r="AK47" s="14">
        <v>854.25</v>
      </c>
      <c r="AL47" s="14">
        <v>1856</v>
      </c>
      <c r="AM47" s="14">
        <v>468.5</v>
      </c>
      <c r="AN47" s="14">
        <v>1637.5</v>
      </c>
      <c r="AO47" s="14">
        <v>722.75</v>
      </c>
      <c r="AP47" s="14">
        <v>1091.75</v>
      </c>
      <c r="AQ47" s="14">
        <v>5492</v>
      </c>
      <c r="AR47" s="14">
        <v>1887.75</v>
      </c>
      <c r="AS47" s="14">
        <v>853.5</v>
      </c>
      <c r="AT47" s="14">
        <v>125752.75</v>
      </c>
      <c r="AU47" s="14"/>
      <c r="AX47" s="15"/>
    </row>
    <row r="48" spans="1:50" x14ac:dyDescent="0.2">
      <c r="AT48" s="14"/>
      <c r="AX48" s="15"/>
    </row>
    <row r="49" spans="50:50" x14ac:dyDescent="0.2">
      <c r="AX49" s="15"/>
    </row>
    <row r="50" spans="50:50" x14ac:dyDescent="0.2">
      <c r="AX50" s="15"/>
    </row>
    <row r="51" spans="50:50" x14ac:dyDescent="0.2">
      <c r="AX51" s="15"/>
    </row>
    <row r="52" spans="50:50" x14ac:dyDescent="0.2">
      <c r="AX52" s="15"/>
    </row>
    <row r="53" spans="50:50" x14ac:dyDescent="0.2">
      <c r="AX53" s="15"/>
    </row>
    <row r="54" spans="50:50" x14ac:dyDescent="0.2">
      <c r="AX54" s="15"/>
    </row>
    <row r="55" spans="50:50" x14ac:dyDescent="0.2">
      <c r="AX55" s="15"/>
    </row>
    <row r="56" spans="50:50" x14ac:dyDescent="0.2">
      <c r="AX56" s="15"/>
    </row>
    <row r="57" spans="50:50" x14ac:dyDescent="0.2">
      <c r="AX57" s="15"/>
    </row>
    <row r="58" spans="50:50" x14ac:dyDescent="0.2">
      <c r="AX58" s="15"/>
    </row>
    <row r="59" spans="50:50" x14ac:dyDescent="0.2">
      <c r="AX59" s="15"/>
    </row>
    <row r="60" spans="50:50" x14ac:dyDescent="0.2">
      <c r="AX60" s="15"/>
    </row>
    <row r="61" spans="50:50" x14ac:dyDescent="0.2">
      <c r="AX61" s="15"/>
    </row>
    <row r="62" spans="50:50" x14ac:dyDescent="0.2">
      <c r="AX62" s="15"/>
    </row>
    <row r="63" spans="50:50" x14ac:dyDescent="0.2">
      <c r="AX63" s="15"/>
    </row>
    <row r="64" spans="50:50" x14ac:dyDescent="0.2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2.75" x14ac:dyDescent="0.2"/>
  <cols>
    <col min="1" max="10" width="8.140625" customWidth="1" collapsed="1"/>
  </cols>
  <sheetData>
    <row r="1" spans="1:10" x14ac:dyDescent="0.2">
      <c r="A1" s="2" t="s">
        <v>63</v>
      </c>
      <c r="D1" s="10"/>
      <c r="G1" s="20">
        <f>'Weekday OD'!G1</f>
        <v>41640</v>
      </c>
    </row>
    <row r="3" spans="1:10" x14ac:dyDescent="0.2">
      <c r="A3" t="s">
        <v>50</v>
      </c>
    </row>
    <row r="4" spans="1:10" x14ac:dyDescent="0.2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">
      <c r="A5" s="1" t="s">
        <v>25</v>
      </c>
      <c r="B5" s="4">
        <v>35.19047619047619</v>
      </c>
      <c r="C5" s="4">
        <v>19.714285714285715</v>
      </c>
      <c r="D5" s="4">
        <v>67.666666666666671</v>
      </c>
      <c r="E5" s="4">
        <v>97.476190476190482</v>
      </c>
      <c r="F5" s="4">
        <v>361.1904761904762</v>
      </c>
      <c r="G5" s="4">
        <v>697.52380952380952</v>
      </c>
      <c r="H5" s="4">
        <v>588.42857142857144</v>
      </c>
      <c r="I5" s="4">
        <v>886.66666666666663</v>
      </c>
      <c r="J5" s="5">
        <v>2753.8571428571427</v>
      </c>
    </row>
    <row r="6" spans="1:10" x14ac:dyDescent="0.2">
      <c r="A6" s="1" t="s">
        <v>26</v>
      </c>
      <c r="B6" s="4">
        <v>25.523809523809526</v>
      </c>
      <c r="C6" s="4">
        <v>30.714285714285715</v>
      </c>
      <c r="D6" s="4">
        <v>40</v>
      </c>
      <c r="E6" s="4">
        <v>83.38095238095238</v>
      </c>
      <c r="F6" s="4">
        <v>462.47619047619048</v>
      </c>
      <c r="G6" s="4">
        <v>917.66666666666663</v>
      </c>
      <c r="H6" s="4">
        <v>832.95238095238096</v>
      </c>
      <c r="I6" s="4">
        <v>1585.3809523809523</v>
      </c>
      <c r="J6" s="5">
        <v>3978.0952380952376</v>
      </c>
    </row>
    <row r="7" spans="1:10" x14ac:dyDescent="0.2">
      <c r="A7" s="1" t="s">
        <v>27</v>
      </c>
      <c r="B7" s="4">
        <v>116.66666666666667</v>
      </c>
      <c r="C7" s="4">
        <v>65.476190476190482</v>
      </c>
      <c r="D7" s="4">
        <v>34.714285714285715</v>
      </c>
      <c r="E7" s="4">
        <v>55.714285714285715</v>
      </c>
      <c r="F7" s="4">
        <v>360.28571428571428</v>
      </c>
      <c r="G7" s="4">
        <v>589.14285714285711</v>
      </c>
      <c r="H7" s="4">
        <v>432.47619047619048</v>
      </c>
      <c r="I7" s="4">
        <v>1137.5714285714287</v>
      </c>
      <c r="J7" s="5">
        <v>2792.0476190476193</v>
      </c>
    </row>
    <row r="8" spans="1:10" x14ac:dyDescent="0.2">
      <c r="A8" s="1" t="s">
        <v>28</v>
      </c>
      <c r="B8" s="4">
        <v>84.857142857142861</v>
      </c>
      <c r="C8" s="4">
        <v>71.80952380952381</v>
      </c>
      <c r="D8" s="4">
        <v>56.142857142857146</v>
      </c>
      <c r="E8" s="4">
        <v>20.857142857142858</v>
      </c>
      <c r="F8" s="4">
        <v>189.85714285714286</v>
      </c>
      <c r="G8" s="4">
        <v>381.71428571428572</v>
      </c>
      <c r="H8" s="4">
        <v>344</v>
      </c>
      <c r="I8" s="4">
        <v>734.28571428571433</v>
      </c>
      <c r="J8" s="5">
        <v>1883.5238095238096</v>
      </c>
    </row>
    <row r="9" spans="1:10" x14ac:dyDescent="0.2">
      <c r="A9" s="1">
        <v>16</v>
      </c>
      <c r="B9" s="4">
        <v>307.90476190476193</v>
      </c>
      <c r="C9" s="4">
        <v>358.57142857142856</v>
      </c>
      <c r="D9" s="4">
        <v>420.38095238095241</v>
      </c>
      <c r="E9" s="4">
        <v>216.71428571428572</v>
      </c>
      <c r="F9" s="4">
        <v>9.8571428571428577</v>
      </c>
      <c r="G9" s="4">
        <v>101.47619047619048</v>
      </c>
      <c r="H9" s="4">
        <v>127.61904761904762</v>
      </c>
      <c r="I9" s="4">
        <v>325.09523809523807</v>
      </c>
      <c r="J9" s="5">
        <v>1867.6190476190477</v>
      </c>
    </row>
    <row r="10" spans="1:10" x14ac:dyDescent="0.2">
      <c r="A10" s="1">
        <v>24</v>
      </c>
      <c r="B10" s="4">
        <v>547.28571428571433</v>
      </c>
      <c r="C10" s="4">
        <v>683.23809523809518</v>
      </c>
      <c r="D10" s="4">
        <v>701.19047619047615</v>
      </c>
      <c r="E10" s="4">
        <v>362.61904761904759</v>
      </c>
      <c r="F10" s="4">
        <v>105.66666666666667</v>
      </c>
      <c r="G10" s="4">
        <v>14.523809523809524</v>
      </c>
      <c r="H10" s="4">
        <v>97.666666666666671</v>
      </c>
      <c r="I10" s="4">
        <v>298.8095238095238</v>
      </c>
      <c r="J10" s="5">
        <v>2811</v>
      </c>
    </row>
    <row r="11" spans="1:10" x14ac:dyDescent="0.2">
      <c r="A11" s="1" t="s">
        <v>29</v>
      </c>
      <c r="B11" s="4">
        <v>509.85714285714283</v>
      </c>
      <c r="C11" s="4">
        <v>615.09523809523807</v>
      </c>
      <c r="D11" s="4">
        <v>558.28571428571433</v>
      </c>
      <c r="E11" s="4">
        <v>317.85714285714283</v>
      </c>
      <c r="F11" s="4">
        <v>139.57142857142858</v>
      </c>
      <c r="G11" s="4">
        <v>107.19047619047619</v>
      </c>
      <c r="H11" s="4">
        <v>15.285714285714286</v>
      </c>
      <c r="I11" s="4">
        <v>72.095238095238102</v>
      </c>
      <c r="J11" s="5">
        <v>2335.2380952380954</v>
      </c>
    </row>
    <row r="12" spans="1:10" x14ac:dyDescent="0.2">
      <c r="A12" s="1" t="s">
        <v>30</v>
      </c>
      <c r="B12" s="4">
        <v>761.80952380952385</v>
      </c>
      <c r="C12" s="4">
        <v>939.38095238095241</v>
      </c>
      <c r="D12" s="4">
        <v>1596.2857142857142</v>
      </c>
      <c r="E12" s="4">
        <v>655.57142857142856</v>
      </c>
      <c r="F12" s="4">
        <v>321.90476190476193</v>
      </c>
      <c r="G12" s="4">
        <v>311.28571428571428</v>
      </c>
      <c r="H12" s="4">
        <v>69.047619047619051</v>
      </c>
      <c r="I12" s="4">
        <v>35.095238095238095</v>
      </c>
      <c r="J12" s="5">
        <v>4690.3809523809532</v>
      </c>
    </row>
    <row r="13" spans="1:10" s="3" customFormat="1" x14ac:dyDescent="0.2">
      <c r="A13" s="3" t="s">
        <v>49</v>
      </c>
      <c r="B13" s="5">
        <v>2389.0952380952385</v>
      </c>
      <c r="C13" s="5">
        <v>2784</v>
      </c>
      <c r="D13" s="5">
        <v>3474.6666666666665</v>
      </c>
      <c r="E13" s="5">
        <v>1810.1904761904761</v>
      </c>
      <c r="F13" s="5">
        <v>1950.8095238095241</v>
      </c>
      <c r="G13" s="5">
        <v>3120.5238095238092</v>
      </c>
      <c r="H13" s="5">
        <v>2507.4761904761904</v>
      </c>
      <c r="I13" s="5">
        <v>5075.0000000000009</v>
      </c>
      <c r="J13" s="5">
        <v>23112</v>
      </c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">
      <c r="A17" s="1" t="s">
        <v>25</v>
      </c>
      <c r="B17" s="4">
        <v>15.5</v>
      </c>
      <c r="C17" s="4">
        <v>7</v>
      </c>
      <c r="D17" s="4">
        <v>26</v>
      </c>
      <c r="E17" s="4">
        <v>20</v>
      </c>
      <c r="F17" s="4">
        <v>130.5</v>
      </c>
      <c r="G17" s="4">
        <v>163</v>
      </c>
      <c r="H17" s="4">
        <v>110.75</v>
      </c>
      <c r="I17" s="4">
        <v>257</v>
      </c>
      <c r="J17" s="5">
        <v>729.75</v>
      </c>
    </row>
    <row r="18" spans="1:10" x14ac:dyDescent="0.2">
      <c r="A18" s="1" t="s">
        <v>26</v>
      </c>
      <c r="B18" s="4">
        <v>6.75</v>
      </c>
      <c r="C18" s="4">
        <v>11.25</v>
      </c>
      <c r="D18" s="4">
        <v>11.25</v>
      </c>
      <c r="E18" s="4">
        <v>14.25</v>
      </c>
      <c r="F18" s="4">
        <v>134</v>
      </c>
      <c r="G18" s="4">
        <v>197.75</v>
      </c>
      <c r="H18" s="4">
        <v>189.75</v>
      </c>
      <c r="I18" s="4">
        <v>682.75</v>
      </c>
      <c r="J18" s="5">
        <v>1247.75</v>
      </c>
    </row>
    <row r="19" spans="1:10" x14ac:dyDescent="0.2">
      <c r="A19" s="1" t="s">
        <v>27</v>
      </c>
      <c r="B19" s="4">
        <v>36.5</v>
      </c>
      <c r="C19" s="4">
        <v>17.25</v>
      </c>
      <c r="D19" s="4">
        <v>40</v>
      </c>
      <c r="E19" s="4">
        <v>23.75</v>
      </c>
      <c r="F19" s="4">
        <v>327.25</v>
      </c>
      <c r="G19" s="4">
        <v>460.5</v>
      </c>
      <c r="H19" s="4">
        <v>346.25</v>
      </c>
      <c r="I19" s="4">
        <v>944.5</v>
      </c>
      <c r="J19" s="5">
        <v>2196</v>
      </c>
    </row>
    <row r="20" spans="1:10" x14ac:dyDescent="0.2">
      <c r="A20" s="1" t="s">
        <v>28</v>
      </c>
      <c r="B20" s="4">
        <v>17.75</v>
      </c>
      <c r="C20" s="4">
        <v>8.75</v>
      </c>
      <c r="D20" s="4">
        <v>23.25</v>
      </c>
      <c r="E20" s="4">
        <v>19.25</v>
      </c>
      <c r="F20" s="4">
        <v>120.5</v>
      </c>
      <c r="G20" s="4">
        <v>204.5</v>
      </c>
      <c r="H20" s="4">
        <v>113.5</v>
      </c>
      <c r="I20" s="4">
        <v>256</v>
      </c>
      <c r="J20" s="5">
        <v>763.5</v>
      </c>
    </row>
    <row r="21" spans="1:10" x14ac:dyDescent="0.2">
      <c r="A21" s="1">
        <v>16</v>
      </c>
      <c r="B21" s="4">
        <v>114.75</v>
      </c>
      <c r="C21" s="4">
        <v>77</v>
      </c>
      <c r="D21" s="4">
        <v>322</v>
      </c>
      <c r="E21" s="4">
        <v>132.75</v>
      </c>
      <c r="F21" s="4">
        <v>14.5</v>
      </c>
      <c r="G21" s="4">
        <v>92.75</v>
      </c>
      <c r="H21" s="4">
        <v>92.75</v>
      </c>
      <c r="I21" s="4">
        <v>210.75</v>
      </c>
      <c r="J21" s="5">
        <v>1057.25</v>
      </c>
    </row>
    <row r="22" spans="1:10" x14ac:dyDescent="0.2">
      <c r="A22" s="1">
        <v>24</v>
      </c>
      <c r="B22" s="4">
        <v>131.75</v>
      </c>
      <c r="C22" s="4">
        <v>130</v>
      </c>
      <c r="D22" s="4">
        <v>506</v>
      </c>
      <c r="E22" s="4">
        <v>194</v>
      </c>
      <c r="F22" s="4">
        <v>74</v>
      </c>
      <c r="G22" s="4">
        <v>13</v>
      </c>
      <c r="H22" s="4">
        <v>70.5</v>
      </c>
      <c r="I22" s="4">
        <v>207.75</v>
      </c>
      <c r="J22" s="5">
        <v>1327</v>
      </c>
    </row>
    <row r="23" spans="1:10" x14ac:dyDescent="0.2">
      <c r="A23" s="1" t="s">
        <v>29</v>
      </c>
      <c r="B23" s="4">
        <v>94.5</v>
      </c>
      <c r="C23" s="4">
        <v>108.75</v>
      </c>
      <c r="D23" s="4">
        <v>414.25</v>
      </c>
      <c r="E23" s="4">
        <v>105.75</v>
      </c>
      <c r="F23" s="4">
        <v>95</v>
      </c>
      <c r="G23" s="4">
        <v>70</v>
      </c>
      <c r="H23" s="4">
        <v>11.5</v>
      </c>
      <c r="I23" s="4">
        <v>34.5</v>
      </c>
      <c r="J23" s="5">
        <v>934.25</v>
      </c>
    </row>
    <row r="24" spans="1:10" x14ac:dyDescent="0.2">
      <c r="A24" s="1" t="s">
        <v>30</v>
      </c>
      <c r="B24" s="4">
        <v>209.25</v>
      </c>
      <c r="C24" s="4">
        <v>267.75</v>
      </c>
      <c r="D24" s="4">
        <v>1200.75</v>
      </c>
      <c r="E24" s="4">
        <v>224.5</v>
      </c>
      <c r="F24" s="4">
        <v>174.5</v>
      </c>
      <c r="G24" s="4">
        <v>177</v>
      </c>
      <c r="H24" s="4">
        <v>33.25</v>
      </c>
      <c r="I24" s="4">
        <v>30.5</v>
      </c>
      <c r="J24" s="5">
        <v>2317.5</v>
      </c>
    </row>
    <row r="25" spans="1:10" s="3" customFormat="1" x14ac:dyDescent="0.2">
      <c r="A25" s="3" t="s">
        <v>49</v>
      </c>
      <c r="B25" s="5">
        <v>626.75</v>
      </c>
      <c r="C25" s="5">
        <v>627.75</v>
      </c>
      <c r="D25" s="5">
        <v>2543.5</v>
      </c>
      <c r="E25" s="5">
        <v>734.25</v>
      </c>
      <c r="F25" s="5">
        <v>1070.25</v>
      </c>
      <c r="G25" s="5">
        <v>1378.5</v>
      </c>
      <c r="H25" s="5">
        <v>968.25</v>
      </c>
      <c r="I25" s="5">
        <v>2623.75</v>
      </c>
      <c r="J25" s="5">
        <v>10573</v>
      </c>
    </row>
    <row r="26" spans="1:10" x14ac:dyDescent="0.2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">
      <c r="A29" s="1" t="s">
        <v>25</v>
      </c>
      <c r="B29" s="4">
        <v>19.75</v>
      </c>
      <c r="C29" s="4">
        <v>2</v>
      </c>
      <c r="D29" s="4">
        <v>15.5</v>
      </c>
      <c r="E29" s="4">
        <v>13.75</v>
      </c>
      <c r="F29" s="4">
        <v>64.25</v>
      </c>
      <c r="G29" s="4">
        <v>100.5</v>
      </c>
      <c r="H29" s="4">
        <v>68.75</v>
      </c>
      <c r="I29" s="4">
        <v>169.75</v>
      </c>
      <c r="J29" s="5">
        <v>454.25</v>
      </c>
    </row>
    <row r="30" spans="1:10" x14ac:dyDescent="0.2">
      <c r="A30" s="1" t="s">
        <v>26</v>
      </c>
      <c r="B30" s="4">
        <v>2.5</v>
      </c>
      <c r="C30" s="4">
        <v>17</v>
      </c>
      <c r="D30" s="4">
        <v>7</v>
      </c>
      <c r="E30" s="4">
        <v>8.75</v>
      </c>
      <c r="F30" s="4">
        <v>78.25</v>
      </c>
      <c r="G30" s="4">
        <v>112.25</v>
      </c>
      <c r="H30" s="4">
        <v>122.25</v>
      </c>
      <c r="I30" s="4">
        <v>445.25</v>
      </c>
      <c r="J30" s="5">
        <v>793.25</v>
      </c>
    </row>
    <row r="31" spans="1:10" x14ac:dyDescent="0.2">
      <c r="A31" s="1" t="s">
        <v>27</v>
      </c>
      <c r="B31" s="4">
        <v>20</v>
      </c>
      <c r="C31" s="4">
        <v>6</v>
      </c>
      <c r="D31" s="4">
        <v>53.5</v>
      </c>
      <c r="E31" s="4">
        <v>18.25</v>
      </c>
      <c r="F31" s="4">
        <v>224.75</v>
      </c>
      <c r="G31" s="4">
        <v>306.5</v>
      </c>
      <c r="H31" s="4">
        <v>223.5</v>
      </c>
      <c r="I31" s="4">
        <v>637</v>
      </c>
      <c r="J31" s="5">
        <v>1489.5</v>
      </c>
    </row>
    <row r="32" spans="1:10" x14ac:dyDescent="0.2">
      <c r="A32" s="1" t="s">
        <v>28</v>
      </c>
      <c r="B32" s="4">
        <v>11</v>
      </c>
      <c r="C32" s="4">
        <v>3.75</v>
      </c>
      <c r="D32" s="4">
        <v>15.25</v>
      </c>
      <c r="E32" s="4">
        <v>24.5</v>
      </c>
      <c r="F32" s="4">
        <v>96</v>
      </c>
      <c r="G32" s="4">
        <v>144.75</v>
      </c>
      <c r="H32" s="4">
        <v>85</v>
      </c>
      <c r="I32" s="4">
        <v>206.75</v>
      </c>
      <c r="J32" s="5">
        <v>587</v>
      </c>
    </row>
    <row r="33" spans="1:10" x14ac:dyDescent="0.2">
      <c r="A33" s="1">
        <v>16</v>
      </c>
      <c r="B33" s="4">
        <v>70</v>
      </c>
      <c r="C33" s="4">
        <v>50</v>
      </c>
      <c r="D33" s="4">
        <v>237</v>
      </c>
      <c r="E33" s="4">
        <v>103</v>
      </c>
      <c r="F33" s="4">
        <v>16.5</v>
      </c>
      <c r="G33" s="4">
        <v>51.75</v>
      </c>
      <c r="H33" s="4">
        <v>67.5</v>
      </c>
      <c r="I33" s="4">
        <v>153.5</v>
      </c>
      <c r="J33" s="5">
        <v>749.25</v>
      </c>
    </row>
    <row r="34" spans="1:10" x14ac:dyDescent="0.2">
      <c r="A34" s="1">
        <v>24</v>
      </c>
      <c r="B34" s="4">
        <v>96.5</v>
      </c>
      <c r="C34" s="4">
        <v>69.75</v>
      </c>
      <c r="D34" s="4">
        <v>377</v>
      </c>
      <c r="E34" s="4">
        <v>139.5</v>
      </c>
      <c r="F34" s="4">
        <v>53.25</v>
      </c>
      <c r="G34" s="4">
        <v>22.75</v>
      </c>
      <c r="H34" s="4">
        <v>48.5</v>
      </c>
      <c r="I34" s="4">
        <v>134</v>
      </c>
      <c r="J34" s="5">
        <v>941.25</v>
      </c>
    </row>
    <row r="35" spans="1:10" x14ac:dyDescent="0.2">
      <c r="A35" s="1" t="s">
        <v>29</v>
      </c>
      <c r="B35" s="4">
        <v>67.25</v>
      </c>
      <c r="C35" s="4">
        <v>70.75</v>
      </c>
      <c r="D35" s="4">
        <v>321</v>
      </c>
      <c r="E35" s="4">
        <v>86.75</v>
      </c>
      <c r="F35" s="4">
        <v>72</v>
      </c>
      <c r="G35" s="4">
        <v>53</v>
      </c>
      <c r="H35" s="4">
        <v>11.25</v>
      </c>
      <c r="I35" s="4">
        <v>21.75</v>
      </c>
      <c r="J35" s="5">
        <v>703.75</v>
      </c>
    </row>
    <row r="36" spans="1:10" x14ac:dyDescent="0.2">
      <c r="A36" s="1" t="s">
        <v>30</v>
      </c>
      <c r="B36" s="4">
        <v>167</v>
      </c>
      <c r="C36" s="4">
        <v>189.75</v>
      </c>
      <c r="D36" s="4">
        <v>954.5</v>
      </c>
      <c r="E36" s="4">
        <v>183.5</v>
      </c>
      <c r="F36" s="4">
        <v>147.5</v>
      </c>
      <c r="G36" s="4">
        <v>124</v>
      </c>
      <c r="H36" s="4">
        <v>20.75</v>
      </c>
      <c r="I36" s="4">
        <v>23.25</v>
      </c>
      <c r="J36" s="5">
        <v>1810.25</v>
      </c>
    </row>
    <row r="37" spans="1:10" s="3" customFormat="1" x14ac:dyDescent="0.2">
      <c r="A37" s="3" t="s">
        <v>49</v>
      </c>
      <c r="B37" s="5">
        <v>454</v>
      </c>
      <c r="C37" s="5">
        <v>409</v>
      </c>
      <c r="D37" s="5">
        <v>1980.75</v>
      </c>
      <c r="E37" s="5">
        <v>578</v>
      </c>
      <c r="F37" s="5">
        <v>752.5</v>
      </c>
      <c r="G37" s="5">
        <v>915.5</v>
      </c>
      <c r="H37" s="5">
        <v>647.5</v>
      </c>
      <c r="I37" s="5">
        <v>1791.25</v>
      </c>
      <c r="J37" s="5">
        <v>7529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Vivian Woo</cp:lastModifiedBy>
  <dcterms:created xsi:type="dcterms:W3CDTF">2000-11-03T22:31:11Z</dcterms:created>
  <dcterms:modified xsi:type="dcterms:W3CDTF">2014-02-04T18:53:42Z</dcterms:modified>
</cp:coreProperties>
</file>