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m\Documents\Bart\"/>
    </mc:Choice>
  </mc:AlternateContent>
  <xr:revisionPtr revIDLastSave="0" documentId="8_{F0EC0937-027A-4B74-B263-069048E21B13}" xr6:coauthVersionLast="41" xr6:coauthVersionMax="41" xr10:uidLastSave="{00000000-0000-0000-0000-000000000000}"/>
  <bookViews>
    <workbookView xWindow="1884" yWindow="1884" windowWidth="17280" windowHeight="8964" activeTab="1"/>
  </bookViews>
  <sheets>
    <sheet name="Wkdy Adj OD" sheetId="1" r:id="rId1"/>
    <sheet name="Sat Adj OD" sheetId="2" r:id="rId2"/>
    <sheet name="Sun Adj OD" sheetId="3" r:id="rId3"/>
    <sheet name="Fast Pass Adj OD" sheetId="4" r:id="rId4"/>
  </sheets>
  <definedNames>
    <definedName name="_xlnm.Print_Area" localSheetId="1">'Sat Adj OD'!$A$1:$AO$42</definedName>
    <definedName name="_xlnm.Print_Area" localSheetId="2">'Sun Adj OD'!$A$1:$AO$42</definedName>
    <definedName name="_xlnm.Print_Titles" localSheetId="1">'Sat Adj OD'!$A:$A</definedName>
    <definedName name="_xlnm.Print_Titles" localSheetId="2">'Sun Adj OD'!$A:$A</definedName>
    <definedName name="_xlnm.Print_Titles" localSheetId="0">'Wkdy Adj OD'!$A:$A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4" l="1"/>
  <c r="G1" i="2"/>
  <c r="AO3" i="2"/>
  <c r="AS3" i="2"/>
  <c r="AO4" i="2"/>
  <c r="AS4" i="2"/>
  <c r="AO5" i="2"/>
  <c r="AS5" i="2"/>
  <c r="AO6" i="2"/>
  <c r="AO42" i="2" s="1"/>
  <c r="AO7" i="2"/>
  <c r="AS7" i="2"/>
  <c r="AO8" i="2"/>
  <c r="AO9" i="2"/>
  <c r="AO10" i="2"/>
  <c r="AO11" i="2"/>
  <c r="AS11" i="2"/>
  <c r="AY11" i="2" s="1"/>
  <c r="AT11" i="2"/>
  <c r="AU11" i="2"/>
  <c r="AV11" i="2"/>
  <c r="AW11" i="2"/>
  <c r="AS24" i="2" s="1"/>
  <c r="AX11" i="2"/>
  <c r="AO12" i="2"/>
  <c r="AS12" i="2"/>
  <c r="AT12" i="2"/>
  <c r="AU12" i="2"/>
  <c r="AV12" i="2"/>
  <c r="AW12" i="2"/>
  <c r="AV4" i="2" s="1"/>
  <c r="AX12" i="2"/>
  <c r="AO13" i="2"/>
  <c r="AS13" i="2"/>
  <c r="AS17" i="2" s="1"/>
  <c r="AT13" i="2"/>
  <c r="AT17" i="2" s="1"/>
  <c r="AU13" i="2"/>
  <c r="AV13" i="2"/>
  <c r="AW13" i="2"/>
  <c r="AX13" i="2"/>
  <c r="AO14" i="2"/>
  <c r="AS14" i="2"/>
  <c r="AY14" i="2" s="1"/>
  <c r="AT14" i="2"/>
  <c r="AU14" i="2"/>
  <c r="AU23" i="2" s="1"/>
  <c r="AV14" i="2"/>
  <c r="AV23" i="2" s="1"/>
  <c r="AW14" i="2"/>
  <c r="AW17" i="2" s="1"/>
  <c r="AX14" i="2"/>
  <c r="AV25" i="2" s="1"/>
  <c r="AO15" i="2"/>
  <c r="AS15" i="2"/>
  <c r="AT15" i="2"/>
  <c r="AU15" i="2"/>
  <c r="AV15" i="2"/>
  <c r="AW15" i="2"/>
  <c r="AY15" i="2" s="1"/>
  <c r="AX15" i="2"/>
  <c r="AO16" i="2"/>
  <c r="AS16" i="2"/>
  <c r="AS25" i="2" s="1"/>
  <c r="AT16" i="2"/>
  <c r="AT25" i="2" s="1"/>
  <c r="AU16" i="2"/>
  <c r="AV16" i="2"/>
  <c r="AW16" i="2"/>
  <c r="AW25" i="2" s="1"/>
  <c r="AX16" i="2"/>
  <c r="AO17" i="2"/>
  <c r="AU17" i="2"/>
  <c r="AV17" i="2"/>
  <c r="AX17" i="2"/>
  <c r="AO18" i="2"/>
  <c r="AO19" i="2"/>
  <c r="AO20" i="2"/>
  <c r="AO21" i="2"/>
  <c r="AS21" i="2"/>
  <c r="AT21" i="2"/>
  <c r="AO22" i="2"/>
  <c r="AT22" i="2"/>
  <c r="AU22" i="2"/>
  <c r="AO23" i="2"/>
  <c r="AT23" i="2"/>
  <c r="AO24" i="2"/>
  <c r="AU24" i="2"/>
  <c r="AW24" i="2"/>
  <c r="AO25" i="2"/>
  <c r="AU25" i="2"/>
  <c r="AX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G1" i="3"/>
  <c r="AO3" i="3"/>
  <c r="AS3" i="3"/>
  <c r="AO4" i="3"/>
  <c r="AS4" i="3"/>
  <c r="AO5" i="3"/>
  <c r="AS5" i="3"/>
  <c r="AO6" i="3"/>
  <c r="AO7" i="3"/>
  <c r="AS7" i="3"/>
  <c r="AO8" i="3"/>
  <c r="AO42" i="3" s="1"/>
  <c r="AO9" i="3"/>
  <c r="AO10" i="3"/>
  <c r="AO11" i="3"/>
  <c r="AS11" i="3"/>
  <c r="AY11" i="3" s="1"/>
  <c r="AT11" i="3"/>
  <c r="AU11" i="3"/>
  <c r="AV11" i="3"/>
  <c r="AW11" i="3"/>
  <c r="AX11" i="3"/>
  <c r="AO12" i="3"/>
  <c r="AS12" i="3"/>
  <c r="AY12" i="3" s="1"/>
  <c r="AT12" i="3"/>
  <c r="AU12" i="3"/>
  <c r="AU17" i="3" s="1"/>
  <c r="AV12" i="3"/>
  <c r="AV17" i="3" s="1"/>
  <c r="AW12" i="3"/>
  <c r="AV4" i="3" s="1"/>
  <c r="AX12" i="3"/>
  <c r="AX17" i="3" s="1"/>
  <c r="AO13" i="3"/>
  <c r="AS13" i="3"/>
  <c r="AS22" i="3" s="1"/>
  <c r="AT13" i="3"/>
  <c r="AU13" i="3"/>
  <c r="AV13" i="3"/>
  <c r="AW13" i="3"/>
  <c r="AX13" i="3"/>
  <c r="AO14" i="3"/>
  <c r="AS14" i="3"/>
  <c r="AY14" i="3" s="1"/>
  <c r="AT14" i="3"/>
  <c r="AT23" i="3" s="1"/>
  <c r="AU14" i="3"/>
  <c r="AV14" i="3"/>
  <c r="AW14" i="3"/>
  <c r="AX14" i="3"/>
  <c r="AO15" i="3"/>
  <c r="AS15" i="3"/>
  <c r="AY15" i="3" s="1"/>
  <c r="AT15" i="3"/>
  <c r="AU15" i="3"/>
  <c r="AU24" i="3" s="1"/>
  <c r="AV15" i="3"/>
  <c r="AV24" i="3" s="1"/>
  <c r="AW15" i="3"/>
  <c r="AW24" i="3" s="1"/>
  <c r="AX15" i="3"/>
  <c r="AO16" i="3"/>
  <c r="AS16" i="3"/>
  <c r="AS25" i="3" s="1"/>
  <c r="AT16" i="3"/>
  <c r="AU16" i="3"/>
  <c r="AV16" i="3"/>
  <c r="AW16" i="3"/>
  <c r="AW25" i="3" s="1"/>
  <c r="AX16" i="3"/>
  <c r="AO17" i="3"/>
  <c r="AS17" i="3"/>
  <c r="AT17" i="3"/>
  <c r="AO18" i="3"/>
  <c r="AO19" i="3"/>
  <c r="AO20" i="3"/>
  <c r="AO21" i="3"/>
  <c r="AS21" i="3"/>
  <c r="AT21" i="3"/>
  <c r="AO22" i="3"/>
  <c r="AT22" i="3"/>
  <c r="AU22" i="3"/>
  <c r="AO23" i="3"/>
  <c r="AU23" i="3"/>
  <c r="AV23" i="3"/>
  <c r="AO24" i="3"/>
  <c r="AS24" i="3"/>
  <c r="AT24" i="3"/>
  <c r="AO25" i="3"/>
  <c r="AU25" i="3"/>
  <c r="AV25" i="3"/>
  <c r="AX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38" i="3"/>
  <c r="AO39" i="3"/>
  <c r="AO40" i="3"/>
  <c r="AO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3" i="1"/>
  <c r="AS3" i="1"/>
  <c r="AV3" i="1"/>
  <c r="AO4" i="1"/>
  <c r="AS4" i="1"/>
  <c r="AO5" i="1"/>
  <c r="AS5" i="1"/>
  <c r="AO6" i="1"/>
  <c r="AO42" i="1" s="1"/>
  <c r="AO7" i="1"/>
  <c r="AS7" i="1"/>
  <c r="AO8" i="1"/>
  <c r="AO9" i="1"/>
  <c r="AO10" i="1"/>
  <c r="AO11" i="1"/>
  <c r="AS11" i="1"/>
  <c r="AT11" i="1"/>
  <c r="AY11" i="1" s="1"/>
  <c r="AU11" i="1"/>
  <c r="AV11" i="1"/>
  <c r="AW11" i="1"/>
  <c r="AX11" i="1"/>
  <c r="AS25" i="1" s="1"/>
  <c r="AO12" i="1"/>
  <c r="AS12" i="1"/>
  <c r="AS17" i="1" s="1"/>
  <c r="AT12" i="1"/>
  <c r="AV4" i="1" s="1"/>
  <c r="AU12" i="1"/>
  <c r="AU17" i="1" s="1"/>
  <c r="AV12" i="1"/>
  <c r="AW12" i="1"/>
  <c r="AX12" i="1"/>
  <c r="AO13" i="1"/>
  <c r="AS13" i="1"/>
  <c r="AS22" i="1" s="1"/>
  <c r="AT13" i="1"/>
  <c r="AT22" i="1" s="1"/>
  <c r="AU13" i="1"/>
  <c r="AV13" i="1"/>
  <c r="AV17" i="1" s="1"/>
  <c r="AW13" i="1"/>
  <c r="AW17" i="1" s="1"/>
  <c r="AX13" i="1"/>
  <c r="AX17" i="1" s="1"/>
  <c r="AY13" i="1"/>
  <c r="AO14" i="1"/>
  <c r="AS14" i="1"/>
  <c r="AT14" i="1"/>
  <c r="AY14" i="1" s="1"/>
  <c r="AU14" i="1"/>
  <c r="AV14" i="1"/>
  <c r="AW14" i="1"/>
  <c r="AV24" i="1" s="1"/>
  <c r="AX14" i="1"/>
  <c r="AO15" i="1"/>
  <c r="AS15" i="1"/>
  <c r="AS24" i="1" s="1"/>
  <c r="AT15" i="1"/>
  <c r="AT24" i="1" s="1"/>
  <c r="AU15" i="1"/>
  <c r="AU24" i="1" s="1"/>
  <c r="AV15" i="1"/>
  <c r="AW15" i="1"/>
  <c r="AX15" i="1"/>
  <c r="AO16" i="1"/>
  <c r="AS16" i="1"/>
  <c r="AT16" i="1"/>
  <c r="AT25" i="1" s="1"/>
  <c r="AU16" i="1"/>
  <c r="AV16" i="1"/>
  <c r="AW16" i="1"/>
  <c r="AX16" i="1"/>
  <c r="AX25" i="1" s="1"/>
  <c r="AY16" i="1"/>
  <c r="AO17" i="1"/>
  <c r="AO18" i="1"/>
  <c r="AO19" i="1"/>
  <c r="AO20" i="1"/>
  <c r="AS20" i="1"/>
  <c r="AO21" i="1"/>
  <c r="AO22" i="1"/>
  <c r="AU22" i="1"/>
  <c r="AO23" i="1"/>
  <c r="AS23" i="1"/>
  <c r="AT23" i="1"/>
  <c r="AU23" i="1"/>
  <c r="AV23" i="1"/>
  <c r="AO24" i="1"/>
  <c r="AW24" i="1"/>
  <c r="AO25" i="1"/>
  <c r="AV25" i="1"/>
  <c r="AW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Y17" i="3" l="1"/>
  <c r="AW4" i="3"/>
  <c r="AU25" i="1"/>
  <c r="AV24" i="2"/>
  <c r="AS22" i="2"/>
  <c r="AS20" i="3"/>
  <c r="AY16" i="3"/>
  <c r="AY13" i="3"/>
  <c r="AY12" i="2"/>
  <c r="AY17" i="2" s="1"/>
  <c r="AW4" i="2" s="1"/>
  <c r="AV3" i="3"/>
  <c r="AW3" i="3" s="1"/>
  <c r="AT24" i="2"/>
  <c r="AT25" i="3"/>
  <c r="AS23" i="3"/>
  <c r="AY27" i="3" s="1"/>
  <c r="AS20" i="2"/>
  <c r="AY16" i="2"/>
  <c r="AY13" i="2"/>
  <c r="AY15" i="1"/>
  <c r="AY12" i="1"/>
  <c r="AY17" i="1" s="1"/>
  <c r="AV3" i="2"/>
  <c r="AT21" i="1"/>
  <c r="AT17" i="1"/>
  <c r="AW17" i="3"/>
  <c r="AS21" i="1"/>
  <c r="AY25" i="1" s="1"/>
  <c r="AS23" i="2"/>
  <c r="AY27" i="2" s="1"/>
  <c r="AW3" i="1" l="1"/>
  <c r="AW4" i="1"/>
  <c r="AY25" i="2"/>
  <c r="AW3" i="2"/>
  <c r="AY25" i="3"/>
</calcChain>
</file>

<file path=xl/sharedStrings.xml><?xml version="1.0" encoding="utf-8"?>
<sst xmlns="http://schemas.openxmlformats.org/spreadsheetml/2006/main" count="369" uniqueCount="58">
  <si>
    <t>Exit stations</t>
  </si>
  <si>
    <t>Entry stations-&gt;</t>
  </si>
  <si>
    <t>ADJUSTED WEEKDAY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</si>
  <si>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</si>
  <si>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</si>
  <si>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</si>
  <si>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</si>
  <si>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</si>
  <si>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</si>
  <si>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</si>
  <si>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</si>
  <si>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</si>
  <si>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</si>
  <si>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</si>
  <si>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</si>
  <si>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</si>
  <si>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</si>
  <si>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</si>
  <si>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</si>
  <si>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</si>
  <si>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</si>
  <si>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</si>
  <si>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</si>
  <si>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</si>
  <si>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</si>
  <si>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</si>
  <si>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</si>
  <si>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</si>
  <si>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</si>
  <si>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</si>
  <si>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</si>
  <si>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</si>
  <si>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</si>
  <si>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</si>
  <si>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</si>
  <si>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</si>
  <si>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</si>
  <si>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</si>
  <si>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</si>
  <si>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</si>
  <si>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</si>
  <si>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</si>
  <si>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</si>
  <si>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</si>
  <si>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Extensions</t>
  </si>
  <si>
    <t>Dtwn SF</t>
  </si>
  <si>
    <t>OAK</t>
  </si>
  <si>
    <t>CM line</t>
  </si>
  <si>
    <t>RM line</t>
  </si>
  <si>
    <t>WP line</t>
  </si>
  <si>
    <t>FT/ED line</t>
  </si>
  <si>
    <t>Entries</t>
  </si>
  <si>
    <t>ADJUSTED SATURDAY</t>
  </si>
  <si>
    <t>ADJUSTED SUNDAY</t>
  </si>
  <si>
    <t>Fast Pass Adjusted OD</t>
  </si>
  <si>
    <t>Weekday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</si>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</sst>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5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0" fontId="3" fillId="2" borderId="0" xfId="0" applyFont="1" applyFill="1"/>
    <xf numFmtId="173" fontId="3" fillId="2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59"/>
  <sheetViews>
    <sheetView workbookViewId="0">
      <pane xSplit="1" ySplit="2" topLeftCell="B3" activePane="bottomRight" state="frozen"/>
      <selection activeCell="AA30" sqref="AA30"/>
      <selection pane="topRight" activeCell="AA30" sqref="AA30"/>
      <selection pane="bottomLeft" activeCell="AA30" sqref="AA30"/>
      <selection pane="bottomRight" activeCell="B3" sqref="B3:AN41"/>
    </sheetView>
  </sheetViews>
  <sheetFormatPr defaultColWidth="9.109375" defaultRowHeight="13.2" x14ac:dyDescent="0.25"/>
  <cols>
    <col min="1" max="40" width="7.6640625" style="9" customWidth="1"/>
    <col min="41" max="41" width="8.6640625" style="11" customWidth="1"/>
    <col min="42" max="42" width="9.109375" style="11"/>
    <col min="43" max="44" width="9.109375" style="9"/>
    <col min="45" max="45" width="8.6640625" style="9" customWidth="1"/>
    <col min="46" max="16384" width="9.109375" style="9"/>
  </cols>
  <sheetData>
    <row r="1" spans="1:52" ht="26.25" customHeight="1" x14ac:dyDescent="0.25">
      <c r="A1" s="7" t="s">
        <v>0</v>
      </c>
      <c r="B1" s="8" t="s">
        <v>1</v>
      </c>
      <c r="D1" s="9" t="s">
        <v>2</v>
      </c>
      <c r="G1" s="21">
        <v>37135</v>
      </c>
    </row>
    <row r="2" spans="1:52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1" t="s">
        <v>38</v>
      </c>
    </row>
    <row r="3" spans="1:52" x14ac:dyDescent="0.25">
      <c r="A3" s="1" t="s">
        <v>3</v>
      </c>
      <c r="B3" s="12">
        <v>11.572404857382056</v>
      </c>
      <c r="C3" s="12">
        <v>160.18333866366081</v>
      </c>
      <c r="D3" s="12">
        <v>136.21192860194083</v>
      </c>
      <c r="E3" s="12">
        <v>111.35487531133957</v>
      </c>
      <c r="F3" s="12">
        <v>506.17462674661414</v>
      </c>
      <c r="G3" s="12">
        <v>133.55499891529701</v>
      </c>
      <c r="H3" s="12">
        <v>177.60098883165932</v>
      </c>
      <c r="I3" s="12">
        <v>184.50900601693331</v>
      </c>
      <c r="J3" s="12">
        <v>262.20943863078423</v>
      </c>
      <c r="K3" s="12">
        <v>58.098195814611955</v>
      </c>
      <c r="L3" s="12">
        <v>132.31509839486321</v>
      </c>
      <c r="M3" s="12">
        <v>118.14480673276272</v>
      </c>
      <c r="N3" s="12">
        <v>48.178991651141622</v>
      </c>
      <c r="O3" s="12">
        <v>33.536356933637798</v>
      </c>
      <c r="P3" s="12">
        <v>41.448103111643896</v>
      </c>
      <c r="Q3" s="12">
        <v>29.108140789231395</v>
      </c>
      <c r="R3" s="12">
        <v>16.827221348744317</v>
      </c>
      <c r="S3" s="12">
        <v>35.012428981773262</v>
      </c>
      <c r="T3" s="12">
        <v>37.078929849162918</v>
      </c>
      <c r="U3" s="12">
        <v>21.373523257001555</v>
      </c>
      <c r="V3" s="12">
        <v>33.831571343264891</v>
      </c>
      <c r="W3" s="12">
        <v>15.705406592161362</v>
      </c>
      <c r="X3" s="12">
        <v>15.055934890981757</v>
      </c>
      <c r="Y3" s="12">
        <v>23.617152770167465</v>
      </c>
      <c r="Z3" s="12">
        <v>33.713485579414055</v>
      </c>
      <c r="AA3" s="12">
        <v>262.62273880426216</v>
      </c>
      <c r="AB3" s="12">
        <v>315.17090371788481</v>
      </c>
      <c r="AC3" s="12">
        <v>361.22435161971134</v>
      </c>
      <c r="AD3" s="12">
        <v>259.72963758991665</v>
      </c>
      <c r="AE3" s="12">
        <v>138.86885828858468</v>
      </c>
      <c r="AF3" s="12">
        <v>181.14356174718444</v>
      </c>
      <c r="AG3" s="12">
        <v>33.123056760159869</v>
      </c>
      <c r="AH3" s="12">
        <v>58.983839043493241</v>
      </c>
      <c r="AI3" s="12">
        <v>67.190799631126424</v>
      </c>
      <c r="AJ3" s="12">
        <v>34.658171690220748</v>
      </c>
      <c r="AK3" s="12">
        <v>6.5537598937214705</v>
      </c>
      <c r="AL3" s="12">
        <v>29.698569608485581</v>
      </c>
      <c r="AM3" s="12">
        <v>7.9707890599315183</v>
      </c>
      <c r="AN3" s="12">
        <v>35.012428981773262</v>
      </c>
      <c r="AO3" s="13">
        <f>SUM(B3:AN3)</f>
        <v>4168.3684210526317</v>
      </c>
      <c r="AP3" s="14"/>
      <c r="AR3" s="9" t="s">
        <v>39</v>
      </c>
      <c r="AS3" s="12">
        <f>SUM(B3:Z27,AK3:AN27,B38:Z41,AK38:AN41)</f>
        <v>81549.044459058088</v>
      </c>
      <c r="AU3" s="9" t="s">
        <v>40</v>
      </c>
      <c r="AV3" s="15">
        <f>SUM(AS11:AS16,AT11:AX11)</f>
        <v>207062.62539684394</v>
      </c>
      <c r="AW3" s="16">
        <f>AV3/AY$17</f>
        <v>0.64441081393970467</v>
      </c>
    </row>
    <row r="4" spans="1:52" x14ac:dyDescent="0.25">
      <c r="A4" s="1" t="s">
        <v>4</v>
      </c>
      <c r="B4" s="12">
        <v>182.10526315789474</v>
      </c>
      <c r="C4" s="12">
        <v>37.210526315789473</v>
      </c>
      <c r="D4" s="12">
        <v>115.47368421052632</v>
      </c>
      <c r="E4" s="12">
        <v>134.78947368421052</v>
      </c>
      <c r="F4" s="12">
        <v>1112.1578947368421</v>
      </c>
      <c r="G4" s="12">
        <v>181.47368421052633</v>
      </c>
      <c r="H4" s="12">
        <v>245.89473684210526</v>
      </c>
      <c r="I4" s="12">
        <v>480.94736842105266</v>
      </c>
      <c r="J4" s="12">
        <v>690.31578947368416</v>
      </c>
      <c r="K4" s="12">
        <v>134.21052631578948</v>
      </c>
      <c r="L4" s="12">
        <v>138.15789473684211</v>
      </c>
      <c r="M4" s="12">
        <v>168.73684210526315</v>
      </c>
      <c r="N4" s="12">
        <v>60.94736842105263</v>
      </c>
      <c r="O4" s="12">
        <v>42.315789473684212</v>
      </c>
      <c r="P4" s="12">
        <v>62.89473684210526</v>
      </c>
      <c r="Q4" s="12">
        <v>28.210526315789473</v>
      </c>
      <c r="R4" s="12">
        <v>36.631578947368418</v>
      </c>
      <c r="S4" s="12">
        <v>81.315789473684205</v>
      </c>
      <c r="T4" s="12">
        <v>58.578947368421055</v>
      </c>
      <c r="U4" s="12">
        <v>26.578947368421051</v>
      </c>
      <c r="V4" s="12">
        <v>40.736842105263158</v>
      </c>
      <c r="W4" s="12">
        <v>14.947368421052632</v>
      </c>
      <c r="X4" s="12">
        <v>16.736842105263158</v>
      </c>
      <c r="Y4" s="12">
        <v>25.894736842105264</v>
      </c>
      <c r="Z4" s="12">
        <v>38.736842105263158</v>
      </c>
      <c r="AA4" s="12">
        <v>872.84210526315792</v>
      </c>
      <c r="AB4" s="12">
        <v>1005</v>
      </c>
      <c r="AC4" s="12">
        <v>720.31578947368416</v>
      </c>
      <c r="AD4" s="12">
        <v>575.63157894736844</v>
      </c>
      <c r="AE4" s="12">
        <v>135.63157894736841</v>
      </c>
      <c r="AF4" s="12">
        <v>177.36842105263159</v>
      </c>
      <c r="AG4" s="12">
        <v>61.473684210526315</v>
      </c>
      <c r="AH4" s="12">
        <v>88.94736842105263</v>
      </c>
      <c r="AI4" s="12">
        <v>157.36842105263159</v>
      </c>
      <c r="AJ4" s="12">
        <v>60.473684210526315</v>
      </c>
      <c r="AK4" s="12">
        <v>4.9473684210526319</v>
      </c>
      <c r="AL4" s="12">
        <v>35.526315789473685</v>
      </c>
      <c r="AM4" s="12">
        <v>4.3684210526315788</v>
      </c>
      <c r="AN4" s="12">
        <v>21.578947368421051</v>
      </c>
      <c r="AO4" s="13">
        <f t="shared" ref="AO4:AO41" si="0">SUM(B4:AN4)</f>
        <v>8077.4736842105267</v>
      </c>
      <c r="AP4" s="14"/>
      <c r="AR4" s="9" t="s">
        <v>41</v>
      </c>
      <c r="AS4" s="12">
        <f>SUM(AA28:AJ37)</f>
        <v>87191.177148346513</v>
      </c>
      <c r="AU4" s="9" t="s">
        <v>42</v>
      </c>
      <c r="AV4" s="15">
        <f>SUM(AT12:AX16)</f>
        <v>114258.2167084192</v>
      </c>
      <c r="AW4" s="16">
        <f>AV4/AY$17</f>
        <v>0.35558918606029538</v>
      </c>
    </row>
    <row r="5" spans="1:52" x14ac:dyDescent="0.25">
      <c r="A5" s="1" t="s">
        <v>5</v>
      </c>
      <c r="B5" s="12">
        <v>167.71617649743507</v>
      </c>
      <c r="C5" s="12">
        <v>40.981871953557146</v>
      </c>
      <c r="D5" s="12">
        <v>20.704383226536688</v>
      </c>
      <c r="E5" s="12">
        <v>20.010679664822828</v>
      </c>
      <c r="F5" s="12">
        <v>716.16888475089911</v>
      </c>
      <c r="G5" s="12">
        <v>45.944520510433215</v>
      </c>
      <c r="H5" s="12">
        <v>138.20709421837634</v>
      </c>
      <c r="I5" s="12">
        <v>123.42587217262721</v>
      </c>
      <c r="J5" s="12">
        <v>319.37044745057233</v>
      </c>
      <c r="K5" s="12">
        <v>44.610475199445027</v>
      </c>
      <c r="L5" s="12">
        <v>69.530441608704393</v>
      </c>
      <c r="M5" s="12">
        <v>50.053380068276837</v>
      </c>
      <c r="N5" s="12">
        <v>27.588057031235738</v>
      </c>
      <c r="O5" s="12">
        <v>8.21771911568724</v>
      </c>
      <c r="P5" s="12">
        <v>24.332986472424558</v>
      </c>
      <c r="Q5" s="12">
        <v>6.7769501798199974</v>
      </c>
      <c r="R5" s="12">
        <v>28.335122405389122</v>
      </c>
      <c r="S5" s="12">
        <v>22.572046661920151</v>
      </c>
      <c r="T5" s="12">
        <v>18.62327254139511</v>
      </c>
      <c r="U5" s="12">
        <v>30.202785840772588</v>
      </c>
      <c r="V5" s="12">
        <v>14.727860233309602</v>
      </c>
      <c r="W5" s="12">
        <v>11.899684174014642</v>
      </c>
      <c r="X5" s="12">
        <v>5.4962666812713374</v>
      </c>
      <c r="Y5" s="12">
        <v>23.052302973875896</v>
      </c>
      <c r="Z5" s="12">
        <v>5.176095806634172</v>
      </c>
      <c r="AA5" s="12">
        <v>636.1795279040474</v>
      </c>
      <c r="AB5" s="12">
        <v>346.9051426693685</v>
      </c>
      <c r="AC5" s="12">
        <v>408.91156872409954</v>
      </c>
      <c r="AD5" s="12">
        <v>177.74819723606626</v>
      </c>
      <c r="AE5" s="12">
        <v>66.435456487211795</v>
      </c>
      <c r="AF5" s="12">
        <v>22.625408474359677</v>
      </c>
      <c r="AG5" s="12">
        <v>34.311645398616214</v>
      </c>
      <c r="AH5" s="12">
        <v>23.212388411194482</v>
      </c>
      <c r="AI5" s="12">
        <v>66.862350986728003</v>
      </c>
      <c r="AJ5" s="12">
        <v>11.205980612300783</v>
      </c>
      <c r="AK5" s="12">
        <v>24.493071909743144</v>
      </c>
      <c r="AL5" s="12">
        <v>20.277488727020465</v>
      </c>
      <c r="AM5" s="12">
        <v>9.3383171769173199</v>
      </c>
      <c r="AN5" s="12">
        <v>13.820709421837634</v>
      </c>
      <c r="AO5" s="13">
        <f t="shared" si="0"/>
        <v>3846.0526315789484</v>
      </c>
      <c r="AP5" s="14"/>
      <c r="AR5" s="9" t="s">
        <v>43</v>
      </c>
      <c r="AS5" s="12">
        <f>SUM(AA3:AJ27,B28:Z37,AA38:AJ41,AK28:AN37)</f>
        <v>152580.62049785885</v>
      </c>
    </row>
    <row r="6" spans="1:52" x14ac:dyDescent="0.25">
      <c r="A6" s="1" t="s">
        <v>6</v>
      </c>
      <c r="B6" s="12">
        <v>114.21052631578948</v>
      </c>
      <c r="C6" s="12">
        <v>93.21052631578948</v>
      </c>
      <c r="D6" s="12">
        <v>41.421052631578945</v>
      </c>
      <c r="E6" s="12">
        <v>7.4736842105263159</v>
      </c>
      <c r="F6" s="12">
        <v>210.78947368421052</v>
      </c>
      <c r="G6" s="12">
        <v>57</v>
      </c>
      <c r="H6" s="12">
        <v>74.421052631578945</v>
      </c>
      <c r="I6" s="12">
        <v>168.94736842105263</v>
      </c>
      <c r="J6" s="12">
        <v>235.84210526315789</v>
      </c>
      <c r="K6" s="12">
        <v>81.263157894736835</v>
      </c>
      <c r="L6" s="12">
        <v>70.21052631578948</v>
      </c>
      <c r="M6" s="12">
        <v>87.78947368421052</v>
      </c>
      <c r="N6" s="12">
        <v>22.368421052631579</v>
      </c>
      <c r="O6" s="12">
        <v>14.210526315789474</v>
      </c>
      <c r="P6" s="12">
        <v>22.736842105263158</v>
      </c>
      <c r="Q6" s="12">
        <v>7.3157894736842106</v>
      </c>
      <c r="R6" s="12">
        <v>15.631578947368421</v>
      </c>
      <c r="S6" s="12">
        <v>37.315789473684212</v>
      </c>
      <c r="T6" s="12">
        <v>19.94736842105263</v>
      </c>
      <c r="U6" s="12">
        <v>16.368421052631579</v>
      </c>
      <c r="V6" s="12">
        <v>26.473684210526315</v>
      </c>
      <c r="W6" s="12">
        <v>7.6315789473684212</v>
      </c>
      <c r="X6" s="12">
        <v>12.105263157894736</v>
      </c>
      <c r="Y6" s="12">
        <v>18.368421052631579</v>
      </c>
      <c r="Z6" s="12">
        <v>12.578947368421053</v>
      </c>
      <c r="AA6" s="12">
        <v>539.0526315789474</v>
      </c>
      <c r="AB6" s="12">
        <v>589.47368421052636</v>
      </c>
      <c r="AC6" s="12">
        <v>340.42105263157896</v>
      </c>
      <c r="AD6" s="12">
        <v>352.78947368421052</v>
      </c>
      <c r="AE6" s="12">
        <v>87.78947368421052</v>
      </c>
      <c r="AF6" s="12">
        <v>59</v>
      </c>
      <c r="AG6" s="12">
        <v>25.684210526315791</v>
      </c>
      <c r="AH6" s="12">
        <v>38.05263157894737</v>
      </c>
      <c r="AI6" s="12">
        <v>71.421052631578945</v>
      </c>
      <c r="AJ6" s="12">
        <v>13.894736842105264</v>
      </c>
      <c r="AK6" s="12">
        <v>4.3157894736842106</v>
      </c>
      <c r="AL6" s="12">
        <v>14.842105263157896</v>
      </c>
      <c r="AM6" s="12">
        <v>4.2105263157894735</v>
      </c>
      <c r="AN6" s="12">
        <v>8</v>
      </c>
      <c r="AO6" s="13">
        <f t="shared" si="0"/>
        <v>3624.5789473684208</v>
      </c>
      <c r="AP6" s="14"/>
      <c r="AS6" s="12"/>
    </row>
    <row r="7" spans="1:52" x14ac:dyDescent="0.25">
      <c r="A7" s="1" t="s">
        <v>7</v>
      </c>
      <c r="B7" s="12">
        <v>475.57894736842104</v>
      </c>
      <c r="C7" s="12">
        <v>1104.8947368421052</v>
      </c>
      <c r="D7" s="12">
        <v>710.36842105263156</v>
      </c>
      <c r="E7" s="12">
        <v>212.78947368421052</v>
      </c>
      <c r="F7" s="12">
        <v>19.473684210526315</v>
      </c>
      <c r="G7" s="12">
        <v>457.63157894736844</v>
      </c>
      <c r="H7" s="12">
        <v>400.10526315789474</v>
      </c>
      <c r="I7" s="12">
        <v>521.26315789473688</v>
      </c>
      <c r="J7" s="12">
        <v>662.68421052631584</v>
      </c>
      <c r="K7" s="12">
        <v>318.31578947368422</v>
      </c>
      <c r="L7" s="12">
        <v>346</v>
      </c>
      <c r="M7" s="12">
        <v>291.36842105263156</v>
      </c>
      <c r="N7" s="12">
        <v>159.57894736842104</v>
      </c>
      <c r="O7" s="12">
        <v>145.31578947368422</v>
      </c>
      <c r="P7" s="12">
        <v>160.47368421052633</v>
      </c>
      <c r="Q7" s="12">
        <v>100.36842105263158</v>
      </c>
      <c r="R7" s="12">
        <v>156.21052631578948</v>
      </c>
      <c r="S7" s="12">
        <v>314.84210526315792</v>
      </c>
      <c r="T7" s="12">
        <v>133.68421052631578</v>
      </c>
      <c r="U7" s="12">
        <v>181.36842105263159</v>
      </c>
      <c r="V7" s="12">
        <v>136.68421052631578</v>
      </c>
      <c r="W7" s="12">
        <v>72.526315789473685</v>
      </c>
      <c r="X7" s="12">
        <v>58.263157894736842</v>
      </c>
      <c r="Y7" s="12">
        <v>42.368421052631582</v>
      </c>
      <c r="Z7" s="12">
        <v>74.78947368421052</v>
      </c>
      <c r="AA7" s="12">
        <v>691.68421052631584</v>
      </c>
      <c r="AB7" s="12">
        <v>737.21052631578948</v>
      </c>
      <c r="AC7" s="12">
        <v>767.89473684210532</v>
      </c>
      <c r="AD7" s="12">
        <v>720.84210526315792</v>
      </c>
      <c r="AE7" s="12">
        <v>215.73684210526315</v>
      </c>
      <c r="AF7" s="12">
        <v>234.15789473684211</v>
      </c>
      <c r="AG7" s="12">
        <v>130.10526315789474</v>
      </c>
      <c r="AH7" s="12">
        <v>121.78947368421052</v>
      </c>
      <c r="AI7" s="12">
        <v>206.84210526315789</v>
      </c>
      <c r="AJ7" s="12">
        <v>114.84210526315789</v>
      </c>
      <c r="AK7" s="12">
        <v>50.736842105263158</v>
      </c>
      <c r="AL7" s="12">
        <v>138.84210526315789</v>
      </c>
      <c r="AM7" s="12">
        <v>47.263157894736842</v>
      </c>
      <c r="AN7" s="12">
        <v>80.78947368421052</v>
      </c>
      <c r="AO7" s="13">
        <f t="shared" si="0"/>
        <v>11515.684210526317</v>
      </c>
      <c r="AP7" s="14"/>
      <c r="AR7" s="9" t="s">
        <v>44</v>
      </c>
      <c r="AS7" s="12">
        <f>SUM(AJ3:AN41,B37:AI41)</f>
        <v>41362.687633186266</v>
      </c>
    </row>
    <row r="8" spans="1:52" x14ac:dyDescent="0.25">
      <c r="A8" s="1" t="s">
        <v>8</v>
      </c>
      <c r="B8" s="12">
        <v>118.63157894736842</v>
      </c>
      <c r="C8" s="12">
        <v>152.47368421052633</v>
      </c>
      <c r="D8" s="12">
        <v>68.263157894736835</v>
      </c>
      <c r="E8" s="12">
        <v>50.368421052631582</v>
      </c>
      <c r="F8" s="12">
        <v>391.36842105263156</v>
      </c>
      <c r="G8" s="12">
        <v>7.7894736842105265</v>
      </c>
      <c r="H8" s="12">
        <v>79.21052631578948</v>
      </c>
      <c r="I8" s="12">
        <v>174.94736842105263</v>
      </c>
      <c r="J8" s="12">
        <v>230.78947368421052</v>
      </c>
      <c r="K8" s="12">
        <v>104.15789473684211</v>
      </c>
      <c r="L8" s="12">
        <v>108.73684210526316</v>
      </c>
      <c r="M8" s="12">
        <v>123.15789473684211</v>
      </c>
      <c r="N8" s="12">
        <v>46.789473684210527</v>
      </c>
      <c r="O8" s="12">
        <v>41.789473684210527</v>
      </c>
      <c r="P8" s="12">
        <v>43.631578947368418</v>
      </c>
      <c r="Q8" s="12">
        <v>19</v>
      </c>
      <c r="R8" s="12">
        <v>28.578947368421051</v>
      </c>
      <c r="S8" s="12">
        <v>55.210526315789473</v>
      </c>
      <c r="T8" s="12">
        <v>29.842105263157894</v>
      </c>
      <c r="U8" s="12">
        <v>23.789473684210527</v>
      </c>
      <c r="V8" s="12">
        <v>25.894736842105264</v>
      </c>
      <c r="W8" s="12">
        <v>7.4736842105263159</v>
      </c>
      <c r="X8" s="12">
        <v>9.9473684210526319</v>
      </c>
      <c r="Y8" s="12">
        <v>14.894736842105264</v>
      </c>
      <c r="Z8" s="12">
        <v>32.210526315789473</v>
      </c>
      <c r="AA8" s="12">
        <v>478.10526315789474</v>
      </c>
      <c r="AB8" s="12">
        <v>544.73684210526312</v>
      </c>
      <c r="AC8" s="12">
        <v>347.10526315789474</v>
      </c>
      <c r="AD8" s="12">
        <v>343.89473684210526</v>
      </c>
      <c r="AE8" s="12">
        <v>100.89473684210526</v>
      </c>
      <c r="AF8" s="12">
        <v>82.473684210526315</v>
      </c>
      <c r="AG8" s="12">
        <v>30.210526315789473</v>
      </c>
      <c r="AH8" s="12">
        <v>38.684210526315788</v>
      </c>
      <c r="AI8" s="12">
        <v>81.05263157894737</v>
      </c>
      <c r="AJ8" s="12">
        <v>22.842105263157894</v>
      </c>
      <c r="AK8" s="12">
        <v>9.7894736842105257</v>
      </c>
      <c r="AL8" s="12">
        <v>24.842105263157894</v>
      </c>
      <c r="AM8" s="12">
        <v>6.2105263157894735</v>
      </c>
      <c r="AN8" s="12">
        <v>24.368421052631579</v>
      </c>
      <c r="AO8" s="13">
        <f t="shared" si="0"/>
        <v>4124.1578947368416</v>
      </c>
      <c r="AP8" s="14"/>
      <c r="AS8" s="15"/>
    </row>
    <row r="9" spans="1:52" x14ac:dyDescent="0.25">
      <c r="A9" s="1" t="s">
        <v>9</v>
      </c>
      <c r="B9" s="12">
        <v>166.15789473684211</v>
      </c>
      <c r="C9" s="12">
        <v>222.68421052631578</v>
      </c>
      <c r="D9" s="12">
        <v>73.421052631578945</v>
      </c>
      <c r="E9" s="12">
        <v>67.631578947368425</v>
      </c>
      <c r="F9" s="12">
        <v>397.57894736842104</v>
      </c>
      <c r="G9" s="12">
        <v>77.84210526315789</v>
      </c>
      <c r="H9" s="12">
        <v>10.421052631578947</v>
      </c>
      <c r="I9" s="12">
        <v>132.26315789473685</v>
      </c>
      <c r="J9" s="12">
        <v>230.52631578947367</v>
      </c>
      <c r="K9" s="12">
        <v>84.263157894736835</v>
      </c>
      <c r="L9" s="12">
        <v>154.36842105263159</v>
      </c>
      <c r="M9" s="12">
        <v>195.68421052631578</v>
      </c>
      <c r="N9" s="12">
        <v>90.94736842105263</v>
      </c>
      <c r="O9" s="12">
        <v>83.368421052631575</v>
      </c>
      <c r="P9" s="12">
        <v>89.684210526315795</v>
      </c>
      <c r="Q9" s="12">
        <v>48.684210526315788</v>
      </c>
      <c r="R9" s="12">
        <v>61.736842105263158</v>
      </c>
      <c r="S9" s="12">
        <v>104.31578947368421</v>
      </c>
      <c r="T9" s="12">
        <v>108.26315789473684</v>
      </c>
      <c r="U9" s="12">
        <v>87.10526315789474</v>
      </c>
      <c r="V9" s="12">
        <v>96.10526315789474</v>
      </c>
      <c r="W9" s="12">
        <v>32.315789473684212</v>
      </c>
      <c r="X9" s="12">
        <v>32.578947368421055</v>
      </c>
      <c r="Y9" s="12">
        <v>68.05263157894737</v>
      </c>
      <c r="Z9" s="12">
        <v>65.84210526315789</v>
      </c>
      <c r="AA9" s="12">
        <v>706.89473684210532</v>
      </c>
      <c r="AB9" s="12">
        <v>793.68421052631584</v>
      </c>
      <c r="AC9" s="12">
        <v>588.84210526315792</v>
      </c>
      <c r="AD9" s="12">
        <v>548.21052631578948</v>
      </c>
      <c r="AE9" s="12">
        <v>174.57894736842104</v>
      </c>
      <c r="AF9" s="12">
        <v>131.31578947368422</v>
      </c>
      <c r="AG9" s="12">
        <v>63.473684210526315</v>
      </c>
      <c r="AH9" s="12">
        <v>76.473684210526315</v>
      </c>
      <c r="AI9" s="12">
        <v>105.63157894736842</v>
      </c>
      <c r="AJ9" s="12">
        <v>42.684210526315788</v>
      </c>
      <c r="AK9" s="12">
        <v>18.473684210526315</v>
      </c>
      <c r="AL9" s="12">
        <v>51.05263157894737</v>
      </c>
      <c r="AM9" s="12">
        <v>35.263157894736842</v>
      </c>
      <c r="AN9" s="12">
        <v>106.42105263157895</v>
      </c>
      <c r="AO9" s="13">
        <f t="shared" si="0"/>
        <v>6224.8421052631602</v>
      </c>
      <c r="AP9" s="14"/>
      <c r="AS9" s="15"/>
    </row>
    <row r="10" spans="1:52" x14ac:dyDescent="0.25">
      <c r="A10" s="1">
        <v>19</v>
      </c>
      <c r="B10" s="12">
        <v>185.84210526315789</v>
      </c>
      <c r="C10" s="12">
        <v>489.21052631578948</v>
      </c>
      <c r="D10" s="12">
        <v>191.47368421052633</v>
      </c>
      <c r="E10" s="12">
        <v>177.21052631578948</v>
      </c>
      <c r="F10" s="12">
        <v>438</v>
      </c>
      <c r="G10" s="12">
        <v>184.10526315789474</v>
      </c>
      <c r="H10" s="12">
        <v>131.26315789473685</v>
      </c>
      <c r="I10" s="12">
        <v>11.052631578947368</v>
      </c>
      <c r="J10" s="12">
        <v>76.315789473684205</v>
      </c>
      <c r="K10" s="12">
        <v>54.526315789473685</v>
      </c>
      <c r="L10" s="12">
        <v>144</v>
      </c>
      <c r="M10" s="12">
        <v>201</v>
      </c>
      <c r="N10" s="12">
        <v>171.05263157894737</v>
      </c>
      <c r="O10" s="12">
        <v>167.26315789473685</v>
      </c>
      <c r="P10" s="12">
        <v>177.68421052631578</v>
      </c>
      <c r="Q10" s="12">
        <v>143.15789473684211</v>
      </c>
      <c r="R10" s="12">
        <v>160.05263157894737</v>
      </c>
      <c r="S10" s="12">
        <v>268.4736842105263</v>
      </c>
      <c r="T10" s="12">
        <v>220.84210526315789</v>
      </c>
      <c r="U10" s="12">
        <v>317.63157894736844</v>
      </c>
      <c r="V10" s="12">
        <v>212.42105263157896</v>
      </c>
      <c r="W10" s="12">
        <v>109.84210526315789</v>
      </c>
      <c r="X10" s="12">
        <v>92</v>
      </c>
      <c r="Y10" s="12">
        <v>94</v>
      </c>
      <c r="Z10" s="12">
        <v>46.736842105263158</v>
      </c>
      <c r="AA10" s="12">
        <v>680.63157894736844</v>
      </c>
      <c r="AB10" s="12">
        <v>715.21052631578948</v>
      </c>
      <c r="AC10" s="12">
        <v>506.63157894736844</v>
      </c>
      <c r="AD10" s="12">
        <v>549.15789473684208</v>
      </c>
      <c r="AE10" s="12">
        <v>148.94736842105263</v>
      </c>
      <c r="AF10" s="12">
        <v>160.94736842105263</v>
      </c>
      <c r="AG10" s="12">
        <v>117.15789473684211</v>
      </c>
      <c r="AH10" s="12">
        <v>107.68421052631579</v>
      </c>
      <c r="AI10" s="12">
        <v>159.57894736842104</v>
      </c>
      <c r="AJ10" s="12">
        <v>156.94736842105263</v>
      </c>
      <c r="AK10" s="12">
        <v>44.89473684210526</v>
      </c>
      <c r="AL10" s="12">
        <v>151.47368421052633</v>
      </c>
      <c r="AM10" s="12">
        <v>117.89473684210526</v>
      </c>
      <c r="AN10" s="12">
        <v>215.84210526315789</v>
      </c>
      <c r="AO10" s="13">
        <f t="shared" si="0"/>
        <v>8298.1578947368416</v>
      </c>
      <c r="AP10" s="14"/>
      <c r="AR10" s="17"/>
      <c r="AS10" s="15" t="s">
        <v>45</v>
      </c>
      <c r="AT10" s="9" t="s">
        <v>46</v>
      </c>
      <c r="AU10" s="9" t="s">
        <v>47</v>
      </c>
      <c r="AV10" s="9" t="s">
        <v>48</v>
      </c>
      <c r="AW10" s="9" t="s">
        <v>49</v>
      </c>
      <c r="AX10" s="9" t="s">
        <v>50</v>
      </c>
      <c r="AY10" s="11" t="s">
        <v>38</v>
      </c>
    </row>
    <row r="11" spans="1:52" x14ac:dyDescent="0.25">
      <c r="A11" s="1">
        <v>12</v>
      </c>
      <c r="B11" s="12">
        <v>280.58524990143366</v>
      </c>
      <c r="C11" s="12">
        <v>717.58437566068039</v>
      </c>
      <c r="D11" s="12">
        <v>427.99494883120298</v>
      </c>
      <c r="E11" s="12">
        <v>301.77472015724902</v>
      </c>
      <c r="F11" s="12">
        <v>577.83092298110387</v>
      </c>
      <c r="G11" s="12">
        <v>233.62334508510992</v>
      </c>
      <c r="H11" s="12">
        <v>205.96380757561039</v>
      </c>
      <c r="I11" s="12">
        <v>78.287813769577568</v>
      </c>
      <c r="J11" s="12">
        <v>23.022655977692576</v>
      </c>
      <c r="K11" s="12">
        <v>86.159728928226556</v>
      </c>
      <c r="L11" s="12">
        <v>377.69017593380914</v>
      </c>
      <c r="M11" s="12">
        <v>411.01102229028226</v>
      </c>
      <c r="N11" s="12">
        <v>323.55727991131886</v>
      </c>
      <c r="O11" s="12">
        <v>334.98773205949408</v>
      </c>
      <c r="P11" s="12">
        <v>291.15302641578432</v>
      </c>
      <c r="Q11" s="12">
        <v>204.83154580621567</v>
      </c>
      <c r="R11" s="12">
        <v>242.14226696912732</v>
      </c>
      <c r="S11" s="12">
        <v>351.05506573947628</v>
      </c>
      <c r="T11" s="12">
        <v>348.8983766549149</v>
      </c>
      <c r="U11" s="12">
        <v>419.96128199121193</v>
      </c>
      <c r="V11" s="12">
        <v>283.60461461981959</v>
      </c>
      <c r="W11" s="12">
        <v>161.80559856921644</v>
      </c>
      <c r="X11" s="12">
        <v>147.57145061111143</v>
      </c>
      <c r="Y11" s="12">
        <v>172.9664645818215</v>
      </c>
      <c r="Z11" s="12">
        <v>74.028352827568867</v>
      </c>
      <c r="AA11" s="12">
        <v>815.8754806895646</v>
      </c>
      <c r="AB11" s="12">
        <v>849.84333377140604</v>
      </c>
      <c r="AC11" s="12">
        <v>847.90231359530082</v>
      </c>
      <c r="AD11" s="12">
        <v>707.663605871698</v>
      </c>
      <c r="AE11" s="12">
        <v>172.75079567336536</v>
      </c>
      <c r="AF11" s="12">
        <v>194.15593483763692</v>
      </c>
      <c r="AG11" s="12">
        <v>135.65574341890991</v>
      </c>
      <c r="AH11" s="12">
        <v>139.05252872709403</v>
      </c>
      <c r="AI11" s="12">
        <v>202.89052563011046</v>
      </c>
      <c r="AJ11" s="12">
        <v>183.96557891308447</v>
      </c>
      <c r="AK11" s="12">
        <v>65.779017079121658</v>
      </c>
      <c r="AL11" s="12">
        <v>211.24769583278575</v>
      </c>
      <c r="AM11" s="12">
        <v>99.315532344050879</v>
      </c>
      <c r="AN11" s="12">
        <v>214.96798450365409</v>
      </c>
      <c r="AO11" s="13">
        <f t="shared" si="0"/>
        <v>11919.157894736843</v>
      </c>
      <c r="AP11" s="14"/>
      <c r="AR11" s="18" t="s">
        <v>45</v>
      </c>
      <c r="AS11" s="15">
        <f>SUM(AA28:AD31)</f>
        <v>9296.1397678818339</v>
      </c>
      <c r="AT11" s="15">
        <f>SUM(Z28:Z31,H28:K31)</f>
        <v>13713.396501543961</v>
      </c>
      <c r="AU11" s="15">
        <f>SUM(AE28:AJ31)</f>
        <v>34935.649819856146</v>
      </c>
      <c r="AV11" s="15">
        <f>SUM(B28:G31)</f>
        <v>11876.824300315418</v>
      </c>
      <c r="AW11" s="15">
        <f>SUM(AM28:AN31,T28:Y31)</f>
        <v>18059.12664052644</v>
      </c>
      <c r="AX11" s="15">
        <f>SUM(AK28:AL31,L28:S31)</f>
        <v>20790.231390928824</v>
      </c>
      <c r="AY11" s="14">
        <f t="shared" ref="AY11:AY16" si="1">SUM(AS11:AX11)</f>
        <v>108671.36842105261</v>
      </c>
      <c r="AZ11" s="15"/>
    </row>
    <row r="12" spans="1:52" x14ac:dyDescent="0.25">
      <c r="A12" s="1" t="s">
        <v>10</v>
      </c>
      <c r="B12" s="12">
        <v>48.842105263157897</v>
      </c>
      <c r="C12" s="12">
        <v>119.10526315789474</v>
      </c>
      <c r="D12" s="12">
        <v>73.94736842105263</v>
      </c>
      <c r="E12" s="12">
        <v>83.15789473684211</v>
      </c>
      <c r="F12" s="12">
        <v>289.63157894736844</v>
      </c>
      <c r="G12" s="12">
        <v>102.63157894736842</v>
      </c>
      <c r="H12" s="12">
        <v>83.526315789473685</v>
      </c>
      <c r="I12" s="12">
        <v>49.578947368421055</v>
      </c>
      <c r="J12" s="12">
        <v>78.578947368421055</v>
      </c>
      <c r="K12" s="12">
        <v>10.631578947368421</v>
      </c>
      <c r="L12" s="12">
        <v>168.15789473684211</v>
      </c>
      <c r="M12" s="12">
        <v>250.73684210526315</v>
      </c>
      <c r="N12" s="12">
        <v>222.89473684210526</v>
      </c>
      <c r="O12" s="12">
        <v>196.68421052631578</v>
      </c>
      <c r="P12" s="12">
        <v>112.21052631578948</v>
      </c>
      <c r="Q12" s="12">
        <v>81.736842105263165</v>
      </c>
      <c r="R12" s="12">
        <v>115.42105263157895</v>
      </c>
      <c r="S12" s="12">
        <v>137.68421052631578</v>
      </c>
      <c r="T12" s="12">
        <v>31.684210526315791</v>
      </c>
      <c r="U12" s="12">
        <v>22.473684210526315</v>
      </c>
      <c r="V12" s="12">
        <v>21.578947368421051</v>
      </c>
      <c r="W12" s="12">
        <v>11.210526315789474</v>
      </c>
      <c r="X12" s="12">
        <v>10.473684210526315</v>
      </c>
      <c r="Y12" s="12">
        <v>36.473684210526315</v>
      </c>
      <c r="Z12" s="12">
        <v>31.736842105263158</v>
      </c>
      <c r="AA12" s="12">
        <v>495.73684210526318</v>
      </c>
      <c r="AB12" s="12">
        <v>541.89473684210532</v>
      </c>
      <c r="AC12" s="12">
        <v>445.36842105263156</v>
      </c>
      <c r="AD12" s="12">
        <v>377</v>
      </c>
      <c r="AE12" s="12">
        <v>81.526315789473685</v>
      </c>
      <c r="AF12" s="12">
        <v>92</v>
      </c>
      <c r="AG12" s="12">
        <v>36.368421052631582</v>
      </c>
      <c r="AH12" s="12">
        <v>63.684210526315788</v>
      </c>
      <c r="AI12" s="12">
        <v>121.47368421052632</v>
      </c>
      <c r="AJ12" s="12">
        <v>20.842105263157894</v>
      </c>
      <c r="AK12" s="12">
        <v>60.157894736842103</v>
      </c>
      <c r="AL12" s="12">
        <v>177</v>
      </c>
      <c r="AM12" s="12">
        <v>7.3684210526315788</v>
      </c>
      <c r="AN12" s="12">
        <v>23.789473684210527</v>
      </c>
      <c r="AO12" s="13">
        <f t="shared" si="0"/>
        <v>4935.0000000000018</v>
      </c>
      <c r="AP12" s="14"/>
      <c r="AR12" s="17" t="s">
        <v>46</v>
      </c>
      <c r="AS12" s="15">
        <f>SUM(AA27:AD27,AA9:AD12)</f>
        <v>13555.6531549806</v>
      </c>
      <c r="AT12" s="15">
        <f>SUM(Z27,Z9:Z12,H9:K12,H27:K27)</f>
        <v>1789.7781485523601</v>
      </c>
      <c r="AU12" s="15">
        <f>SUM(AE9:AJ12,AE27:AJ27)</f>
        <v>3237.9447914107282</v>
      </c>
      <c r="AV12" s="15">
        <f>SUM(B9:G12,B27:G27)</f>
        <v>6143.7619836694121</v>
      </c>
      <c r="AW12" s="15">
        <f>SUM(T9:Y12,AM9:AN12,T27:Y27,AM27:AN27)</f>
        <v>4054.3018301915899</v>
      </c>
      <c r="AX12" s="15">
        <f>SUM(L9:S12,AK9:AL12,L27:S27,AK27:AL27)</f>
        <v>7287.2443017216256</v>
      </c>
      <c r="AY12" s="14">
        <f t="shared" si="1"/>
        <v>36068.68421052632</v>
      </c>
      <c r="AZ12" s="15"/>
    </row>
    <row r="13" spans="1:52" x14ac:dyDescent="0.25">
      <c r="A13" s="1" t="s">
        <v>11</v>
      </c>
      <c r="B13" s="12">
        <v>124.48438256007741</v>
      </c>
      <c r="C13" s="12">
        <v>156.50459652706843</v>
      </c>
      <c r="D13" s="12">
        <v>55.687328638245255</v>
      </c>
      <c r="E13" s="12">
        <v>81.094672329444649</v>
      </c>
      <c r="F13" s="12">
        <v>400.25267458738773</v>
      </c>
      <c r="G13" s="12">
        <v>129.5310467179184</v>
      </c>
      <c r="H13" s="12">
        <v>180.05569593032632</v>
      </c>
      <c r="I13" s="12">
        <v>166.19187140476316</v>
      </c>
      <c r="J13" s="12">
        <v>322.98650610182244</v>
      </c>
      <c r="K13" s="12">
        <v>181.04182570829525</v>
      </c>
      <c r="L13" s="12">
        <v>18.620450513413257</v>
      </c>
      <c r="M13" s="12">
        <v>330.70152142357932</v>
      </c>
      <c r="N13" s="12">
        <v>310.16681898822645</v>
      </c>
      <c r="O13" s="12">
        <v>277.79855921724641</v>
      </c>
      <c r="P13" s="12">
        <v>319.33202515993764</v>
      </c>
      <c r="Q13" s="12">
        <v>150.41379495726036</v>
      </c>
      <c r="R13" s="12">
        <v>140.1464437395839</v>
      </c>
      <c r="S13" s="12">
        <v>180.69377990430621</v>
      </c>
      <c r="T13" s="12">
        <v>60.501962260093542</v>
      </c>
      <c r="U13" s="12">
        <v>36.544809418848445</v>
      </c>
      <c r="V13" s="12">
        <v>54.527175958281809</v>
      </c>
      <c r="W13" s="12">
        <v>27.843664319122627</v>
      </c>
      <c r="X13" s="12">
        <v>50.698672114402449</v>
      </c>
      <c r="Y13" s="12">
        <v>82.022794473415402</v>
      </c>
      <c r="Z13" s="12">
        <v>119.32170313424008</v>
      </c>
      <c r="AA13" s="12">
        <v>747.02231062846079</v>
      </c>
      <c r="AB13" s="12">
        <v>889.83710553196056</v>
      </c>
      <c r="AC13" s="12">
        <v>812.86097521638612</v>
      </c>
      <c r="AD13" s="12">
        <v>611.74850814472347</v>
      </c>
      <c r="AE13" s="12">
        <v>209.0015052954142</v>
      </c>
      <c r="AF13" s="12">
        <v>239.51352077845277</v>
      </c>
      <c r="AG13" s="12">
        <v>76.628084511585399</v>
      </c>
      <c r="AH13" s="12">
        <v>99.889145744852428</v>
      </c>
      <c r="AI13" s="12">
        <v>166.42390194075588</v>
      </c>
      <c r="AJ13" s="12">
        <v>37.936992634804575</v>
      </c>
      <c r="AK13" s="12">
        <v>62.648244718025914</v>
      </c>
      <c r="AL13" s="12">
        <v>206.1591312295038</v>
      </c>
      <c r="AM13" s="12">
        <v>13.225740551583248</v>
      </c>
      <c r="AN13" s="12">
        <v>47.624267512499323</v>
      </c>
      <c r="AO13" s="13">
        <f t="shared" si="0"/>
        <v>8177.6842105263158</v>
      </c>
      <c r="AP13" s="14"/>
      <c r="AR13" s="17" t="s">
        <v>47</v>
      </c>
      <c r="AS13" s="15">
        <f>SUM(AA32:AD37)</f>
        <v>33503.953972887793</v>
      </c>
      <c r="AT13" s="15">
        <f>SUM(H32:K37,Z32:Z37)</f>
        <v>3327.9131834201407</v>
      </c>
      <c r="AU13" s="15">
        <f>SUM(AE32:AJ37)</f>
        <v>9455.4335877207141</v>
      </c>
      <c r="AV13" s="15">
        <f>SUM(B32:G37)</f>
        <v>2843.7498655964641</v>
      </c>
      <c r="AW13" s="15">
        <f>SUM(T32:Y37,AM32:AN37)</f>
        <v>2211.145568579117</v>
      </c>
      <c r="AX13" s="15">
        <f>SUM(L32:S37,AK32:AL37)</f>
        <v>3073.330137585232</v>
      </c>
      <c r="AY13" s="14">
        <f t="shared" si="1"/>
        <v>54415.526315789459</v>
      </c>
      <c r="AZ13" s="15"/>
    </row>
    <row r="14" spans="1:52" x14ac:dyDescent="0.25">
      <c r="A14" s="1" t="s">
        <v>12</v>
      </c>
      <c r="B14" s="12">
        <v>336.70102728458102</v>
      </c>
      <c r="C14" s="12">
        <v>115.51057140419931</v>
      </c>
      <c r="D14" s="12">
        <v>59.58355369785891</v>
      </c>
      <c r="E14" s="12">
        <v>55.927017706340408</v>
      </c>
      <c r="F14" s="12">
        <v>233.47881454040285</v>
      </c>
      <c r="G14" s="12">
        <v>80.263962174479957</v>
      </c>
      <c r="H14" s="12">
        <v>176.59270542645106</v>
      </c>
      <c r="I14" s="12">
        <v>147.760019985133</v>
      </c>
      <c r="J14" s="12">
        <v>387.05332618418009</v>
      </c>
      <c r="K14" s="12">
        <v>150.4574645690401</v>
      </c>
      <c r="L14" s="12">
        <v>863.00243721134268</v>
      </c>
      <c r="M14" s="12">
        <v>9.4110844371869717</v>
      </c>
      <c r="N14" s="12">
        <v>147.81996319810872</v>
      </c>
      <c r="O14" s="12">
        <v>151.95604489343293</v>
      </c>
      <c r="P14" s="12">
        <v>195.17510144892216</v>
      </c>
      <c r="Q14" s="12">
        <v>85.419078490391286</v>
      </c>
      <c r="R14" s="12">
        <v>122.40404089640633</v>
      </c>
      <c r="S14" s="12">
        <v>202.54811664493485</v>
      </c>
      <c r="T14" s="12">
        <v>58.684405503223211</v>
      </c>
      <c r="U14" s="12">
        <v>71.152593802171552</v>
      </c>
      <c r="V14" s="12">
        <v>51.671049585064772</v>
      </c>
      <c r="W14" s="12">
        <v>31.170470747370857</v>
      </c>
      <c r="X14" s="12">
        <v>26.49490013526523</v>
      </c>
      <c r="Y14" s="12">
        <v>94.710276501626836</v>
      </c>
      <c r="Z14" s="12">
        <v>74.689243367738641</v>
      </c>
      <c r="AA14" s="12">
        <v>1415.7987472733698</v>
      </c>
      <c r="AB14" s="12">
        <v>360.55842604891478</v>
      </c>
      <c r="AC14" s="12">
        <v>424.93743678483077</v>
      </c>
      <c r="AD14" s="12">
        <v>277.83679214243062</v>
      </c>
      <c r="AE14" s="12">
        <v>116.28983317288359</v>
      </c>
      <c r="AF14" s="12">
        <v>102.38300776251812</v>
      </c>
      <c r="AG14" s="12">
        <v>56.646336262048962</v>
      </c>
      <c r="AH14" s="12">
        <v>51.970765649943331</v>
      </c>
      <c r="AI14" s="12">
        <v>92.252604769622593</v>
      </c>
      <c r="AJ14" s="12">
        <v>32.129562154982267</v>
      </c>
      <c r="AK14" s="12">
        <v>76.667369395937158</v>
      </c>
      <c r="AL14" s="12">
        <v>227.66432288175869</v>
      </c>
      <c r="AM14" s="12">
        <v>23.797455551358137</v>
      </c>
      <c r="AN14" s="12">
        <v>60.48270189249461</v>
      </c>
      <c r="AO14" s="13">
        <f t="shared" si="0"/>
        <v>7249.0526315789484</v>
      </c>
      <c r="AP14" s="14"/>
      <c r="AR14" s="17" t="s">
        <v>48</v>
      </c>
      <c r="AS14" s="15">
        <f>SUM(AA3:AD8)</f>
        <v>12395.492068265359</v>
      </c>
      <c r="AT14" s="15">
        <f>SUM(H3:K8,Z3:Z8)</f>
        <v>6108.5526786684259</v>
      </c>
      <c r="AU14" s="15">
        <f>SUM(AE3:AJ8)</f>
        <v>3095.3583596364433</v>
      </c>
      <c r="AV14" s="15">
        <f>SUM(B3:G8)</f>
        <v>8127.5260581209714</v>
      </c>
      <c r="AW14" s="15">
        <f>SUM(T3:Y8,AM3:AN8)</f>
        <v>1534.7016726299441</v>
      </c>
      <c r="AX14" s="15">
        <f>SUM(L3:S8,AK3:AL8)</f>
        <v>4094.6849521525437</v>
      </c>
      <c r="AY14" s="14">
        <f t="shared" si="1"/>
        <v>35356.315789473694</v>
      </c>
      <c r="AZ14" s="15"/>
    </row>
    <row r="15" spans="1:52" x14ac:dyDescent="0.25">
      <c r="A15" s="1" t="s">
        <v>13</v>
      </c>
      <c r="B15" s="12">
        <v>43.394722258991607</v>
      </c>
      <c r="C15" s="12">
        <v>69.135562380951313</v>
      </c>
      <c r="D15" s="12">
        <v>21.776645031308824</v>
      </c>
      <c r="E15" s="12">
        <v>25.846551991043725</v>
      </c>
      <c r="F15" s="12">
        <v>167.024753152757</v>
      </c>
      <c r="G15" s="12">
        <v>58.775799210717018</v>
      </c>
      <c r="H15" s="12">
        <v>105.34187754222933</v>
      </c>
      <c r="I15" s="12">
        <v>178.70591468654158</v>
      </c>
      <c r="J15" s="12">
        <v>347.47491367918497</v>
      </c>
      <c r="K15" s="12">
        <v>231.61470516309529</v>
      </c>
      <c r="L15" s="12">
        <v>325.32827710608206</v>
      </c>
      <c r="M15" s="12">
        <v>181.13728767547414</v>
      </c>
      <c r="N15" s="12">
        <v>8.1926698540118128</v>
      </c>
      <c r="O15" s="12">
        <v>111.15603034185062</v>
      </c>
      <c r="P15" s="12">
        <v>185.68289804608713</v>
      </c>
      <c r="Q15" s="12">
        <v>94.083563484780839</v>
      </c>
      <c r="R15" s="12">
        <v>82.349546016454241</v>
      </c>
      <c r="S15" s="12">
        <v>136.31545518384817</v>
      </c>
      <c r="T15" s="12">
        <v>35.624899881315891</v>
      </c>
      <c r="U15" s="12">
        <v>20.71952634046859</v>
      </c>
      <c r="V15" s="12">
        <v>26.00511979466976</v>
      </c>
      <c r="W15" s="12">
        <v>6.0255765377893349</v>
      </c>
      <c r="X15" s="12">
        <v>9.3026444793940612</v>
      </c>
      <c r="Y15" s="12">
        <v>19.715263584170366</v>
      </c>
      <c r="Z15" s="12">
        <v>32.876391285131284</v>
      </c>
      <c r="AA15" s="12">
        <v>586.70087341632996</v>
      </c>
      <c r="AB15" s="12">
        <v>641.30105379822805</v>
      </c>
      <c r="AC15" s="12">
        <v>401.91652625745701</v>
      </c>
      <c r="AD15" s="12">
        <v>323.16118378985959</v>
      </c>
      <c r="AE15" s="12">
        <v>57.56011271625075</v>
      </c>
      <c r="AF15" s="12">
        <v>69.875545464539485</v>
      </c>
      <c r="AG15" s="12">
        <v>30.65644203436679</v>
      </c>
      <c r="AH15" s="12">
        <v>52.380231131133598</v>
      </c>
      <c r="AI15" s="12">
        <v>82.243834147370208</v>
      </c>
      <c r="AJ15" s="12">
        <v>24.630865496577456</v>
      </c>
      <c r="AK15" s="12">
        <v>39.430527168340731</v>
      </c>
      <c r="AL15" s="12">
        <v>94.136419419322863</v>
      </c>
      <c r="AM15" s="12">
        <v>7.2941189667976154</v>
      </c>
      <c r="AN15" s="12">
        <v>24.895145169287513</v>
      </c>
      <c r="AO15" s="13">
        <f t="shared" si="0"/>
        <v>4959.7894736842118</v>
      </c>
      <c r="AP15" s="14"/>
      <c r="AR15" s="17" t="s">
        <v>49</v>
      </c>
      <c r="AS15" s="15">
        <f>SUM(AA21:AD26,AA40:AD41)</f>
        <v>19110.947269674682</v>
      </c>
      <c r="AT15" s="15">
        <f>SUM(H21:K26,H40:K41,Z21:Z26,Z40:Z41)</f>
        <v>4031.2528950584792</v>
      </c>
      <c r="AU15" s="15">
        <f>SUM(AE21:AJ26,AE40:AJ41)</f>
        <v>2291.3382155036024</v>
      </c>
      <c r="AV15" s="15">
        <f>SUM(B21:G26,B40:G41)</f>
        <v>1669.1505550948721</v>
      </c>
      <c r="AW15" s="15">
        <f>SUM(T21:Y26,T40:Y41,AM21:AN26,AM40:AN41)</f>
        <v>6713.0607690196366</v>
      </c>
      <c r="AX15" s="15">
        <f>SUM(L21:S26,L40:S41,AK21:AL26,AK40:AL41)</f>
        <v>1716.8292430171525</v>
      </c>
      <c r="AY15" s="14">
        <f t="shared" si="1"/>
        <v>35532.57894736842</v>
      </c>
      <c r="AZ15" s="15"/>
    </row>
    <row r="16" spans="1:52" x14ac:dyDescent="0.25">
      <c r="A16" s="1" t="s">
        <v>14</v>
      </c>
      <c r="B16" s="12">
        <v>43.330689533575516</v>
      </c>
      <c r="C16" s="12">
        <v>41.296915318179529</v>
      </c>
      <c r="D16" s="12">
        <v>14.518888148799096</v>
      </c>
      <c r="E16" s="12">
        <v>14.57538187700454</v>
      </c>
      <c r="F16" s="12">
        <v>160.1597194624336</v>
      </c>
      <c r="G16" s="12">
        <v>41.918346328439412</v>
      </c>
      <c r="H16" s="12">
        <v>83.158767918413503</v>
      </c>
      <c r="I16" s="12">
        <v>201.56962223702402</v>
      </c>
      <c r="J16" s="12">
        <v>373.2540622533682</v>
      </c>
      <c r="K16" s="12">
        <v>200.8916974985587</v>
      </c>
      <c r="L16" s="12">
        <v>275.12445636051206</v>
      </c>
      <c r="M16" s="12">
        <v>255.91658877066112</v>
      </c>
      <c r="N16" s="12">
        <v>102.42312923646988</v>
      </c>
      <c r="O16" s="12">
        <v>13.558494769306549</v>
      </c>
      <c r="P16" s="12">
        <v>166.43052329323788</v>
      </c>
      <c r="Q16" s="12">
        <v>144.00251319567664</v>
      </c>
      <c r="R16" s="12">
        <v>163.94479925219835</v>
      </c>
      <c r="S16" s="12">
        <v>298.73883475038764</v>
      </c>
      <c r="T16" s="12">
        <v>32.314412533513938</v>
      </c>
      <c r="U16" s="12">
        <v>18.529942851385616</v>
      </c>
      <c r="V16" s="12">
        <v>17.456562015482181</v>
      </c>
      <c r="W16" s="12">
        <v>7.7396407641458209</v>
      </c>
      <c r="X16" s="12">
        <v>4.9149543538736236</v>
      </c>
      <c r="Y16" s="12">
        <v>14.688369333415427</v>
      </c>
      <c r="Z16" s="12">
        <v>39.319634830988988</v>
      </c>
      <c r="AA16" s="12">
        <v>596.51727612128263</v>
      </c>
      <c r="AB16" s="12">
        <v>667.7558673883475</v>
      </c>
      <c r="AC16" s="12">
        <v>394.55219778682056</v>
      </c>
      <c r="AD16" s="12">
        <v>294.04985530933578</v>
      </c>
      <c r="AE16" s="12">
        <v>59.600883256743373</v>
      </c>
      <c r="AF16" s="12">
        <v>75.249645969651354</v>
      </c>
      <c r="AG16" s="12">
        <v>29.320244938625411</v>
      </c>
      <c r="AH16" s="12">
        <v>30.845575600172399</v>
      </c>
      <c r="AI16" s="12">
        <v>82.932793005591719</v>
      </c>
      <c r="AJ16" s="12">
        <v>22.992947379615689</v>
      </c>
      <c r="AK16" s="12">
        <v>50.900849113104996</v>
      </c>
      <c r="AL16" s="12">
        <v>255.06918284757944</v>
      </c>
      <c r="AM16" s="12">
        <v>5.4233979077226193</v>
      </c>
      <c r="AN16" s="12">
        <v>17.117599646249516</v>
      </c>
      <c r="AO16" s="13">
        <f t="shared" si="0"/>
        <v>5312.1052631578932</v>
      </c>
      <c r="AP16" s="14"/>
      <c r="AR16" s="17" t="s">
        <v>50</v>
      </c>
      <c r="AS16" s="15">
        <f>SUM(AA13:AD20,AA38:AD39)</f>
        <v>19825.210509982902</v>
      </c>
      <c r="AT16" s="15">
        <f>SUM(H13:K20,H38:K39,Z13:Z20,Z38:Z39)</f>
        <v>7175.8709691741296</v>
      </c>
      <c r="AU16" s="15">
        <f>SUM(AE13:AJ20,AE38:AJ39)</f>
        <v>3172.9585399088273</v>
      </c>
      <c r="AV16" s="15">
        <f>SUM(B13:G20,B38:G39)</f>
        <v>4455.4385414324133</v>
      </c>
      <c r="AW16" s="15">
        <f>SUM(T13:Y20,T38:Y39,AM13:AN20,AM38:AN39)</f>
        <v>1660.2068416918037</v>
      </c>
      <c r="AX16" s="15">
        <f>SUM(L13:S20,L38:S39,AK13:AL20,AK38:AL39)</f>
        <v>14986.683018862555</v>
      </c>
      <c r="AY16" s="14">
        <f t="shared" si="1"/>
        <v>51276.368421052633</v>
      </c>
      <c r="AZ16" s="15"/>
    </row>
    <row r="17" spans="1:51" x14ac:dyDescent="0.25">
      <c r="A17" s="1" t="s">
        <v>15</v>
      </c>
      <c r="B17" s="12">
        <v>135.52631578947367</v>
      </c>
      <c r="C17" s="12">
        <v>99.94736842105263</v>
      </c>
      <c r="D17" s="12">
        <v>24.526315789473685</v>
      </c>
      <c r="E17" s="12">
        <v>24.210526315789473</v>
      </c>
      <c r="F17" s="12">
        <v>154</v>
      </c>
      <c r="G17" s="12">
        <v>49.263157894736842</v>
      </c>
      <c r="H17" s="12">
        <v>105.31578947368421</v>
      </c>
      <c r="I17" s="12">
        <v>186.78947368421052</v>
      </c>
      <c r="J17" s="12">
        <v>212.73684210526315</v>
      </c>
      <c r="K17" s="12">
        <v>84.78947368421052</v>
      </c>
      <c r="L17" s="12">
        <v>310</v>
      </c>
      <c r="M17" s="12">
        <v>256.57894736842104</v>
      </c>
      <c r="N17" s="12">
        <v>204</v>
      </c>
      <c r="O17" s="12">
        <v>166.15789473684211</v>
      </c>
      <c r="P17" s="12">
        <v>10.736842105263158</v>
      </c>
      <c r="Q17" s="12">
        <v>163.31578947368422</v>
      </c>
      <c r="R17" s="12">
        <v>250.15789473684211</v>
      </c>
      <c r="S17" s="12">
        <v>407.84210526315792</v>
      </c>
      <c r="T17" s="12">
        <v>31.578947368421051</v>
      </c>
      <c r="U17" s="12">
        <v>17.94736842105263</v>
      </c>
      <c r="V17" s="12">
        <v>17.368421052631579</v>
      </c>
      <c r="W17" s="12">
        <v>6.7894736842105265</v>
      </c>
      <c r="X17" s="12">
        <v>6.2631578947368425</v>
      </c>
      <c r="Y17" s="12">
        <v>14.105263157894736</v>
      </c>
      <c r="Z17" s="12">
        <v>30.157894736842106</v>
      </c>
      <c r="AA17" s="12">
        <v>436.21052631578948</v>
      </c>
      <c r="AB17" s="12">
        <v>373.63157894736844</v>
      </c>
      <c r="AC17" s="12">
        <v>274</v>
      </c>
      <c r="AD17" s="12">
        <v>208.15789473684211</v>
      </c>
      <c r="AE17" s="12">
        <v>51.263157894736842</v>
      </c>
      <c r="AF17" s="12">
        <v>46.578947368421055</v>
      </c>
      <c r="AG17" s="12">
        <v>26.105263157894736</v>
      </c>
      <c r="AH17" s="12">
        <v>29.05263157894737</v>
      </c>
      <c r="AI17" s="12">
        <v>34.473684210526315</v>
      </c>
      <c r="AJ17" s="12">
        <v>21.05263157894737</v>
      </c>
      <c r="AK17" s="12">
        <v>25.368421052631579</v>
      </c>
      <c r="AL17" s="12">
        <v>97.89473684210526</v>
      </c>
      <c r="AM17" s="12">
        <v>12.105263157894736</v>
      </c>
      <c r="AN17" s="12">
        <v>22.210526315789473</v>
      </c>
      <c r="AO17" s="13">
        <f t="shared" si="0"/>
        <v>4628.2105263157891</v>
      </c>
      <c r="AP17" s="14"/>
      <c r="AR17" s="1" t="s">
        <v>51</v>
      </c>
      <c r="AS17" s="14">
        <f>SUM(AS11:AS16)</f>
        <v>107687.39674367318</v>
      </c>
      <c r="AT17" s="14">
        <f t="shared" ref="AT17:AY17" si="2">SUM(AT11:AT16)</f>
        <v>36146.764376417494</v>
      </c>
      <c r="AU17" s="14">
        <f t="shared" si="2"/>
        <v>56188.683314036454</v>
      </c>
      <c r="AV17" s="14">
        <f t="shared" si="2"/>
        <v>35116.451304229551</v>
      </c>
      <c r="AW17" s="14">
        <f t="shared" si="2"/>
        <v>34232.543322638536</v>
      </c>
      <c r="AX17" s="14">
        <f t="shared" si="2"/>
        <v>51949.003044267927</v>
      </c>
      <c r="AY17" s="14">
        <f t="shared" si="2"/>
        <v>321320.84210526315</v>
      </c>
    </row>
    <row r="18" spans="1:51" x14ac:dyDescent="0.25">
      <c r="A18" s="1" t="s">
        <v>16</v>
      </c>
      <c r="B18" s="12">
        <v>22.421052631578949</v>
      </c>
      <c r="C18" s="12">
        <v>28.315789473684209</v>
      </c>
      <c r="D18" s="12">
        <v>8.8947368421052637</v>
      </c>
      <c r="E18" s="12">
        <v>8.2631578947368425</v>
      </c>
      <c r="F18" s="12">
        <v>99.263157894736835</v>
      </c>
      <c r="G18" s="12">
        <v>23</v>
      </c>
      <c r="H18" s="12">
        <v>47.210526315789473</v>
      </c>
      <c r="I18" s="12">
        <v>142.73684210526315</v>
      </c>
      <c r="J18" s="12">
        <v>201.68421052631578</v>
      </c>
      <c r="K18" s="12">
        <v>81.94736842105263</v>
      </c>
      <c r="L18" s="12">
        <v>129.26315789473685</v>
      </c>
      <c r="M18" s="12">
        <v>122</v>
      </c>
      <c r="N18" s="12">
        <v>72.15789473684211</v>
      </c>
      <c r="O18" s="12">
        <v>123.78947368421052</v>
      </c>
      <c r="P18" s="12">
        <v>151</v>
      </c>
      <c r="Q18" s="12">
        <v>9.473684210526315</v>
      </c>
      <c r="R18" s="12">
        <v>101.57894736842105</v>
      </c>
      <c r="S18" s="12">
        <v>218.36842105263159</v>
      </c>
      <c r="T18" s="12">
        <v>13.315789473684211</v>
      </c>
      <c r="U18" s="12">
        <v>10.473684210526315</v>
      </c>
      <c r="V18" s="12">
        <v>15.052631578947368</v>
      </c>
      <c r="W18" s="12">
        <v>2.5263157894736841</v>
      </c>
      <c r="X18" s="12">
        <v>4.8947368421052628</v>
      </c>
      <c r="Y18" s="12">
        <v>5.5263157894736841</v>
      </c>
      <c r="Z18" s="12">
        <v>18.789473684210527</v>
      </c>
      <c r="AA18" s="12">
        <v>306.10526315789474</v>
      </c>
      <c r="AB18" s="12">
        <v>321.36842105263156</v>
      </c>
      <c r="AC18" s="12">
        <v>216.47368421052633</v>
      </c>
      <c r="AD18" s="12">
        <v>183.36842105263159</v>
      </c>
      <c r="AE18" s="12">
        <v>37.473684210526315</v>
      </c>
      <c r="AF18" s="12">
        <v>42.89473684210526</v>
      </c>
      <c r="AG18" s="12">
        <v>13.526315789473685</v>
      </c>
      <c r="AH18" s="12">
        <v>19</v>
      </c>
      <c r="AI18" s="12">
        <v>37.210526315789473</v>
      </c>
      <c r="AJ18" s="12">
        <v>11.526315789473685</v>
      </c>
      <c r="AK18" s="12">
        <v>14.263157894736842</v>
      </c>
      <c r="AL18" s="12">
        <v>63.736842105263158</v>
      </c>
      <c r="AM18" s="12">
        <v>3.1578947368421053</v>
      </c>
      <c r="AN18" s="12">
        <v>17.578947368421051</v>
      </c>
      <c r="AO18" s="13">
        <f t="shared" si="0"/>
        <v>2949.6315789473688</v>
      </c>
      <c r="AP18" s="14"/>
      <c r="AS18" s="15"/>
    </row>
    <row r="19" spans="1:51" x14ac:dyDescent="0.25">
      <c r="A19" s="1" t="s">
        <v>17</v>
      </c>
      <c r="B19" s="12">
        <v>18.94736842105263</v>
      </c>
      <c r="C19" s="12">
        <v>41.89473684210526</v>
      </c>
      <c r="D19" s="12">
        <v>14.789473684210526</v>
      </c>
      <c r="E19" s="12">
        <v>20.684210526315791</v>
      </c>
      <c r="F19" s="12">
        <v>158.21052631578948</v>
      </c>
      <c r="G19" s="12">
        <v>35.368421052631582</v>
      </c>
      <c r="H19" s="12">
        <v>68</v>
      </c>
      <c r="I19" s="12">
        <v>155.73684210526315</v>
      </c>
      <c r="J19" s="12">
        <v>251.78947368421052</v>
      </c>
      <c r="K19" s="12">
        <v>120.52631578947368</v>
      </c>
      <c r="L19" s="12">
        <v>146.15789473684211</v>
      </c>
      <c r="M19" s="12">
        <v>159.42105263157896</v>
      </c>
      <c r="N19" s="12">
        <v>88.421052631578945</v>
      </c>
      <c r="O19" s="12">
        <v>170.05263157894737</v>
      </c>
      <c r="P19" s="12">
        <v>261.42105263157896</v>
      </c>
      <c r="Q19" s="12">
        <v>112.47368421052632</v>
      </c>
      <c r="R19" s="12">
        <v>14.789473684210526</v>
      </c>
      <c r="S19" s="12">
        <v>235.89473684210526</v>
      </c>
      <c r="T19" s="12">
        <v>21.421052631578949</v>
      </c>
      <c r="U19" s="12">
        <v>26</v>
      </c>
      <c r="V19" s="12">
        <v>16.368421052631579</v>
      </c>
      <c r="W19" s="12">
        <v>4.2105263157894735</v>
      </c>
      <c r="X19" s="12">
        <v>5.4736842105263159</v>
      </c>
      <c r="Y19" s="12">
        <v>11.157894736842104</v>
      </c>
      <c r="Z19" s="12">
        <v>19.368421052631579</v>
      </c>
      <c r="AA19" s="12">
        <v>536.63157894736844</v>
      </c>
      <c r="AB19" s="12">
        <v>496.4736842105263</v>
      </c>
      <c r="AC19" s="12">
        <v>283.42105263157896</v>
      </c>
      <c r="AD19" s="12">
        <v>219.31578947368422</v>
      </c>
      <c r="AE19" s="12">
        <v>35.94736842105263</v>
      </c>
      <c r="AF19" s="12">
        <v>33.89473684210526</v>
      </c>
      <c r="AG19" s="12">
        <v>17.842105263157894</v>
      </c>
      <c r="AH19" s="12">
        <v>24.473684210526315</v>
      </c>
      <c r="AI19" s="12">
        <v>55.368421052631582</v>
      </c>
      <c r="AJ19" s="12">
        <v>13.052631578947368</v>
      </c>
      <c r="AK19" s="12">
        <v>17.842105263157894</v>
      </c>
      <c r="AL19" s="12">
        <v>60.89473684210526</v>
      </c>
      <c r="AM19" s="12">
        <v>5</v>
      </c>
      <c r="AN19" s="12">
        <v>23.157894736842106</v>
      </c>
      <c r="AO19" s="13">
        <f t="shared" si="0"/>
        <v>4001.8947368421059</v>
      </c>
      <c r="AP19" s="14"/>
      <c r="AS19" s="15" t="s">
        <v>45</v>
      </c>
      <c r="AT19" s="9" t="s">
        <v>46</v>
      </c>
      <c r="AU19" s="9" t="s">
        <v>47</v>
      </c>
      <c r="AV19" s="9" t="s">
        <v>48</v>
      </c>
      <c r="AW19" s="9" t="s">
        <v>49</v>
      </c>
      <c r="AX19" s="9" t="s">
        <v>50</v>
      </c>
    </row>
    <row r="20" spans="1:51" x14ac:dyDescent="0.25">
      <c r="A20" s="1" t="s">
        <v>18</v>
      </c>
      <c r="B20" s="12">
        <v>35.008137998191557</v>
      </c>
      <c r="C20" s="12">
        <v>95.217917507129442</v>
      </c>
      <c r="D20" s="12">
        <v>38.013354663698962</v>
      </c>
      <c r="E20" s="12">
        <v>38.5933087570425</v>
      </c>
      <c r="F20" s="12">
        <v>340.01126799749602</v>
      </c>
      <c r="G20" s="12">
        <v>59.682548514989222</v>
      </c>
      <c r="H20" s="12">
        <v>107.08061487097447</v>
      </c>
      <c r="I20" s="12">
        <v>266.9370522362106</v>
      </c>
      <c r="J20" s="12">
        <v>352.34847325589487</v>
      </c>
      <c r="K20" s="12">
        <v>141.13973708005844</v>
      </c>
      <c r="L20" s="12">
        <v>173.98622800306043</v>
      </c>
      <c r="M20" s="12">
        <v>318.60568964318009</v>
      </c>
      <c r="N20" s="12">
        <v>128.11713152952632</v>
      </c>
      <c r="O20" s="12">
        <v>290.50427766571607</v>
      </c>
      <c r="P20" s="12">
        <v>425.21179661960076</v>
      </c>
      <c r="Q20" s="12">
        <v>222.70237184391738</v>
      </c>
      <c r="R20" s="12">
        <v>230.1363288585936</v>
      </c>
      <c r="S20" s="12">
        <v>39.43687834736037</v>
      </c>
      <c r="T20" s="12">
        <v>33.057383320581486</v>
      </c>
      <c r="U20" s="12">
        <v>31.422967239340615</v>
      </c>
      <c r="V20" s="12">
        <v>26.097934200459068</v>
      </c>
      <c r="W20" s="12">
        <v>10.491896779578493</v>
      </c>
      <c r="X20" s="12">
        <v>14.604298532378104</v>
      </c>
      <c r="Y20" s="12">
        <v>23.198163733741396</v>
      </c>
      <c r="Z20" s="12">
        <v>16.133268414829242</v>
      </c>
      <c r="AA20" s="12">
        <v>733.95826667594076</v>
      </c>
      <c r="AB20" s="12">
        <v>762.21784795158942</v>
      </c>
      <c r="AC20" s="12">
        <v>409.50031299993043</v>
      </c>
      <c r="AD20" s="12">
        <v>294.82757181609514</v>
      </c>
      <c r="AE20" s="12">
        <v>42.389371913472914</v>
      </c>
      <c r="AF20" s="12">
        <v>43.285664603185644</v>
      </c>
      <c r="AG20" s="12">
        <v>25.728872504695001</v>
      </c>
      <c r="AH20" s="12">
        <v>27.995965778674272</v>
      </c>
      <c r="AI20" s="12">
        <v>87.889406691242968</v>
      </c>
      <c r="AJ20" s="12">
        <v>21.985532447659455</v>
      </c>
      <c r="AK20" s="12">
        <v>22.301871044028658</v>
      </c>
      <c r="AL20" s="12">
        <v>82.722542950546014</v>
      </c>
      <c r="AM20" s="12">
        <v>7.328510815886486</v>
      </c>
      <c r="AN20" s="12">
        <v>44.129234193503514</v>
      </c>
      <c r="AO20" s="13">
        <f t="shared" si="0"/>
        <v>6063.9999999999982</v>
      </c>
      <c r="AP20" s="14"/>
      <c r="AR20" s="18" t="s">
        <v>45</v>
      </c>
      <c r="AS20" s="15">
        <f>AS11</f>
        <v>9296.1397678818339</v>
      </c>
    </row>
    <row r="21" spans="1:51" x14ac:dyDescent="0.25">
      <c r="A21" s="1" t="s">
        <v>19</v>
      </c>
      <c r="B21" s="12">
        <v>76.606996648641228</v>
      </c>
      <c r="C21" s="12">
        <v>39.067023207861894</v>
      </c>
      <c r="D21" s="12">
        <v>35.12214464289864</v>
      </c>
      <c r="E21" s="12">
        <v>12.91629594657323</v>
      </c>
      <c r="F21" s="12">
        <v>185.47291962690133</v>
      </c>
      <c r="G21" s="12">
        <v>19.088122088531868</v>
      </c>
      <c r="H21" s="12">
        <v>145.51511738824126</v>
      </c>
      <c r="I21" s="12">
        <v>167.40283071642449</v>
      </c>
      <c r="J21" s="12">
        <v>333.53311996028015</v>
      </c>
      <c r="K21" s="12">
        <v>19.72439282481626</v>
      </c>
      <c r="L21" s="12">
        <v>87.105463797333755</v>
      </c>
      <c r="M21" s="12">
        <v>64.835988027379912</v>
      </c>
      <c r="N21" s="12">
        <v>35.567534158297711</v>
      </c>
      <c r="O21" s="12">
        <v>20.551544781985978</v>
      </c>
      <c r="P21" s="12">
        <v>44.920713981678325</v>
      </c>
      <c r="Q21" s="12">
        <v>8.9077903079815375</v>
      </c>
      <c r="R21" s="12">
        <v>28.250420691027163</v>
      </c>
      <c r="S21" s="12">
        <v>24.369169199692351</v>
      </c>
      <c r="T21" s="12">
        <v>60.382092873389141</v>
      </c>
      <c r="U21" s="12">
        <v>466.32282262283354</v>
      </c>
      <c r="V21" s="12">
        <v>294.3388426051614</v>
      </c>
      <c r="W21" s="12">
        <v>142.20650955956242</v>
      </c>
      <c r="X21" s="12">
        <v>42.630139331054501</v>
      </c>
      <c r="Y21" s="12">
        <v>119.87340671598014</v>
      </c>
      <c r="Z21" s="12">
        <v>10.11670470692189</v>
      </c>
      <c r="AA21" s="12">
        <v>1178.3734035987006</v>
      </c>
      <c r="AB21" s="12">
        <v>643.58784975166611</v>
      </c>
      <c r="AC21" s="12">
        <v>436.03633557569628</v>
      </c>
      <c r="AD21" s="12">
        <v>275.95061832654238</v>
      </c>
      <c r="AE21" s="12">
        <v>120.44605037863609</v>
      </c>
      <c r="AF21" s="12">
        <v>66.808427309861543</v>
      </c>
      <c r="AG21" s="12">
        <v>51.856065007178238</v>
      </c>
      <c r="AH21" s="12">
        <v>36.903702704494947</v>
      </c>
      <c r="AI21" s="12">
        <v>107.91151687383348</v>
      </c>
      <c r="AJ21" s="12">
        <v>44.602578613536124</v>
      </c>
      <c r="AK21" s="12">
        <v>12.598160578431031</v>
      </c>
      <c r="AL21" s="12">
        <v>18.260970131362154</v>
      </c>
      <c r="AM21" s="12">
        <v>53.128606479747027</v>
      </c>
      <c r="AN21" s="12">
        <v>377.18129246938969</v>
      </c>
      <c r="AO21" s="13">
        <f t="shared" si="0"/>
        <v>5908.4736842105258</v>
      </c>
      <c r="AP21" s="14"/>
      <c r="AR21" s="17" t="s">
        <v>46</v>
      </c>
      <c r="AS21" s="15">
        <f>AS12+AT11</f>
        <v>27269.049656524563</v>
      </c>
      <c r="AT21" s="15">
        <f>AT12</f>
        <v>1789.7781485523601</v>
      </c>
    </row>
    <row r="22" spans="1:51" x14ac:dyDescent="0.25">
      <c r="A22" s="1" t="s">
        <v>20</v>
      </c>
      <c r="B22" s="12">
        <v>20.497248403052343</v>
      </c>
      <c r="C22" s="12">
        <v>29.331273771128419</v>
      </c>
      <c r="D22" s="12">
        <v>23.557400981536212</v>
      </c>
      <c r="E22" s="12">
        <v>18.880564021966521</v>
      </c>
      <c r="F22" s="12">
        <v>176.04538135466646</v>
      </c>
      <c r="G22" s="12">
        <v>23.961572076807666</v>
      </c>
      <c r="H22" s="12">
        <v>90.82301898028544</v>
      </c>
      <c r="I22" s="12">
        <v>285.17157707795923</v>
      </c>
      <c r="J22" s="12">
        <v>416.41170558539011</v>
      </c>
      <c r="K22" s="12">
        <v>21.478806777283015</v>
      </c>
      <c r="L22" s="12">
        <v>31.005696880110161</v>
      </c>
      <c r="M22" s="12">
        <v>90.245631701326218</v>
      </c>
      <c r="N22" s="12">
        <v>20.093077307780884</v>
      </c>
      <c r="O22" s="12">
        <v>14.954330525043821</v>
      </c>
      <c r="P22" s="12">
        <v>15.820411443482651</v>
      </c>
      <c r="Q22" s="12">
        <v>13.048952504478393</v>
      </c>
      <c r="R22" s="12">
        <v>22.575842607305535</v>
      </c>
      <c r="S22" s="12">
        <v>26.386598648436397</v>
      </c>
      <c r="T22" s="12">
        <v>200.35338579884964</v>
      </c>
      <c r="U22" s="12">
        <v>18.303176743007302</v>
      </c>
      <c r="V22" s="12">
        <v>147.69566595776868</v>
      </c>
      <c r="W22" s="12">
        <v>69.863860754065726</v>
      </c>
      <c r="X22" s="12">
        <v>42.899874826670114</v>
      </c>
      <c r="Y22" s="12">
        <v>130.77821868426355</v>
      </c>
      <c r="Z22" s="12">
        <v>13.164429960270237</v>
      </c>
      <c r="AA22" s="12">
        <v>1456.5748886304266</v>
      </c>
      <c r="AB22" s="12">
        <v>1407.7279248304762</v>
      </c>
      <c r="AC22" s="12">
        <v>479.34691899194519</v>
      </c>
      <c r="AD22" s="12">
        <v>436.21608925369139</v>
      </c>
      <c r="AE22" s="12">
        <v>53.985710582687155</v>
      </c>
      <c r="AF22" s="12">
        <v>54.447620405854529</v>
      </c>
      <c r="AG22" s="12">
        <v>44.920730303027383</v>
      </c>
      <c r="AH22" s="12">
        <v>36.779569669702369</v>
      </c>
      <c r="AI22" s="12">
        <v>100.92729636207181</v>
      </c>
      <c r="AJ22" s="12">
        <v>49.597567262597074</v>
      </c>
      <c r="AK22" s="12">
        <v>2.8869363947961046</v>
      </c>
      <c r="AL22" s="12">
        <v>8.9495028238679222</v>
      </c>
      <c r="AM22" s="12">
        <v>37.010524581286056</v>
      </c>
      <c r="AN22" s="12">
        <v>174.54417442937248</v>
      </c>
      <c r="AO22" s="13">
        <f t="shared" si="0"/>
        <v>6307.2631578947348</v>
      </c>
      <c r="AP22" s="14"/>
      <c r="AR22" s="17" t="s">
        <v>47</v>
      </c>
      <c r="AS22" s="15">
        <f>AS13+AU11</f>
        <v>68439.603792743932</v>
      </c>
      <c r="AT22" s="15">
        <f>AT13+AU12</f>
        <v>6565.8579748308694</v>
      </c>
      <c r="AU22" s="15">
        <f>AU13</f>
        <v>9455.4335877207141</v>
      </c>
    </row>
    <row r="23" spans="1:51" x14ac:dyDescent="0.25">
      <c r="A23" s="1" t="s">
        <v>21</v>
      </c>
      <c r="B23" s="12">
        <v>32.421052631578945</v>
      </c>
      <c r="C23" s="12">
        <v>48.736842105263158</v>
      </c>
      <c r="D23" s="12">
        <v>26.578947368421051</v>
      </c>
      <c r="E23" s="12">
        <v>25</v>
      </c>
      <c r="F23" s="12">
        <v>144.31578947368422</v>
      </c>
      <c r="G23" s="12">
        <v>26.684210526315791</v>
      </c>
      <c r="H23" s="12">
        <v>99.94736842105263</v>
      </c>
      <c r="I23" s="12">
        <v>208.57894736842104</v>
      </c>
      <c r="J23" s="12">
        <v>300.05263157894734</v>
      </c>
      <c r="K23" s="12">
        <v>20.315789473684209</v>
      </c>
      <c r="L23" s="12">
        <v>42.368421052631582</v>
      </c>
      <c r="M23" s="12">
        <v>83.94736842105263</v>
      </c>
      <c r="N23" s="12">
        <v>22.157894736842106</v>
      </c>
      <c r="O23" s="12">
        <v>18.210526315789473</v>
      </c>
      <c r="P23" s="12">
        <v>17.736842105263158</v>
      </c>
      <c r="Q23" s="12">
        <v>17.94736842105263</v>
      </c>
      <c r="R23" s="12">
        <v>16.842105263157894</v>
      </c>
      <c r="S23" s="12">
        <v>26.315789473684209</v>
      </c>
      <c r="T23" s="12">
        <v>649.63157894736844</v>
      </c>
      <c r="U23" s="12">
        <v>165.26315789473685</v>
      </c>
      <c r="V23" s="12">
        <v>18</v>
      </c>
      <c r="W23" s="12">
        <v>77.684210526315795</v>
      </c>
      <c r="X23" s="12">
        <v>55.684210526315788</v>
      </c>
      <c r="Y23" s="12">
        <v>155.42105263157896</v>
      </c>
      <c r="Z23" s="12">
        <v>14.947368421052632</v>
      </c>
      <c r="AA23" s="12">
        <v>1121.0526315789473</v>
      </c>
      <c r="AB23" s="12">
        <v>1104.1052631578948</v>
      </c>
      <c r="AC23" s="12">
        <v>450.89473684210526</v>
      </c>
      <c r="AD23" s="12">
        <v>342.5263157894737</v>
      </c>
      <c r="AE23" s="12">
        <v>45.368421052631582</v>
      </c>
      <c r="AF23" s="12">
        <v>63.89473684210526</v>
      </c>
      <c r="AG23" s="12">
        <v>50.368421052631582</v>
      </c>
      <c r="AH23" s="12">
        <v>36.578947368421055</v>
      </c>
      <c r="AI23" s="12">
        <v>81.736842105263165</v>
      </c>
      <c r="AJ23" s="12">
        <v>64.15789473684211</v>
      </c>
      <c r="AK23" s="12">
        <v>5.1578947368421053</v>
      </c>
      <c r="AL23" s="12">
        <v>7.3157894736842106</v>
      </c>
      <c r="AM23" s="12">
        <v>76.473684210526315</v>
      </c>
      <c r="AN23" s="12">
        <v>263.36842105263156</v>
      </c>
      <c r="AO23" s="13">
        <f t="shared" si="0"/>
        <v>6027.7894736842109</v>
      </c>
      <c r="AP23" s="14"/>
      <c r="AR23" s="17" t="s">
        <v>48</v>
      </c>
      <c r="AS23" s="15">
        <f>AS14+AV11</f>
        <v>24272.316368580778</v>
      </c>
      <c r="AT23" s="15">
        <f>AT14+AV12</f>
        <v>12252.314662337838</v>
      </c>
      <c r="AU23" s="15">
        <f>AU14+AV13</f>
        <v>5939.108225232907</v>
      </c>
      <c r="AV23" s="15">
        <f>AV14</f>
        <v>8127.5260581209714</v>
      </c>
    </row>
    <row r="24" spans="1:51" x14ac:dyDescent="0.25">
      <c r="A24" s="1" t="s">
        <v>22</v>
      </c>
      <c r="B24" s="12">
        <v>14.473684210526315</v>
      </c>
      <c r="C24" s="12">
        <v>14.473684210526315</v>
      </c>
      <c r="D24" s="12">
        <v>7.7894736842105265</v>
      </c>
      <c r="E24" s="12">
        <v>7.4736842105263159</v>
      </c>
      <c r="F24" s="12">
        <v>73.10526315789474</v>
      </c>
      <c r="G24" s="12">
        <v>7.7368421052631575</v>
      </c>
      <c r="H24" s="12">
        <v>33.631578947368418</v>
      </c>
      <c r="I24" s="12">
        <v>108</v>
      </c>
      <c r="J24" s="12">
        <v>163.94736842105263</v>
      </c>
      <c r="K24" s="12">
        <v>6.9473684210526319</v>
      </c>
      <c r="L24" s="12">
        <v>25.894736842105264</v>
      </c>
      <c r="M24" s="12">
        <v>40.842105263157897</v>
      </c>
      <c r="N24" s="12">
        <v>5</v>
      </c>
      <c r="O24" s="12">
        <v>5.7894736842105265</v>
      </c>
      <c r="P24" s="12">
        <v>6.4736842105263159</v>
      </c>
      <c r="Q24" s="12">
        <v>1.736842105263158</v>
      </c>
      <c r="R24" s="12">
        <v>4.4736842105263159</v>
      </c>
      <c r="S24" s="12">
        <v>9.5789473684210531</v>
      </c>
      <c r="T24" s="12">
        <v>172.89473684210526</v>
      </c>
      <c r="U24" s="12">
        <v>81.526315789473685</v>
      </c>
      <c r="V24" s="12">
        <v>93.94736842105263</v>
      </c>
      <c r="W24" s="12">
        <v>11.947368421052632</v>
      </c>
      <c r="X24" s="12">
        <v>22</v>
      </c>
      <c r="Y24" s="12">
        <v>62.789473684210527</v>
      </c>
      <c r="Z24" s="12">
        <v>3.1578947368421053</v>
      </c>
      <c r="AA24" s="12">
        <v>789.52631578947364</v>
      </c>
      <c r="AB24" s="12">
        <v>719.47368421052636</v>
      </c>
      <c r="AC24" s="12">
        <v>232.89473684210526</v>
      </c>
      <c r="AD24" s="12">
        <v>182.63157894736841</v>
      </c>
      <c r="AE24" s="12">
        <v>26.05263157894737</v>
      </c>
      <c r="AF24" s="12">
        <v>27.315789473684209</v>
      </c>
      <c r="AG24" s="12">
        <v>19.05263157894737</v>
      </c>
      <c r="AH24" s="12">
        <v>9.9473684210526319</v>
      </c>
      <c r="AI24" s="12">
        <v>34.526315789473685</v>
      </c>
      <c r="AJ24" s="12">
        <v>21.526315789473685</v>
      </c>
      <c r="AK24" s="12">
        <v>1.4736842105263157</v>
      </c>
      <c r="AL24" s="12">
        <v>2.7894736842105261</v>
      </c>
      <c r="AM24" s="12">
        <v>16.05263157894737</v>
      </c>
      <c r="AN24" s="12">
        <v>36.89473684210526</v>
      </c>
      <c r="AO24" s="13">
        <f t="shared" si="0"/>
        <v>3105.7894736842109</v>
      </c>
      <c r="AP24" s="14"/>
      <c r="AR24" s="17" t="s">
        <v>49</v>
      </c>
      <c r="AS24" s="15">
        <f>AS15+AW11</f>
        <v>37170.073910201121</v>
      </c>
      <c r="AT24" s="15">
        <f>AT15+AW12</f>
        <v>8085.5547252500692</v>
      </c>
      <c r="AU24" s="15">
        <f>AU15+AW13</f>
        <v>4502.4837840827195</v>
      </c>
      <c r="AV24" s="15">
        <f>AV15+AW14</f>
        <v>3203.8522277248162</v>
      </c>
      <c r="AW24" s="15">
        <f>AW15</f>
        <v>6713.0607690196366</v>
      </c>
    </row>
    <row r="25" spans="1:51" x14ac:dyDescent="0.25">
      <c r="A25" s="1" t="s">
        <v>23</v>
      </c>
      <c r="B25" s="12">
        <v>17.94736842105263</v>
      </c>
      <c r="C25" s="12">
        <v>13.947368421052632</v>
      </c>
      <c r="D25" s="12">
        <v>11.263157894736842</v>
      </c>
      <c r="E25" s="12">
        <v>8.8947368421052637</v>
      </c>
      <c r="F25" s="12">
        <v>56.789473684210527</v>
      </c>
      <c r="G25" s="12">
        <v>11.421052631578947</v>
      </c>
      <c r="H25" s="12">
        <v>33.210526315789473</v>
      </c>
      <c r="I25" s="12">
        <v>86.94736842105263</v>
      </c>
      <c r="J25" s="12">
        <v>151.52631578947367</v>
      </c>
      <c r="K25" s="12">
        <v>12.947368421052632</v>
      </c>
      <c r="L25" s="12">
        <v>35.315789473684212</v>
      </c>
      <c r="M25" s="12">
        <v>41.10526315789474</v>
      </c>
      <c r="N25" s="12">
        <v>8.1578947368421044</v>
      </c>
      <c r="O25" s="12">
        <v>2.5789473684210527</v>
      </c>
      <c r="P25" s="12">
        <v>6.8421052631578947</v>
      </c>
      <c r="Q25" s="12">
        <v>4.6842105263157894</v>
      </c>
      <c r="R25" s="12">
        <v>4.8947368421052628</v>
      </c>
      <c r="S25" s="12">
        <v>9.9473684210526319</v>
      </c>
      <c r="T25" s="12">
        <v>83.263157894736835</v>
      </c>
      <c r="U25" s="12">
        <v>56.578947368421055</v>
      </c>
      <c r="V25" s="12">
        <v>51.421052631578945</v>
      </c>
      <c r="W25" s="12">
        <v>19.894736842105264</v>
      </c>
      <c r="X25" s="12">
        <v>7.7368421052631575</v>
      </c>
      <c r="Y25" s="12">
        <v>69.05263157894737</v>
      </c>
      <c r="Z25" s="12">
        <v>3.736842105263158</v>
      </c>
      <c r="AA25" s="12">
        <v>723.68421052631584</v>
      </c>
      <c r="AB25" s="12">
        <v>651.21052631578948</v>
      </c>
      <c r="AC25" s="12">
        <v>202.73684210526315</v>
      </c>
      <c r="AD25" s="12">
        <v>168.15789473684211</v>
      </c>
      <c r="AE25" s="12">
        <v>26.842105263157894</v>
      </c>
      <c r="AF25" s="12">
        <v>25.894736842105264</v>
      </c>
      <c r="AG25" s="12">
        <v>15.263157894736842</v>
      </c>
      <c r="AH25" s="12">
        <v>16.473684210526315</v>
      </c>
      <c r="AI25" s="12">
        <v>29.05263157894737</v>
      </c>
      <c r="AJ25" s="12">
        <v>18.736842105263158</v>
      </c>
      <c r="AK25" s="12">
        <v>1.5263157894736843</v>
      </c>
      <c r="AL25" s="12">
        <v>2.3157894736842106</v>
      </c>
      <c r="AM25" s="12">
        <v>10.157894736842104</v>
      </c>
      <c r="AN25" s="12">
        <v>17.157894736842106</v>
      </c>
      <c r="AO25" s="13">
        <f t="shared" si="0"/>
        <v>2719.3157894736846</v>
      </c>
      <c r="AP25" s="14"/>
      <c r="AR25" s="17" t="s">
        <v>50</v>
      </c>
      <c r="AS25" s="15">
        <f>AS16+AX11</f>
        <v>40615.441900911726</v>
      </c>
      <c r="AT25" s="15">
        <f>AT16+AX12</f>
        <v>14463.115270895756</v>
      </c>
      <c r="AU25" s="15">
        <f>AU16+AX13</f>
        <v>6246.2886774940598</v>
      </c>
      <c r="AV25" s="15">
        <f>AV16+AX14</f>
        <v>8550.123493584957</v>
      </c>
      <c r="AW25" s="15">
        <f>AW16+AX15</f>
        <v>3377.036084708956</v>
      </c>
      <c r="AX25" s="15">
        <f>AX16</f>
        <v>14986.683018862555</v>
      </c>
      <c r="AY25" s="14">
        <f>SUM(AS20:AX25)</f>
        <v>321320.84210526315</v>
      </c>
    </row>
    <row r="26" spans="1:51" x14ac:dyDescent="0.25">
      <c r="A26" s="1" t="s">
        <v>24</v>
      </c>
      <c r="B26" s="12">
        <v>29.578947368421051</v>
      </c>
      <c r="C26" s="12">
        <v>32.210526315789473</v>
      </c>
      <c r="D26" s="12">
        <v>39.94736842105263</v>
      </c>
      <c r="E26" s="12">
        <v>52.789473684210527</v>
      </c>
      <c r="F26" s="12">
        <v>50</v>
      </c>
      <c r="G26" s="12">
        <v>10.157894736842104</v>
      </c>
      <c r="H26" s="12">
        <v>38.789473684210527</v>
      </c>
      <c r="I26" s="12">
        <v>68</v>
      </c>
      <c r="J26" s="12">
        <v>198.73684210526315</v>
      </c>
      <c r="K26" s="12">
        <v>38.315789473684212</v>
      </c>
      <c r="L26" s="12">
        <v>75.15789473684211</v>
      </c>
      <c r="M26" s="12">
        <v>104.42105263157895</v>
      </c>
      <c r="N26" s="12">
        <v>23.368421052631579</v>
      </c>
      <c r="O26" s="12">
        <v>20.105263157894736</v>
      </c>
      <c r="P26" s="12">
        <v>11.578947368421053</v>
      </c>
      <c r="Q26" s="12">
        <v>4.3684210526315788</v>
      </c>
      <c r="R26" s="12">
        <v>9.1578947368421044</v>
      </c>
      <c r="S26" s="12">
        <v>14.947368421052632</v>
      </c>
      <c r="T26" s="12">
        <v>141.89473684210526</v>
      </c>
      <c r="U26" s="12">
        <v>72.736842105263165</v>
      </c>
      <c r="V26" s="12">
        <v>88.05263157894737</v>
      </c>
      <c r="W26" s="12">
        <v>36.210526315789473</v>
      </c>
      <c r="X26" s="12">
        <v>42.210526315789473</v>
      </c>
      <c r="Y26" s="12">
        <v>11.894736842105264</v>
      </c>
      <c r="Z26" s="12">
        <v>22.263157894736842</v>
      </c>
      <c r="AA26" s="12">
        <v>1009.421052631579</v>
      </c>
      <c r="AB26" s="12">
        <v>1046.4736842105262</v>
      </c>
      <c r="AC26" s="12">
        <v>533.15789473684208</v>
      </c>
      <c r="AD26" s="12">
        <v>479.21052631578948</v>
      </c>
      <c r="AE26" s="12">
        <v>72.736842105263165</v>
      </c>
      <c r="AF26" s="12">
        <v>51.631578947368418</v>
      </c>
      <c r="AG26" s="12">
        <v>28.894736842105264</v>
      </c>
      <c r="AH26" s="12">
        <v>36.315789473684212</v>
      </c>
      <c r="AI26" s="12">
        <v>79.473684210526315</v>
      </c>
      <c r="AJ26" s="12">
        <v>23.631578947368421</v>
      </c>
      <c r="AK26" s="12">
        <v>4.7894736842105265</v>
      </c>
      <c r="AL26" s="12">
        <v>12.684210526315789</v>
      </c>
      <c r="AM26" s="12">
        <v>20.684210526315791</v>
      </c>
      <c r="AN26" s="12">
        <v>45.05263157894737</v>
      </c>
      <c r="AO26" s="13">
        <f t="shared" si="0"/>
        <v>4681.0526315789475</v>
      </c>
      <c r="AP26" s="14"/>
      <c r="AS26" s="15"/>
    </row>
    <row r="27" spans="1:51" x14ac:dyDescent="0.25">
      <c r="A27" s="1" t="s">
        <v>25</v>
      </c>
      <c r="B27" s="12">
        <v>45.05263157894737</v>
      </c>
      <c r="C27" s="12">
        <v>47.736842105263158</v>
      </c>
      <c r="D27" s="12">
        <v>6.3157894736842106</v>
      </c>
      <c r="E27" s="12">
        <v>11.789473684210526</v>
      </c>
      <c r="F27" s="12">
        <v>70.421052631578945</v>
      </c>
      <c r="G27" s="12">
        <v>34.578947368421055</v>
      </c>
      <c r="H27" s="12">
        <v>64.263157894736835</v>
      </c>
      <c r="I27" s="12">
        <v>47.736842105263158</v>
      </c>
      <c r="J27" s="12">
        <v>75.10526315789474</v>
      </c>
      <c r="K27" s="12">
        <v>31.526315789473685</v>
      </c>
      <c r="L27" s="12">
        <v>120.94736842105263</v>
      </c>
      <c r="M27" s="12">
        <v>111.31578947368421</v>
      </c>
      <c r="N27" s="12">
        <v>30.368421052631579</v>
      </c>
      <c r="O27" s="12">
        <v>42.315789473684212</v>
      </c>
      <c r="P27" s="12">
        <v>32.210526315789473</v>
      </c>
      <c r="Q27" s="12">
        <v>21.842105263157894</v>
      </c>
      <c r="R27" s="12">
        <v>17.736842105263158</v>
      </c>
      <c r="S27" s="12">
        <v>17.842105263157894</v>
      </c>
      <c r="T27" s="12">
        <v>11.105263157894736</v>
      </c>
      <c r="U27" s="12">
        <v>11.631578947368421</v>
      </c>
      <c r="V27" s="12">
        <v>12.736842105263158</v>
      </c>
      <c r="W27" s="12">
        <v>3.7894736842105261</v>
      </c>
      <c r="X27" s="12">
        <v>3.5263157894736841</v>
      </c>
      <c r="Y27" s="12">
        <v>18.210526315789473</v>
      </c>
      <c r="Z27" s="12">
        <v>6.4210526315789478</v>
      </c>
      <c r="AA27" s="12">
        <v>1253.578947368421</v>
      </c>
      <c r="AB27" s="12">
        <v>1193.7894736842106</v>
      </c>
      <c r="AC27" s="12">
        <v>543.63157894736844</v>
      </c>
      <c r="AD27" s="12">
        <v>394.10526315789474</v>
      </c>
      <c r="AE27" s="12">
        <v>102.05263157894737</v>
      </c>
      <c r="AF27" s="12">
        <v>92.368421052631575</v>
      </c>
      <c r="AG27" s="12">
        <v>31.894736842105264</v>
      </c>
      <c r="AH27" s="12">
        <v>49.368421052631582</v>
      </c>
      <c r="AI27" s="12">
        <v>49.631578947368418</v>
      </c>
      <c r="AJ27" s="12">
        <v>22.842105263157894</v>
      </c>
      <c r="AK27" s="12">
        <v>4.3157894736842106</v>
      </c>
      <c r="AL27" s="12">
        <v>24.842105263157894</v>
      </c>
      <c r="AM27" s="12">
        <v>3.5789473684210527</v>
      </c>
      <c r="AN27" s="12">
        <v>29</v>
      </c>
      <c r="AO27" s="13">
        <f t="shared" si="0"/>
        <v>4691.5263157894724</v>
      </c>
      <c r="AP27" s="14"/>
      <c r="AS27" s="15"/>
    </row>
    <row r="28" spans="1:51" x14ac:dyDescent="0.25">
      <c r="A28" s="1" t="s">
        <v>26</v>
      </c>
      <c r="B28" s="12">
        <v>277.74849134946533</v>
      </c>
      <c r="C28" s="12">
        <v>932.65962487852516</v>
      </c>
      <c r="D28" s="12">
        <v>492.90874147678255</v>
      </c>
      <c r="E28" s="12">
        <v>494.5946200282209</v>
      </c>
      <c r="F28" s="12">
        <v>840.46314159674137</v>
      </c>
      <c r="G28" s="12">
        <v>540.32407573598562</v>
      </c>
      <c r="H28" s="12">
        <v>777.08464480360647</v>
      </c>
      <c r="I28" s="12">
        <v>909.5314785009806</v>
      </c>
      <c r="J28" s="12">
        <v>1218.2053045283928</v>
      </c>
      <c r="K28" s="12">
        <v>544.69682322877884</v>
      </c>
      <c r="L28" s="12">
        <v>763.12346304950779</v>
      </c>
      <c r="M28" s="12">
        <v>600.75228506410338</v>
      </c>
      <c r="N28" s="12">
        <v>658.28289063193654</v>
      </c>
      <c r="O28" s="12">
        <v>616.8734987122325</v>
      </c>
      <c r="P28" s="12">
        <v>479.47439677000835</v>
      </c>
      <c r="Q28" s="12">
        <v>333.59321836586008</v>
      </c>
      <c r="R28" s="12">
        <v>583.26129509293071</v>
      </c>
      <c r="S28" s="12">
        <v>793.99611402272228</v>
      </c>
      <c r="T28" s="12">
        <v>902.68259688576234</v>
      </c>
      <c r="U28" s="12">
        <v>1756.4220320750806</v>
      </c>
      <c r="V28" s="12">
        <v>1252.3970288997514</v>
      </c>
      <c r="W28" s="12">
        <v>818.75745524697277</v>
      </c>
      <c r="X28" s="12">
        <v>708.17435901356475</v>
      </c>
      <c r="Y28" s="12">
        <v>902.68259688576234</v>
      </c>
      <c r="Z28" s="12">
        <v>1313.035973046799</v>
      </c>
      <c r="AA28" s="12">
        <v>118.95980528586735</v>
      </c>
      <c r="AB28" s="12">
        <v>247.4553611283078</v>
      </c>
      <c r="AC28" s="12">
        <v>562.6619665425435</v>
      </c>
      <c r="AD28" s="12">
        <v>363.35951153969319</v>
      </c>
      <c r="AE28" s="12">
        <v>1097.7176718052842</v>
      </c>
      <c r="AF28" s="12">
        <v>1604.1134416935738</v>
      </c>
      <c r="AG28" s="12">
        <v>1256.5063578688823</v>
      </c>
      <c r="AH28" s="12">
        <v>1688.9868900175472</v>
      </c>
      <c r="AI28" s="12">
        <v>1228.9527802938121</v>
      </c>
      <c r="AJ28" s="12">
        <v>1278.5808301517779</v>
      </c>
      <c r="AK28" s="12">
        <v>462.24682532249784</v>
      </c>
      <c r="AL28" s="12">
        <v>1398.7523606464918</v>
      </c>
      <c r="AM28" s="12">
        <v>424.94676237192476</v>
      </c>
      <c r="AN28" s="12">
        <v>671.98065386237295</v>
      </c>
      <c r="AO28" s="13">
        <f t="shared" si="0"/>
        <v>31916.947368421064</v>
      </c>
      <c r="AP28" s="14"/>
      <c r="AS28" s="15"/>
    </row>
    <row r="29" spans="1:51" x14ac:dyDescent="0.25">
      <c r="A29" s="1" t="s">
        <v>27</v>
      </c>
      <c r="B29" s="12">
        <v>397.15789473684208</v>
      </c>
      <c r="C29" s="12">
        <v>895.73684210526312</v>
      </c>
      <c r="D29" s="12">
        <v>524</v>
      </c>
      <c r="E29" s="12">
        <v>494.21052631578948</v>
      </c>
      <c r="F29" s="12">
        <v>508.84210526315792</v>
      </c>
      <c r="G29" s="12">
        <v>408.84210526315792</v>
      </c>
      <c r="H29" s="12">
        <v>552.63157894736844</v>
      </c>
      <c r="I29" s="12">
        <v>509.94736842105266</v>
      </c>
      <c r="J29" s="12">
        <v>791.68421052631584</v>
      </c>
      <c r="K29" s="12">
        <v>454.57894736842104</v>
      </c>
      <c r="L29" s="12">
        <v>1414.578947368421</v>
      </c>
      <c r="M29" s="12">
        <v>932.47368421052636</v>
      </c>
      <c r="N29" s="12">
        <v>863.78947368421052</v>
      </c>
      <c r="O29" s="12">
        <v>1177.3684210526317</v>
      </c>
      <c r="P29" s="12">
        <v>300.5263157894737</v>
      </c>
      <c r="Q29" s="12">
        <v>255.26315789473685</v>
      </c>
      <c r="R29" s="12">
        <v>361.94736842105266</v>
      </c>
      <c r="S29" s="12">
        <v>557.57894736842104</v>
      </c>
      <c r="T29" s="12">
        <v>748.63157894736844</v>
      </c>
      <c r="U29" s="12">
        <v>1131.1578947368421</v>
      </c>
      <c r="V29" s="12">
        <v>791.89473684210532</v>
      </c>
      <c r="W29" s="12">
        <v>494.94736842105266</v>
      </c>
      <c r="X29" s="12">
        <v>455.15789473684208</v>
      </c>
      <c r="Y29" s="12">
        <v>732.63157894736844</v>
      </c>
      <c r="Z29" s="12">
        <v>1058.6315789473683</v>
      </c>
      <c r="AA29" s="12">
        <v>1730.578947368421</v>
      </c>
      <c r="AB29" s="12">
        <v>875.10526315789468</v>
      </c>
      <c r="AC29" s="12">
        <v>1104</v>
      </c>
      <c r="AD29" s="12">
        <v>1659.8947368421052</v>
      </c>
      <c r="AE29" s="12">
        <v>892.57894736842104</v>
      </c>
      <c r="AF29" s="12">
        <v>1647.2105263157894</v>
      </c>
      <c r="AG29" s="12">
        <v>1327.2105263157894</v>
      </c>
      <c r="AH29" s="12">
        <v>2052.5263157894738</v>
      </c>
      <c r="AI29" s="12">
        <v>1514.5263157894738</v>
      </c>
      <c r="AJ29" s="12">
        <v>1382.9473684210527</v>
      </c>
      <c r="AK29" s="12">
        <v>344.5263157894737</v>
      </c>
      <c r="AL29" s="12">
        <v>894.84210526315792</v>
      </c>
      <c r="AM29" s="12">
        <v>325.84210526315792</v>
      </c>
      <c r="AN29" s="12">
        <v>568.36842105263156</v>
      </c>
      <c r="AO29" s="13">
        <f t="shared" si="0"/>
        <v>33134.368421052626</v>
      </c>
      <c r="AP29" s="14"/>
      <c r="AS29" s="15"/>
    </row>
    <row r="30" spans="1:51" x14ac:dyDescent="0.25">
      <c r="A30" s="1" t="s">
        <v>28</v>
      </c>
      <c r="B30" s="12">
        <v>323.2679868927197</v>
      </c>
      <c r="C30" s="12">
        <v>707.29591109844705</v>
      </c>
      <c r="D30" s="12">
        <v>311.41430403191333</v>
      </c>
      <c r="E30" s="12">
        <v>328.44906681863512</v>
      </c>
      <c r="F30" s="12">
        <v>821.82917794557625</v>
      </c>
      <c r="G30" s="12">
        <v>346.73984898133637</v>
      </c>
      <c r="H30" s="12">
        <v>608.93389371705359</v>
      </c>
      <c r="I30" s="12">
        <v>589.23008975637549</v>
      </c>
      <c r="J30" s="12">
        <v>931.10286365579134</v>
      </c>
      <c r="K30" s="12">
        <v>444.08135061974639</v>
      </c>
      <c r="L30" s="12">
        <v>700.93731300755087</v>
      </c>
      <c r="M30" s="12">
        <v>581.5369710785011</v>
      </c>
      <c r="N30" s="12">
        <v>401.45519304744261</v>
      </c>
      <c r="O30" s="12">
        <v>386.22595811369143</v>
      </c>
      <c r="P30" s="12">
        <v>288.17794557629287</v>
      </c>
      <c r="Q30" s="12">
        <v>207.55720188060977</v>
      </c>
      <c r="R30" s="12">
        <v>283.31087049437241</v>
      </c>
      <c r="S30" s="12">
        <v>423.67103576007969</v>
      </c>
      <c r="T30" s="12">
        <v>430.02963385097587</v>
      </c>
      <c r="U30" s="12">
        <v>556.96609203590253</v>
      </c>
      <c r="V30" s="12">
        <v>460.95911098447061</v>
      </c>
      <c r="W30" s="12">
        <v>233.4626015101866</v>
      </c>
      <c r="X30" s="12">
        <v>211.63926485254308</v>
      </c>
      <c r="Y30" s="12">
        <v>476.4238495512181</v>
      </c>
      <c r="Z30" s="12">
        <v>615.13548938595238</v>
      </c>
      <c r="AA30" s="12">
        <v>649.20501495939584</v>
      </c>
      <c r="AB30" s="12">
        <v>345.56233081635554</v>
      </c>
      <c r="AC30" s="12">
        <v>153.70537113548937</v>
      </c>
      <c r="AD30" s="12">
        <v>337.39820487248892</v>
      </c>
      <c r="AE30" s="12">
        <v>1609.4318278957114</v>
      </c>
      <c r="AF30" s="12">
        <v>2248.5886878472716</v>
      </c>
      <c r="AG30" s="12">
        <v>1464.9110984470719</v>
      </c>
      <c r="AH30" s="12">
        <v>3145.0725174526283</v>
      </c>
      <c r="AI30" s="12">
        <v>1283.9658070950277</v>
      </c>
      <c r="AJ30" s="12">
        <v>1046.3426414019088</v>
      </c>
      <c r="AK30" s="12">
        <v>196.41002991879182</v>
      </c>
      <c r="AL30" s="12">
        <v>606.81436102008831</v>
      </c>
      <c r="AM30" s="12">
        <v>184.94885311297904</v>
      </c>
      <c r="AN30" s="12">
        <v>403.8102293774042</v>
      </c>
      <c r="AO30" s="13">
        <f t="shared" si="0"/>
        <v>25345.999999999993</v>
      </c>
      <c r="AP30" s="14"/>
      <c r="AS30" s="15"/>
    </row>
    <row r="31" spans="1:51" x14ac:dyDescent="0.25">
      <c r="A31" s="1" t="s">
        <v>29</v>
      </c>
      <c r="B31" s="12">
        <v>228.05901267246932</v>
      </c>
      <c r="C31" s="12">
        <v>538.20107975646545</v>
      </c>
      <c r="D31" s="12">
        <v>256.32953833775048</v>
      </c>
      <c r="E31" s="12">
        <v>298.01530004258865</v>
      </c>
      <c r="F31" s="12">
        <v>576.32460364289022</v>
      </c>
      <c r="G31" s="12">
        <v>333.41030134469673</v>
      </c>
      <c r="H31" s="12">
        <v>523.72475160078523</v>
      </c>
      <c r="I31" s="12">
        <v>471.50386102872437</v>
      </c>
      <c r="J31" s="12">
        <v>604.5193370141626</v>
      </c>
      <c r="K31" s="12">
        <v>362.43874995006587</v>
      </c>
      <c r="L31" s="12">
        <v>516.06972990589679</v>
      </c>
      <c r="M31" s="12">
        <v>380.17414674812431</v>
      </c>
      <c r="N31" s="12">
        <v>312.56742049227762</v>
      </c>
      <c r="O31" s="12">
        <v>288.38967870347147</v>
      </c>
      <c r="P31" s="12">
        <v>198.50001800903857</v>
      </c>
      <c r="Q31" s="12">
        <v>180.15828285890979</v>
      </c>
      <c r="R31" s="12">
        <v>211.15733110850763</v>
      </c>
      <c r="S31" s="12">
        <v>327.87746388205454</v>
      </c>
      <c r="T31" s="12">
        <v>430.5760222639741</v>
      </c>
      <c r="U31" s="12">
        <v>439.82268213304735</v>
      </c>
      <c r="V31" s="12">
        <v>311.43053608214569</v>
      </c>
      <c r="W31" s="12">
        <v>169.16840022763427</v>
      </c>
      <c r="X31" s="12">
        <v>159.92174035856107</v>
      </c>
      <c r="Y31" s="12">
        <v>406.01931900512403</v>
      </c>
      <c r="Z31" s="12">
        <v>432.69820649622039</v>
      </c>
      <c r="AA31" s="12">
        <v>369.18426411684874</v>
      </c>
      <c r="AB31" s="12">
        <v>375.24764763755252</v>
      </c>
      <c r="AC31" s="12">
        <v>300.74382262690534</v>
      </c>
      <c r="AD31" s="12">
        <v>103.07751985196353</v>
      </c>
      <c r="AE31" s="12">
        <v>966.04857943612296</v>
      </c>
      <c r="AF31" s="12">
        <v>1471.6589727688056</v>
      </c>
      <c r="AG31" s="12">
        <v>911.70550463181553</v>
      </c>
      <c r="AH31" s="12">
        <v>2188.5024895040051</v>
      </c>
      <c r="AI31" s="12">
        <v>795.5917102103391</v>
      </c>
      <c r="AJ31" s="12">
        <v>831.97201133456144</v>
      </c>
      <c r="AK31" s="12">
        <v>153.85835683785731</v>
      </c>
      <c r="AL31" s="12">
        <v>352.13099796486949</v>
      </c>
      <c r="AM31" s="12">
        <v>152.64568013371658</v>
      </c>
      <c r="AN31" s="12">
        <v>344.62756085799867</v>
      </c>
      <c r="AO31" s="13">
        <f t="shared" si="0"/>
        <v>18274.052631578947</v>
      </c>
      <c r="AP31" s="14"/>
      <c r="AS31" s="15"/>
    </row>
    <row r="32" spans="1:51" x14ac:dyDescent="0.25">
      <c r="A32" s="1">
        <v>16</v>
      </c>
      <c r="B32" s="12">
        <v>104.63157894736842</v>
      </c>
      <c r="C32" s="12">
        <v>107.73684210526316</v>
      </c>
      <c r="D32" s="12">
        <v>48.421052631578945</v>
      </c>
      <c r="E32" s="12">
        <v>80.84210526315789</v>
      </c>
      <c r="F32" s="12">
        <v>200.26315789473685</v>
      </c>
      <c r="G32" s="12">
        <v>100.31578947368421</v>
      </c>
      <c r="H32" s="12">
        <v>170.47368421052633</v>
      </c>
      <c r="I32" s="12">
        <v>139.31578947368422</v>
      </c>
      <c r="J32" s="12">
        <v>187.26315789473685</v>
      </c>
      <c r="K32" s="12">
        <v>72.05263157894737</v>
      </c>
      <c r="L32" s="12">
        <v>158.42105263157896</v>
      </c>
      <c r="M32" s="12">
        <v>119.57894736842105</v>
      </c>
      <c r="N32" s="12">
        <v>52.368421052631582</v>
      </c>
      <c r="O32" s="12">
        <v>48.368421052631582</v>
      </c>
      <c r="P32" s="12">
        <v>51.315789473684212</v>
      </c>
      <c r="Q32" s="12">
        <v>32.263157894736842</v>
      </c>
      <c r="R32" s="12">
        <v>29.421052631578949</v>
      </c>
      <c r="S32" s="12">
        <v>43.10526315789474</v>
      </c>
      <c r="T32" s="12">
        <v>65.10526315789474</v>
      </c>
      <c r="U32" s="12">
        <v>52.05263157894737</v>
      </c>
      <c r="V32" s="12">
        <v>41.05263157894737</v>
      </c>
      <c r="W32" s="12">
        <v>23.842105263157894</v>
      </c>
      <c r="X32" s="12">
        <v>22.526315789473685</v>
      </c>
      <c r="Y32" s="12">
        <v>92.10526315789474</v>
      </c>
      <c r="Z32" s="12">
        <v>97.84210526315789</v>
      </c>
      <c r="AA32" s="12">
        <v>781.9473684210526</v>
      </c>
      <c r="AB32" s="12">
        <v>1093.7894736842106</v>
      </c>
      <c r="AC32" s="12">
        <v>1495.9473684210527</v>
      </c>
      <c r="AD32" s="12">
        <v>837.36842105263156</v>
      </c>
      <c r="AE32" s="12">
        <v>51.736842105263158</v>
      </c>
      <c r="AF32" s="12">
        <v>349.42105263157896</v>
      </c>
      <c r="AG32" s="12">
        <v>317.4736842105263</v>
      </c>
      <c r="AH32" s="12">
        <v>865.63157894736844</v>
      </c>
      <c r="AI32" s="12">
        <v>242.31578947368422</v>
      </c>
      <c r="AJ32" s="12">
        <v>203.78947368421052</v>
      </c>
      <c r="AK32" s="12">
        <v>14.157894736842104</v>
      </c>
      <c r="AL32" s="12">
        <v>65.21052631578948</v>
      </c>
      <c r="AM32" s="12">
        <v>17.894736842105264</v>
      </c>
      <c r="AN32" s="12">
        <v>79.10526315789474</v>
      </c>
      <c r="AO32" s="13">
        <f t="shared" si="0"/>
        <v>8556.4736842105267</v>
      </c>
      <c r="AP32" s="14"/>
      <c r="AS32" s="15"/>
    </row>
    <row r="33" spans="1:45" x14ac:dyDescent="0.25">
      <c r="A33" s="1">
        <v>24</v>
      </c>
      <c r="B33" s="12">
        <v>137.4037342312086</v>
      </c>
      <c r="C33" s="12">
        <v>132.42494590932156</v>
      </c>
      <c r="D33" s="12">
        <v>37.719733264731154</v>
      </c>
      <c r="E33" s="12">
        <v>56.065485885597532</v>
      </c>
      <c r="F33" s="12">
        <v>212.46437991009256</v>
      </c>
      <c r="G33" s="12">
        <v>84.152346092764631</v>
      </c>
      <c r="H33" s="12">
        <v>127.60850938053956</v>
      </c>
      <c r="I33" s="12">
        <v>144.33074407035582</v>
      </c>
      <c r="J33" s="12">
        <v>201.85739609389844</v>
      </c>
      <c r="K33" s="12">
        <v>86.046450345656453</v>
      </c>
      <c r="L33" s="12">
        <v>199.25976740421825</v>
      </c>
      <c r="M33" s="12">
        <v>145.35897209335423</v>
      </c>
      <c r="N33" s="12">
        <v>58.933700897119415</v>
      </c>
      <c r="O33" s="12">
        <v>62.830143931639704</v>
      </c>
      <c r="P33" s="12">
        <v>42.157348942934824</v>
      </c>
      <c r="Q33" s="12">
        <v>40.155010161306343</v>
      </c>
      <c r="R33" s="12">
        <v>29.872729931322237</v>
      </c>
      <c r="S33" s="12">
        <v>42.644404322249855</v>
      </c>
      <c r="T33" s="12">
        <v>84.044111564027972</v>
      </c>
      <c r="U33" s="12">
        <v>48.489068874030295</v>
      </c>
      <c r="V33" s="12">
        <v>58.608997310909388</v>
      </c>
      <c r="W33" s="12">
        <v>28.19509473590378</v>
      </c>
      <c r="X33" s="12">
        <v>25.056293402540209</v>
      </c>
      <c r="Y33" s="12">
        <v>73.058306897255477</v>
      </c>
      <c r="Z33" s="12">
        <v>88.481727242231628</v>
      </c>
      <c r="AA33" s="12">
        <v>1283.7697453456994</v>
      </c>
      <c r="AB33" s="12">
        <v>1734.2959712121083</v>
      </c>
      <c r="AC33" s="12">
        <v>2124.427330043452</v>
      </c>
      <c r="AD33" s="12">
        <v>1231.275998908412</v>
      </c>
      <c r="AE33" s="12">
        <v>346.02578837114925</v>
      </c>
      <c r="AF33" s="12">
        <v>74.086534920253882</v>
      </c>
      <c r="AG33" s="12">
        <v>285.79327312918974</v>
      </c>
      <c r="AH33" s="12">
        <v>902.51361787076257</v>
      </c>
      <c r="AI33" s="12">
        <v>291.2591168303918</v>
      </c>
      <c r="AJ33" s="12">
        <v>238.27831501378949</v>
      </c>
      <c r="AK33" s="12">
        <v>16.126944781764539</v>
      </c>
      <c r="AL33" s="12">
        <v>49.733765954502061</v>
      </c>
      <c r="AM33" s="12">
        <v>19.644566965706471</v>
      </c>
      <c r="AN33" s="12">
        <v>83.286469862871229</v>
      </c>
      <c r="AO33" s="13">
        <f t="shared" si="0"/>
        <v>10927.736842105263</v>
      </c>
      <c r="AP33" s="14"/>
      <c r="AS33" s="15"/>
    </row>
    <row r="34" spans="1:45" x14ac:dyDescent="0.25">
      <c r="A34" s="1" t="s">
        <v>30</v>
      </c>
      <c r="B34" s="12">
        <v>24.05263157894737</v>
      </c>
      <c r="C34" s="12">
        <v>49.157894736842103</v>
      </c>
      <c r="D34" s="12">
        <v>20.94736842105263</v>
      </c>
      <c r="E34" s="12">
        <v>20.842105263157894</v>
      </c>
      <c r="F34" s="12">
        <v>115.57894736842105</v>
      </c>
      <c r="G34" s="12">
        <v>30.105263157894736</v>
      </c>
      <c r="H34" s="12">
        <v>61.89473684210526</v>
      </c>
      <c r="I34" s="12">
        <v>102.52631578947368</v>
      </c>
      <c r="J34" s="12">
        <v>147.26315789473685</v>
      </c>
      <c r="K34" s="12">
        <v>38.736842105263158</v>
      </c>
      <c r="L34" s="12">
        <v>54.421052631578945</v>
      </c>
      <c r="M34" s="12">
        <v>64.736842105263165</v>
      </c>
      <c r="N34" s="12">
        <v>28.94736842105263</v>
      </c>
      <c r="O34" s="12">
        <v>28.263157894736842</v>
      </c>
      <c r="P34" s="12">
        <v>23.526315789473685</v>
      </c>
      <c r="Q34" s="12">
        <v>13.684210526315789</v>
      </c>
      <c r="R34" s="12">
        <v>17.421052631578949</v>
      </c>
      <c r="S34" s="12">
        <v>24.05263157894737</v>
      </c>
      <c r="T34" s="12">
        <v>43.157894736842103</v>
      </c>
      <c r="U34" s="12">
        <v>43.789473684210527</v>
      </c>
      <c r="V34" s="12">
        <v>46.368421052631582</v>
      </c>
      <c r="W34" s="12">
        <v>20.578947368421051</v>
      </c>
      <c r="X34" s="12">
        <v>16.315789473684209</v>
      </c>
      <c r="Y34" s="12">
        <v>37.315789473684212</v>
      </c>
      <c r="Z34" s="12">
        <v>30.473684210526315</v>
      </c>
      <c r="AA34" s="12">
        <v>1156.421052631579</v>
      </c>
      <c r="AB34" s="12">
        <v>1422.3157894736842</v>
      </c>
      <c r="AC34" s="12">
        <v>1555.8947368421052</v>
      </c>
      <c r="AD34" s="12">
        <v>730.73684210526312</v>
      </c>
      <c r="AE34" s="12">
        <v>310.05263157894734</v>
      </c>
      <c r="AF34" s="12">
        <v>289.36842105263156</v>
      </c>
      <c r="AG34" s="12">
        <v>45.631578947368418</v>
      </c>
      <c r="AH34" s="12">
        <v>198.73684210526315</v>
      </c>
      <c r="AI34" s="12">
        <v>80.78947368421052</v>
      </c>
      <c r="AJ34" s="12">
        <v>94.05263157894737</v>
      </c>
      <c r="AK34" s="12">
        <v>11.263157894736842</v>
      </c>
      <c r="AL34" s="12">
        <v>57.368421052631582</v>
      </c>
      <c r="AM34" s="12">
        <v>14.631578947368421</v>
      </c>
      <c r="AN34" s="12">
        <v>42.05263157894737</v>
      </c>
      <c r="AO34" s="13">
        <f t="shared" si="0"/>
        <v>7113.4736842105267</v>
      </c>
      <c r="AP34" s="14"/>
      <c r="AS34" s="15"/>
    </row>
    <row r="35" spans="1:45" x14ac:dyDescent="0.25">
      <c r="A35" s="1" t="s">
        <v>31</v>
      </c>
      <c r="B35" s="12">
        <v>47.157894736842103</v>
      </c>
      <c r="C35" s="12">
        <v>83.05263157894737</v>
      </c>
      <c r="D35" s="12">
        <v>31.894736842105264</v>
      </c>
      <c r="E35" s="12">
        <v>32.89473684210526</v>
      </c>
      <c r="F35" s="12">
        <v>115.57894736842105</v>
      </c>
      <c r="G35" s="12">
        <v>41.368421052631582</v>
      </c>
      <c r="H35" s="12">
        <v>77.78947368421052</v>
      </c>
      <c r="I35" s="12">
        <v>111.84210526315789</v>
      </c>
      <c r="J35" s="12">
        <v>170.78947368421052</v>
      </c>
      <c r="K35" s="12">
        <v>57.89473684210526</v>
      </c>
      <c r="L35" s="12">
        <v>97.578947368421055</v>
      </c>
      <c r="M35" s="12">
        <v>67.473684210526315</v>
      </c>
      <c r="N35" s="12">
        <v>49.315789473684212</v>
      </c>
      <c r="O35" s="12">
        <v>31.315789473684209</v>
      </c>
      <c r="P35" s="12">
        <v>28.473684210526315</v>
      </c>
      <c r="Q35" s="12">
        <v>17</v>
      </c>
      <c r="R35" s="12">
        <v>23.842105263157894</v>
      </c>
      <c r="S35" s="12">
        <v>26</v>
      </c>
      <c r="T35" s="12">
        <v>40.684210526315788</v>
      </c>
      <c r="U35" s="12">
        <v>33.263157894736842</v>
      </c>
      <c r="V35" s="12">
        <v>32.315789473684212</v>
      </c>
      <c r="W35" s="12">
        <v>10.315789473684211</v>
      </c>
      <c r="X35" s="12">
        <v>9.6315789473684212</v>
      </c>
      <c r="Y35" s="12">
        <v>48.842105263157897</v>
      </c>
      <c r="Z35" s="12">
        <v>58.94736842105263</v>
      </c>
      <c r="AA35" s="12">
        <v>1441.3684210526317</v>
      </c>
      <c r="AB35" s="12">
        <v>1957.6315789473683</v>
      </c>
      <c r="AC35" s="12">
        <v>3692.2631578947367</v>
      </c>
      <c r="AD35" s="12">
        <v>1730.0526315789473</v>
      </c>
      <c r="AE35" s="12">
        <v>824.31578947368416</v>
      </c>
      <c r="AF35" s="12">
        <v>967.63157894736844</v>
      </c>
      <c r="AG35" s="12">
        <v>206.52631578947367</v>
      </c>
      <c r="AH35" s="12">
        <v>70.526315789473685</v>
      </c>
      <c r="AI35" s="12">
        <v>177.89473684210526</v>
      </c>
      <c r="AJ35" s="12">
        <v>214.84210526315789</v>
      </c>
      <c r="AK35" s="12">
        <v>12.526315789473685</v>
      </c>
      <c r="AL35" s="12">
        <v>38.05263157894737</v>
      </c>
      <c r="AM35" s="12">
        <v>15.473684210526315</v>
      </c>
      <c r="AN35" s="12">
        <v>61.263157894736842</v>
      </c>
      <c r="AO35" s="13">
        <f t="shared" si="0"/>
        <v>12755.631578947365</v>
      </c>
      <c r="AP35" s="14"/>
      <c r="AS35" s="15"/>
    </row>
    <row r="36" spans="1:45" x14ac:dyDescent="0.25">
      <c r="A36" s="1" t="s">
        <v>32</v>
      </c>
      <c r="B36" s="12">
        <v>64.473684210526315</v>
      </c>
      <c r="C36" s="12">
        <v>164.73684210526315</v>
      </c>
      <c r="D36" s="12">
        <v>69.684210526315795</v>
      </c>
      <c r="E36" s="12">
        <v>79.526315789473685</v>
      </c>
      <c r="F36" s="12">
        <v>203.78947368421052</v>
      </c>
      <c r="G36" s="12">
        <v>83.84210526315789</v>
      </c>
      <c r="H36" s="12">
        <v>109.94736842105263</v>
      </c>
      <c r="I36" s="12">
        <v>155.26315789473685</v>
      </c>
      <c r="J36" s="12">
        <v>238.63157894736841</v>
      </c>
      <c r="K36" s="12">
        <v>120.73684210526316</v>
      </c>
      <c r="L36" s="12">
        <v>154.26315789473685</v>
      </c>
      <c r="M36" s="12">
        <v>134</v>
      </c>
      <c r="N36" s="12">
        <v>79.578947368421055</v>
      </c>
      <c r="O36" s="12">
        <v>78.631578947368425</v>
      </c>
      <c r="P36" s="12">
        <v>47.736842105263158</v>
      </c>
      <c r="Q36" s="12">
        <v>37.473684210526315</v>
      </c>
      <c r="R36" s="12">
        <v>55.526315789473685</v>
      </c>
      <c r="S36" s="12">
        <v>87.578947368421055</v>
      </c>
      <c r="T36" s="12">
        <v>99.631578947368425</v>
      </c>
      <c r="U36" s="12">
        <v>104.31578947368421</v>
      </c>
      <c r="V36" s="12">
        <v>76.578947368421055</v>
      </c>
      <c r="W36" s="12">
        <v>36</v>
      </c>
      <c r="X36" s="12">
        <v>30.315789473684209</v>
      </c>
      <c r="Y36" s="12">
        <v>77.10526315789474</v>
      </c>
      <c r="Z36" s="12">
        <v>73.526315789473685</v>
      </c>
      <c r="AA36" s="12">
        <v>1206.5263157894738</v>
      </c>
      <c r="AB36" s="12">
        <v>1653.3684210526317</v>
      </c>
      <c r="AC36" s="12">
        <v>1222.8421052631579</v>
      </c>
      <c r="AD36" s="12">
        <v>693.68421052631584</v>
      </c>
      <c r="AE36" s="12">
        <v>250.15789473684211</v>
      </c>
      <c r="AF36" s="12">
        <v>336.10526315789474</v>
      </c>
      <c r="AG36" s="12">
        <v>84.368421052631575</v>
      </c>
      <c r="AH36" s="12">
        <v>184.68421052631578</v>
      </c>
      <c r="AI36" s="12">
        <v>21.05263157894737</v>
      </c>
      <c r="AJ36" s="12">
        <v>74.10526315789474</v>
      </c>
      <c r="AK36" s="12">
        <v>32.263157894736842</v>
      </c>
      <c r="AL36" s="12">
        <v>119.89473684210526</v>
      </c>
      <c r="AM36" s="12">
        <v>44.05263157894737</v>
      </c>
      <c r="AN36" s="12">
        <v>92.15789473684211</v>
      </c>
      <c r="AO36" s="13">
        <f t="shared" si="0"/>
        <v>8478.1578947368416</v>
      </c>
      <c r="AP36" s="14"/>
      <c r="AS36" s="15"/>
    </row>
    <row r="37" spans="1:45" x14ac:dyDescent="0.25">
      <c r="A37" s="1" t="s">
        <v>33</v>
      </c>
      <c r="B37" s="12">
        <v>30.07799857521719</v>
      </c>
      <c r="C37" s="12">
        <v>60.31542117115108</v>
      </c>
      <c r="D37" s="12">
        <v>18.918317125048269</v>
      </c>
      <c r="E37" s="12">
        <v>13.710465781636104</v>
      </c>
      <c r="F37" s="12">
        <v>118.34576471202948</v>
      </c>
      <c r="G37" s="12">
        <v>21.256536095559852</v>
      </c>
      <c r="H37" s="12">
        <v>41.556528066819503</v>
      </c>
      <c r="I37" s="12">
        <v>161.33710896529925</v>
      </c>
      <c r="J37" s="12">
        <v>205.81641074525825</v>
      </c>
      <c r="K37" s="12">
        <v>19.874861249348463</v>
      </c>
      <c r="L37" s="12">
        <v>35.445273939346052</v>
      </c>
      <c r="M37" s="12">
        <v>53.566470960810825</v>
      </c>
      <c r="N37" s="12">
        <v>21.097112074843153</v>
      </c>
      <c r="O37" s="12">
        <v>23.541613725832534</v>
      </c>
      <c r="P37" s="12">
        <v>15.889260731430989</v>
      </c>
      <c r="Q37" s="12">
        <v>10.309420006346528</v>
      </c>
      <c r="R37" s="12">
        <v>13.657324441397206</v>
      </c>
      <c r="S37" s="12">
        <v>18.812034444570468</v>
      </c>
      <c r="T37" s="12">
        <v>62.919346842857159</v>
      </c>
      <c r="U37" s="12">
        <v>45.860976626170377</v>
      </c>
      <c r="V37" s="12">
        <v>54.310449724155418</v>
      </c>
      <c r="W37" s="12">
        <v>20.512557332215255</v>
      </c>
      <c r="X37" s="12">
        <v>17.749207639792473</v>
      </c>
      <c r="Y37" s="12">
        <v>24.604440530610528</v>
      </c>
      <c r="Z37" s="12">
        <v>27.792920944944505</v>
      </c>
      <c r="AA37" s="12">
        <v>1311.3157117350872</v>
      </c>
      <c r="AB37" s="12">
        <v>1473.8750715258811</v>
      </c>
      <c r="AC37" s="12">
        <v>985.66557875111027</v>
      </c>
      <c r="AD37" s="12">
        <v>687.17067062921103</v>
      </c>
      <c r="AE37" s="12">
        <v>199.38630857635141</v>
      </c>
      <c r="AF37" s="12">
        <v>243.86561035631038</v>
      </c>
      <c r="AG37" s="12">
        <v>99.321164906503398</v>
      </c>
      <c r="AH37" s="12">
        <v>230.42085127586878</v>
      </c>
      <c r="AI37" s="12">
        <v>66.267251277907846</v>
      </c>
      <c r="AJ37" s="12">
        <v>17.00522887644788</v>
      </c>
      <c r="AK37" s="12">
        <v>6.7489502103402526</v>
      </c>
      <c r="AL37" s="12">
        <v>30.768835998322885</v>
      </c>
      <c r="AM37" s="12">
        <v>14.932716607130795</v>
      </c>
      <c r="AN37" s="12">
        <v>80.030858399782829</v>
      </c>
      <c r="AO37" s="13">
        <f t="shared" si="0"/>
        <v>6584.0526315789475</v>
      </c>
      <c r="AP37" s="14"/>
      <c r="AS37" s="15"/>
    </row>
    <row r="38" spans="1:45" x14ac:dyDescent="0.25">
      <c r="A38" s="1" t="s">
        <v>34</v>
      </c>
      <c r="B38" s="12">
        <v>5.5306216860609947</v>
      </c>
      <c r="C38" s="12">
        <v>4.8392939753033701</v>
      </c>
      <c r="D38" s="12">
        <v>2.7653108430304973</v>
      </c>
      <c r="E38" s="12">
        <v>4.4138615379140624</v>
      </c>
      <c r="F38" s="12">
        <v>53.072696564316082</v>
      </c>
      <c r="G38" s="12">
        <v>8.9340811851754527</v>
      </c>
      <c r="H38" s="12">
        <v>17.389550878287931</v>
      </c>
      <c r="I38" s="12">
        <v>46.691210003476471</v>
      </c>
      <c r="J38" s="12">
        <v>85.086487477861453</v>
      </c>
      <c r="K38" s="12">
        <v>56.422977008756874</v>
      </c>
      <c r="L38" s="12">
        <v>58.018348648966771</v>
      </c>
      <c r="M38" s="12">
        <v>82.321176634830948</v>
      </c>
      <c r="N38" s="12">
        <v>38.395277474384983</v>
      </c>
      <c r="O38" s="12">
        <v>58.656497305050742</v>
      </c>
      <c r="P38" s="12">
        <v>28.55715235975725</v>
      </c>
      <c r="Q38" s="12">
        <v>15.634642074057041</v>
      </c>
      <c r="R38" s="12">
        <v>16.432327894161993</v>
      </c>
      <c r="S38" s="12">
        <v>21.377979978812689</v>
      </c>
      <c r="T38" s="12">
        <v>4.4670405925877263</v>
      </c>
      <c r="U38" s="12">
        <v>2.8716689523778238</v>
      </c>
      <c r="V38" s="12">
        <v>4.8924730299770331</v>
      </c>
      <c r="W38" s="12">
        <v>1.2762973121679217</v>
      </c>
      <c r="X38" s="12">
        <v>2.2335202962938632</v>
      </c>
      <c r="Y38" s="12">
        <v>6.4878446701869361</v>
      </c>
      <c r="Z38" s="12">
        <v>5.4242635767136669</v>
      </c>
      <c r="AA38" s="12">
        <v>421.92261978084548</v>
      </c>
      <c r="AB38" s="12">
        <v>400.2255654739908</v>
      </c>
      <c r="AC38" s="12">
        <v>182.61687374936014</v>
      </c>
      <c r="AD38" s="12">
        <v>154.21925855362386</v>
      </c>
      <c r="AE38" s="12">
        <v>17.336371823614272</v>
      </c>
      <c r="AF38" s="12">
        <v>17.123655604919616</v>
      </c>
      <c r="AG38" s="12">
        <v>10.848527153427334</v>
      </c>
      <c r="AH38" s="12">
        <v>13.082047449721198</v>
      </c>
      <c r="AI38" s="12">
        <v>27.759466539652298</v>
      </c>
      <c r="AJ38" s="12">
        <v>9.0404392945227787</v>
      </c>
      <c r="AK38" s="12">
        <v>7.7109629276811944</v>
      </c>
      <c r="AL38" s="12">
        <v>146.34875846192168</v>
      </c>
      <c r="AM38" s="12">
        <v>1.701729749557229</v>
      </c>
      <c r="AN38" s="12">
        <v>2.8184898977041604</v>
      </c>
      <c r="AO38" s="13">
        <f t="shared" si="0"/>
        <v>2044.9473684210525</v>
      </c>
      <c r="AP38" s="14"/>
      <c r="AS38" s="15"/>
    </row>
    <row r="39" spans="1:45" x14ac:dyDescent="0.25">
      <c r="A39" s="1" t="s">
        <v>35</v>
      </c>
      <c r="B39" s="12">
        <v>29.555085332902244</v>
      </c>
      <c r="C39" s="12">
        <v>46.35141798110898</v>
      </c>
      <c r="D39" s="12">
        <v>18.949708628746066</v>
      </c>
      <c r="E39" s="12">
        <v>18.519033432638199</v>
      </c>
      <c r="F39" s="12">
        <v>131.08676281533144</v>
      </c>
      <c r="G39" s="12">
        <v>26.594193359660668</v>
      </c>
      <c r="H39" s="12">
        <v>54.04973711153707</v>
      </c>
      <c r="I39" s="12">
        <v>149.982637044564</v>
      </c>
      <c r="J39" s="12">
        <v>246.88455616883368</v>
      </c>
      <c r="K39" s="12">
        <v>174.96179841882019</v>
      </c>
      <c r="L39" s="12">
        <v>181.15275436287075</v>
      </c>
      <c r="M39" s="12">
        <v>322.19888108819657</v>
      </c>
      <c r="N39" s="12">
        <v>91.087803976813476</v>
      </c>
      <c r="O39" s="12">
        <v>260.02014965012359</v>
      </c>
      <c r="P39" s="12">
        <v>99.378301501889879</v>
      </c>
      <c r="Q39" s="12">
        <v>67.45450259039437</v>
      </c>
      <c r="R39" s="12">
        <v>58.948667467264031</v>
      </c>
      <c r="S39" s="12">
        <v>81.666784061953919</v>
      </c>
      <c r="T39" s="12">
        <v>18.680536631178651</v>
      </c>
      <c r="U39" s="12">
        <v>8.8288415202112347</v>
      </c>
      <c r="V39" s="12">
        <v>7.4291471328606731</v>
      </c>
      <c r="W39" s="12">
        <v>3.3915671693494378</v>
      </c>
      <c r="X39" s="12">
        <v>2.5840511766471903</v>
      </c>
      <c r="Y39" s="12">
        <v>14.696791067180897</v>
      </c>
      <c r="Z39" s="12">
        <v>27.401709352362918</v>
      </c>
      <c r="AA39" s="12">
        <v>1247.8275463230257</v>
      </c>
      <c r="AB39" s="12">
        <v>1035.8815154384424</v>
      </c>
      <c r="AC39" s="12">
        <v>519.98646490073361</v>
      </c>
      <c r="AD39" s="12">
        <v>360.31363594374261</v>
      </c>
      <c r="AE39" s="12">
        <v>68.531190580664031</v>
      </c>
      <c r="AF39" s="12">
        <v>51.4118515353764</v>
      </c>
      <c r="AG39" s="12">
        <v>65.408795408882014</v>
      </c>
      <c r="AH39" s="12">
        <v>40.537302833652802</v>
      </c>
      <c r="AI39" s="12">
        <v>119.56620131944605</v>
      </c>
      <c r="AJ39" s="12">
        <v>32.946652502251681</v>
      </c>
      <c r="AK39" s="12">
        <v>158.6499753662348</v>
      </c>
      <c r="AL39" s="12">
        <v>31.223951717820221</v>
      </c>
      <c r="AM39" s="12">
        <v>4.3605863605921344</v>
      </c>
      <c r="AN39" s="12">
        <v>10.551542304642695</v>
      </c>
      <c r="AO39" s="13">
        <f t="shared" si="0"/>
        <v>5889.0526315789484</v>
      </c>
      <c r="AP39" s="14"/>
      <c r="AS39" s="15"/>
    </row>
    <row r="40" spans="1:45" x14ac:dyDescent="0.25">
      <c r="A40" s="1" t="s">
        <v>36</v>
      </c>
      <c r="B40" s="12">
        <v>8.3157894736842106</v>
      </c>
      <c r="C40" s="12">
        <v>4.6842105263157894</v>
      </c>
      <c r="D40" s="12">
        <v>3.3157894736842106</v>
      </c>
      <c r="E40" s="12">
        <v>3.6842105263157894</v>
      </c>
      <c r="F40" s="12">
        <v>46.736842105263158</v>
      </c>
      <c r="G40" s="12">
        <v>3.263157894736842</v>
      </c>
      <c r="H40" s="12">
        <v>29.578947368421051</v>
      </c>
      <c r="I40" s="12">
        <v>106.89473684210526</v>
      </c>
      <c r="J40" s="12">
        <v>121.36842105263158</v>
      </c>
      <c r="K40" s="12">
        <v>7.4736842105263159</v>
      </c>
      <c r="L40" s="12">
        <v>10.526315789473685</v>
      </c>
      <c r="M40" s="12">
        <v>30.157894736842106</v>
      </c>
      <c r="N40" s="12">
        <v>6.7368421052631575</v>
      </c>
      <c r="O40" s="12">
        <v>3.8421052631578947</v>
      </c>
      <c r="P40" s="12">
        <v>10.315789473684211</v>
      </c>
      <c r="Q40" s="12">
        <v>3.5263157894736841</v>
      </c>
      <c r="R40" s="12">
        <v>4.3684210526315788</v>
      </c>
      <c r="S40" s="12">
        <v>8.8947368421052637</v>
      </c>
      <c r="T40" s="12">
        <v>79.78947368421052</v>
      </c>
      <c r="U40" s="12">
        <v>38.736842105263158</v>
      </c>
      <c r="V40" s="12">
        <v>63</v>
      </c>
      <c r="W40" s="12">
        <v>14.526315789473685</v>
      </c>
      <c r="X40" s="12">
        <v>9.6842105263157894</v>
      </c>
      <c r="Y40" s="12">
        <v>21.684210526315791</v>
      </c>
      <c r="Z40" s="12">
        <v>4.2631578947368425</v>
      </c>
      <c r="AA40" s="12">
        <v>386.05263157894734</v>
      </c>
      <c r="AB40" s="12">
        <v>377.21052631578948</v>
      </c>
      <c r="AC40" s="12">
        <v>170.05263157894737</v>
      </c>
      <c r="AD40" s="12">
        <v>142.31578947368422</v>
      </c>
      <c r="AE40" s="12">
        <v>21.526315789473685</v>
      </c>
      <c r="AF40" s="12">
        <v>19.894736842105264</v>
      </c>
      <c r="AG40" s="12">
        <v>14.894736842105264</v>
      </c>
      <c r="AH40" s="12">
        <v>17.578947368421051</v>
      </c>
      <c r="AI40" s="12">
        <v>44.157894736842103</v>
      </c>
      <c r="AJ40" s="12">
        <v>16.684210526315791</v>
      </c>
      <c r="AK40" s="12">
        <v>1.5263157894736843</v>
      </c>
      <c r="AL40" s="12">
        <v>2.8421052631578947</v>
      </c>
      <c r="AM40" s="12">
        <v>7</v>
      </c>
      <c r="AN40" s="12">
        <v>81.421052631578945</v>
      </c>
      <c r="AO40" s="13">
        <f t="shared" si="0"/>
        <v>1948.5263157894735</v>
      </c>
      <c r="AP40" s="14"/>
      <c r="AS40" s="15"/>
    </row>
    <row r="41" spans="1:45" x14ac:dyDescent="0.25">
      <c r="A41" s="1" t="s">
        <v>37</v>
      </c>
      <c r="B41" s="12">
        <v>30.659832746990546</v>
      </c>
      <c r="C41" s="12">
        <v>27.435264130496712</v>
      </c>
      <c r="D41" s="12">
        <v>7.7178199673458963</v>
      </c>
      <c r="E41" s="12">
        <v>7.2949257225598201</v>
      </c>
      <c r="F41" s="12">
        <v>81.248556779524947</v>
      </c>
      <c r="G41" s="12">
        <v>20.51037087212471</v>
      </c>
      <c r="H41" s="12">
        <v>115.87302307138495</v>
      </c>
      <c r="I41" s="12">
        <v>208.06396843474965</v>
      </c>
      <c r="J41" s="12">
        <v>266.89913024061252</v>
      </c>
      <c r="K41" s="12">
        <v>23.787801269216803</v>
      </c>
      <c r="L41" s="12">
        <v>40.597847499463342</v>
      </c>
      <c r="M41" s="12">
        <v>80.614215412345828</v>
      </c>
      <c r="N41" s="12">
        <v>23.682077708020284</v>
      </c>
      <c r="O41" s="12">
        <v>19.558858821356036</v>
      </c>
      <c r="P41" s="12">
        <v>21.514744703491644</v>
      </c>
      <c r="Q41" s="12">
        <v>16.069981301870907</v>
      </c>
      <c r="R41" s="12">
        <v>25.162207564771553</v>
      </c>
      <c r="S41" s="12">
        <v>39.96350613228423</v>
      </c>
      <c r="T41" s="12">
        <v>612.2451428890422</v>
      </c>
      <c r="U41" s="12">
        <v>181.89738703861116</v>
      </c>
      <c r="V41" s="12">
        <v>249.61332798498165</v>
      </c>
      <c r="W41" s="12">
        <v>39.01199408151556</v>
      </c>
      <c r="X41" s="12">
        <v>19.558858821356036</v>
      </c>
      <c r="Y41" s="12">
        <v>58.940885367059408</v>
      </c>
      <c r="Z41" s="12">
        <v>29.708320696221872</v>
      </c>
      <c r="AA41" s="12">
        <v>588.19303271683418</v>
      </c>
      <c r="AB41" s="12">
        <v>624.61479954903507</v>
      </c>
      <c r="AC41" s="12">
        <v>399.84650844523532</v>
      </c>
      <c r="AD41" s="12">
        <v>351.68942632022083</v>
      </c>
      <c r="AE41" s="12">
        <v>84.208816493027484</v>
      </c>
      <c r="AF41" s="12">
        <v>104.50774024275916</v>
      </c>
      <c r="AG41" s="12">
        <v>46.095472681682338</v>
      </c>
      <c r="AH41" s="12">
        <v>69.618965047907835</v>
      </c>
      <c r="AI41" s="12">
        <v>93.142457414133361</v>
      </c>
      <c r="AJ41" s="12">
        <v>84.36740183482226</v>
      </c>
      <c r="AK41" s="12">
        <v>2.9073979329042761</v>
      </c>
      <c r="AL41" s="12">
        <v>12.686827343582294</v>
      </c>
      <c r="AM41" s="12">
        <v>100.38452135609491</v>
      </c>
      <c r="AN41" s="12">
        <v>24.475004416994178</v>
      </c>
      <c r="AO41" s="13">
        <f t="shared" si="0"/>
        <v>4834.3684210526326</v>
      </c>
      <c r="AP41" s="14"/>
      <c r="AS41" s="15"/>
    </row>
    <row r="42" spans="1:45" x14ac:dyDescent="0.25">
      <c r="A42" s="11" t="s">
        <v>51</v>
      </c>
      <c r="B42" s="14">
        <f>SUM(B3:B41)</f>
        <v>4455.7261152198689</v>
      </c>
      <c r="C42" s="14">
        <f t="shared" ref="C42:AN42" si="3">SUM(C3:C41)</f>
        <v>7765.4943000320791</v>
      </c>
      <c r="D42" s="14">
        <f t="shared" si="3"/>
        <v>4092.6308922446369</v>
      </c>
      <c r="E42" s="14">
        <f t="shared" si="3"/>
        <v>3506.5631428020915</v>
      </c>
      <c r="F42" s="14">
        <f t="shared" si="3"/>
        <v>11153.349786009268</v>
      </c>
      <c r="G42" s="14">
        <f t="shared" si="3"/>
        <v>4142.6870679216063</v>
      </c>
      <c r="H42" s="14">
        <f t="shared" si="3"/>
        <v>6194.0866431020549</v>
      </c>
      <c r="I42" s="14">
        <f t="shared" si="3"/>
        <v>8149.9484675814028</v>
      </c>
      <c r="J42" s="14">
        <f t="shared" si="3"/>
        <v>12315.66771395135</v>
      </c>
      <c r="K42" s="14">
        <f t="shared" si="3"/>
        <v>4783.6857363906629</v>
      </c>
      <c r="L42" s="14">
        <f t="shared" si="3"/>
        <v>8752.8395394165218</v>
      </c>
      <c r="M42" s="14">
        <f t="shared" si="3"/>
        <v>7663.1124356398504</v>
      </c>
      <c r="N42" s="14">
        <f t="shared" si="3"/>
        <v>5066.1534975900086</v>
      </c>
      <c r="O42" s="14">
        <f t="shared" si="3"/>
        <v>5581.0543313720636</v>
      </c>
      <c r="P42" s="14">
        <f t="shared" si="3"/>
        <v>4512.3672809034333</v>
      </c>
      <c r="Q42" s="14">
        <f t="shared" si="3"/>
        <v>2953.7532765885817</v>
      </c>
      <c r="R42" s="14">
        <f t="shared" si="3"/>
        <v>3785.335839411136</v>
      </c>
      <c r="S42" s="14">
        <f t="shared" si="3"/>
        <v>5754.2429598247581</v>
      </c>
      <c r="T42" s="14">
        <f t="shared" si="3"/>
        <v>6236.1109211578987</v>
      </c>
      <c r="U42" s="14">
        <f t="shared" si="3"/>
        <v>6696.4816530466851</v>
      </c>
      <c r="V42" s="14">
        <f t="shared" si="3"/>
        <v>5273.6500990414816</v>
      </c>
      <c r="W42" s="14">
        <f t="shared" si="3"/>
        <v>2817.7388027287634</v>
      </c>
      <c r="X42" s="14">
        <f t="shared" si="3"/>
        <v>2430.1127473071751</v>
      </c>
      <c r="Y42" s="14">
        <f t="shared" si="3"/>
        <v>4325.4311841689805</v>
      </c>
      <c r="Z42" s="14">
        <f t="shared" si="3"/>
        <v>4703.3758153920253</v>
      </c>
      <c r="AA42" s="14">
        <f t="shared" si="3"/>
        <v>31764.053885584934</v>
      </c>
      <c r="AB42" s="14">
        <f t="shared" si="3"/>
        <v>31335.221612978352</v>
      </c>
      <c r="AC42" s="14">
        <f t="shared" si="3"/>
        <v>25901.63232743122</v>
      </c>
      <c r="AD42" s="14">
        <f t="shared" si="3"/>
        <v>18686.488917678656</v>
      </c>
      <c r="AE42" s="14">
        <f t="shared" si="3"/>
        <v>9119.2256590629659</v>
      </c>
      <c r="AF42" s="14">
        <f t="shared" si="3"/>
        <v>11796.213253375146</v>
      </c>
      <c r="AG42" s="14">
        <f t="shared" si="3"/>
        <v>7322.9637311561401</v>
      </c>
      <c r="AH42" s="14">
        <f t="shared" si="3"/>
        <v>12982.958920228641</v>
      </c>
      <c r="AI42" s="14">
        <f t="shared" si="3"/>
        <v>8349.6087683875867</v>
      </c>
      <c r="AJ42" s="14">
        <f t="shared" si="3"/>
        <v>6617.7129818259873</v>
      </c>
      <c r="AK42" s="14">
        <f t="shared" si="3"/>
        <v>2053.2350400670075</v>
      </c>
      <c r="AL42" s="14">
        <f t="shared" si="3"/>
        <v>5826.9088434545683</v>
      </c>
      <c r="AM42" s="14">
        <f t="shared" si="3"/>
        <v>1962.0826206192983</v>
      </c>
      <c r="AN42" s="14">
        <f t="shared" si="3"/>
        <v>4490.935294568254</v>
      </c>
      <c r="AO42" s="14">
        <f>SUM(AO3:AO41)</f>
        <v>321320.84210526315</v>
      </c>
      <c r="AP42" s="14"/>
      <c r="AS42" s="15"/>
    </row>
    <row r="43" spans="1:45" x14ac:dyDescent="0.25">
      <c r="AO43" s="14"/>
      <c r="AS43" s="15"/>
    </row>
    <row r="44" spans="1:45" x14ac:dyDescent="0.25">
      <c r="AS44" s="15"/>
    </row>
    <row r="45" spans="1:45" x14ac:dyDescent="0.25">
      <c r="AS45" s="15"/>
    </row>
    <row r="46" spans="1:45" x14ac:dyDescent="0.25">
      <c r="AS46" s="15"/>
    </row>
    <row r="47" spans="1:45" x14ac:dyDescent="0.25">
      <c r="AS47" s="15"/>
    </row>
    <row r="48" spans="1:45" x14ac:dyDescent="0.25">
      <c r="AS48" s="15"/>
    </row>
    <row r="49" spans="45:45" x14ac:dyDescent="0.25">
      <c r="AS49" s="15"/>
    </row>
    <row r="50" spans="45:45" x14ac:dyDescent="0.25">
      <c r="AS50" s="15"/>
    </row>
    <row r="51" spans="45:45" x14ac:dyDescent="0.25">
      <c r="AS51" s="15"/>
    </row>
    <row r="52" spans="45:45" x14ac:dyDescent="0.25">
      <c r="AS52" s="15"/>
    </row>
    <row r="53" spans="45:45" x14ac:dyDescent="0.25">
      <c r="AS53" s="15"/>
    </row>
    <row r="54" spans="45:45" x14ac:dyDescent="0.25">
      <c r="AS54" s="15"/>
    </row>
    <row r="55" spans="45:45" x14ac:dyDescent="0.25">
      <c r="AS55" s="15"/>
    </row>
    <row r="56" spans="45:45" x14ac:dyDescent="0.25">
      <c r="AS56" s="15"/>
    </row>
    <row r="57" spans="45:45" x14ac:dyDescent="0.25">
      <c r="AS57" s="15"/>
    </row>
    <row r="58" spans="45:45" x14ac:dyDescent="0.25">
      <c r="AS58" s="15"/>
    </row>
    <row r="59" spans="45:45" x14ac:dyDescent="0.25">
      <c r="AS59" s="15"/>
    </row>
  </sheetData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59"/>
  <sheetViews>
    <sheetView tabSelected="1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defaultColWidth="9.109375" defaultRowHeight="13.2" x14ac:dyDescent="0.25"/>
  <cols>
    <col min="1" max="40" width="7.6640625" style="9" customWidth="1"/>
    <col min="41" max="41" width="8.6640625" style="11" customWidth="1"/>
    <col min="42" max="42" width="9.109375" style="11"/>
    <col min="43" max="44" width="9.109375" style="9"/>
    <col min="45" max="45" width="8.6640625" style="9" customWidth="1"/>
    <col min="46" max="16384" width="9.109375" style="9"/>
  </cols>
  <sheetData>
    <row r="1" spans="1:51" ht="27" customHeight="1" x14ac:dyDescent="0.25">
      <c r="A1" s="7" t="s">
        <v>0</v>
      </c>
      <c r="B1" s="8" t="s">
        <v>1</v>
      </c>
      <c r="D1" s="9" t="s">
        <v>52</v>
      </c>
      <c r="G1" s="19">
        <f>'Wkdy Adj OD'!G1</f>
        <v>37135</v>
      </c>
    </row>
    <row r="2" spans="1:51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1" t="s">
        <v>38</v>
      </c>
    </row>
    <row r="3" spans="1:51" x14ac:dyDescent="0.25">
      <c r="A3" s="1" t="s">
        <v>3</v>
      </c>
      <c r="B3" s="12">
        <v>8.7461344113188488</v>
      </c>
      <c r="C3" s="12">
        <v>114.64527539161193</v>
      </c>
      <c r="D3" s="12">
        <v>98.098534613441132</v>
      </c>
      <c r="E3" s="12">
        <v>59.804648812531589</v>
      </c>
      <c r="F3" s="12">
        <v>319.82486104092982</v>
      </c>
      <c r="G3" s="12">
        <v>115.11803941384539</v>
      </c>
      <c r="H3" s="12">
        <v>89.825164224355746</v>
      </c>
      <c r="I3" s="12">
        <v>51.531278423446189</v>
      </c>
      <c r="J3" s="12">
        <v>95.261950480040426</v>
      </c>
      <c r="K3" s="12">
        <v>30.729661445174333</v>
      </c>
      <c r="L3" s="12">
        <v>108.73572511369379</v>
      </c>
      <c r="M3" s="12">
        <v>82.260939868620511</v>
      </c>
      <c r="N3" s="12">
        <v>21.747145022738756</v>
      </c>
      <c r="O3" s="12">
        <v>31.911571500757962</v>
      </c>
      <c r="P3" s="12">
        <v>21.037998989388583</v>
      </c>
      <c r="Q3" s="12">
        <v>12.055482566953007</v>
      </c>
      <c r="R3" s="12">
        <v>8.9825164224355731</v>
      </c>
      <c r="S3" s="12">
        <v>22.692673067205661</v>
      </c>
      <c r="T3" s="12">
        <v>20.565234967155128</v>
      </c>
      <c r="U3" s="12">
        <v>7.091460333501769</v>
      </c>
      <c r="V3" s="12">
        <v>12.291864578069733</v>
      </c>
      <c r="W3" s="12">
        <v>5.9095502779181404</v>
      </c>
      <c r="X3" s="12">
        <v>6.3823143001515925</v>
      </c>
      <c r="Y3" s="12">
        <v>18.201414855987874</v>
      </c>
      <c r="Z3" s="12">
        <v>30.256897422940881</v>
      </c>
      <c r="AA3" s="12">
        <v>78.006063668519459</v>
      </c>
      <c r="AB3" s="12">
        <v>81.551793835270345</v>
      </c>
      <c r="AC3" s="12">
        <v>246.78281960586156</v>
      </c>
      <c r="AD3" s="12">
        <v>119.8456796361799</v>
      </c>
      <c r="AE3" s="12">
        <v>106.84466902475999</v>
      </c>
      <c r="AF3" s="12">
        <v>148.21152097018697</v>
      </c>
      <c r="AG3" s="12">
        <v>23.165437089439113</v>
      </c>
      <c r="AH3" s="12">
        <v>45.85811015664477</v>
      </c>
      <c r="AI3" s="12">
        <v>28.6022233451238</v>
      </c>
      <c r="AJ3" s="12">
        <v>24.82011116725619</v>
      </c>
      <c r="AK3" s="12">
        <v>3.5457301667508845</v>
      </c>
      <c r="AL3" s="12">
        <v>9.2188984335522992</v>
      </c>
      <c r="AM3" s="12">
        <v>4.9640222334512387</v>
      </c>
      <c r="AN3" s="12">
        <v>23.874583122789289</v>
      </c>
      <c r="AO3" s="13">
        <f>SUM(B3:AN3)</f>
        <v>2338.9999999999995</v>
      </c>
      <c r="AP3" s="14"/>
      <c r="AR3" s="9" t="s">
        <v>39</v>
      </c>
      <c r="AS3" s="12">
        <f>SUM(B3:Z27,AK3:AN27,B38:Z41,AK38:AN41)</f>
        <v>41683.298193630668</v>
      </c>
      <c r="AU3" s="9" t="s">
        <v>40</v>
      </c>
      <c r="AV3" s="15">
        <f>SUM(AS11:AS16,AT11:AX11)</f>
        <v>83031.602994092304</v>
      </c>
      <c r="AW3" s="16">
        <f>AV3/AY$17</f>
        <v>0.57925199587347476</v>
      </c>
    </row>
    <row r="4" spans="1:51" x14ac:dyDescent="0.25">
      <c r="A4" s="1" t="s">
        <v>4</v>
      </c>
      <c r="B4" s="12">
        <v>108.06803205699021</v>
      </c>
      <c r="C4" s="12">
        <v>22.463579697239538</v>
      </c>
      <c r="D4" s="12">
        <v>80.94983674680914</v>
      </c>
      <c r="E4" s="12">
        <v>95.7231819531018</v>
      </c>
      <c r="F4" s="12">
        <v>666.62190560997328</v>
      </c>
      <c r="G4" s="12">
        <v>123.65087563075097</v>
      </c>
      <c r="H4" s="12">
        <v>107.46090828138914</v>
      </c>
      <c r="I4" s="12">
        <v>101.99679430097952</v>
      </c>
      <c r="J4" s="12">
        <v>176.2682695161769</v>
      </c>
      <c r="K4" s="12">
        <v>50.796022558622738</v>
      </c>
      <c r="L4" s="12">
        <v>82.164084298011289</v>
      </c>
      <c r="M4" s="12">
        <v>150.56669634906501</v>
      </c>
      <c r="N4" s="12">
        <v>28.13006826951618</v>
      </c>
      <c r="O4" s="12">
        <v>27.320569902048085</v>
      </c>
      <c r="P4" s="12">
        <v>26.915820718314041</v>
      </c>
      <c r="Q4" s="12">
        <v>18.416087859899079</v>
      </c>
      <c r="R4" s="12">
        <v>16.7970911249629</v>
      </c>
      <c r="S4" s="12">
        <v>35.415553576729003</v>
      </c>
      <c r="T4" s="12">
        <v>24.487325615909764</v>
      </c>
      <c r="U4" s="12">
        <v>10.321104185218164</v>
      </c>
      <c r="V4" s="12">
        <v>16.999465716829921</v>
      </c>
      <c r="W4" s="12">
        <v>6.071237756010686</v>
      </c>
      <c r="X4" s="12">
        <v>9.713980409617097</v>
      </c>
      <c r="Y4" s="12">
        <v>16.39234194122885</v>
      </c>
      <c r="Z4" s="12">
        <v>17.201840308696944</v>
      </c>
      <c r="AA4" s="12">
        <v>193.8748590086079</v>
      </c>
      <c r="AB4" s="12">
        <v>152.79281685960225</v>
      </c>
      <c r="AC4" s="12">
        <v>500.47236568714754</v>
      </c>
      <c r="AD4" s="12">
        <v>156.63793410507571</v>
      </c>
      <c r="AE4" s="12">
        <v>73.461976847729289</v>
      </c>
      <c r="AF4" s="12">
        <v>110.90127634312852</v>
      </c>
      <c r="AG4" s="12">
        <v>33.594182249925801</v>
      </c>
      <c r="AH4" s="12">
        <v>48.165152864351441</v>
      </c>
      <c r="AI4" s="12">
        <v>42.093915108340759</v>
      </c>
      <c r="AJ4" s="12">
        <v>32.582309290590686</v>
      </c>
      <c r="AK4" s="12">
        <v>3.035618878005343</v>
      </c>
      <c r="AL4" s="12">
        <v>12.547224695755418</v>
      </c>
      <c r="AM4" s="12">
        <v>3.4403680617393886</v>
      </c>
      <c r="AN4" s="12">
        <v>24.487325615909764</v>
      </c>
      <c r="AO4" s="13">
        <f t="shared" ref="AO4:AO41" si="0">SUM(B4:AN4)</f>
        <v>3409</v>
      </c>
      <c r="AP4" s="14"/>
      <c r="AR4" s="9" t="s">
        <v>41</v>
      </c>
      <c r="AS4" s="12">
        <f>SUM(AA28:AJ37)</f>
        <v>39086.136184023919</v>
      </c>
      <c r="AU4" s="9" t="s">
        <v>42</v>
      </c>
      <c r="AV4" s="15">
        <f>SUM(AT12:AX16)</f>
        <v>60311.19700590767</v>
      </c>
      <c r="AW4" s="16">
        <f>AV4/AY$17</f>
        <v>0.42074800412652519</v>
      </c>
    </row>
    <row r="5" spans="1:51" x14ac:dyDescent="0.25">
      <c r="A5" s="1" t="s">
        <v>5</v>
      </c>
      <c r="B5" s="12">
        <v>115.88493480880904</v>
      </c>
      <c r="C5" s="12">
        <v>41.08090281582119</v>
      </c>
      <c r="D5" s="12">
        <v>8.3796866440232272</v>
      </c>
      <c r="E5" s="12">
        <v>21.664555713816149</v>
      </c>
      <c r="F5" s="12">
        <v>481.11664292757752</v>
      </c>
      <c r="G5" s="12">
        <v>46.394850443738356</v>
      </c>
      <c r="H5" s="12">
        <v>45.372937438369668</v>
      </c>
      <c r="I5" s="12">
        <v>29.635477155691902</v>
      </c>
      <c r="J5" s="12">
        <v>83.388101238084801</v>
      </c>
      <c r="K5" s="12">
        <v>24.730294729922207</v>
      </c>
      <c r="L5" s="12">
        <v>36.788868193272705</v>
      </c>
      <c r="M5" s="12">
        <v>81.753040429494902</v>
      </c>
      <c r="N5" s="12">
        <v>14.91992987838282</v>
      </c>
      <c r="O5" s="12">
        <v>10.627895255834337</v>
      </c>
      <c r="P5" s="12">
        <v>10.832277856908075</v>
      </c>
      <c r="Q5" s="12">
        <v>1.4306782075161608</v>
      </c>
      <c r="R5" s="12">
        <v>11.854190862276761</v>
      </c>
      <c r="S5" s="12">
        <v>22.482086118111098</v>
      </c>
      <c r="T5" s="12">
        <v>6.1314780322121178</v>
      </c>
      <c r="U5" s="12">
        <v>8.1753040429494899</v>
      </c>
      <c r="V5" s="12">
        <v>8.5840692450969662</v>
      </c>
      <c r="W5" s="12">
        <v>6.5402432343595924</v>
      </c>
      <c r="X5" s="12">
        <v>4.7007998246959568</v>
      </c>
      <c r="Y5" s="12">
        <v>10.627895255834337</v>
      </c>
      <c r="Z5" s="12">
        <v>4.7007998246959568</v>
      </c>
      <c r="AA5" s="12">
        <v>122.22079544209488</v>
      </c>
      <c r="AB5" s="12">
        <v>89.723961871370662</v>
      </c>
      <c r="AC5" s="12">
        <v>257.52207735290892</v>
      </c>
      <c r="AD5" s="12">
        <v>92.789700887476712</v>
      </c>
      <c r="AE5" s="12">
        <v>57.840276103867645</v>
      </c>
      <c r="AF5" s="12">
        <v>25.139059932069685</v>
      </c>
      <c r="AG5" s="12">
        <v>13.489251670866659</v>
      </c>
      <c r="AH5" s="12">
        <v>12.058573463350498</v>
      </c>
      <c r="AI5" s="12">
        <v>18.394434096636353</v>
      </c>
      <c r="AJ5" s="12">
        <v>13.898016873014134</v>
      </c>
      <c r="AK5" s="12">
        <v>7.9709214418757535</v>
      </c>
      <c r="AL5" s="12">
        <v>6.1314780322121178</v>
      </c>
      <c r="AM5" s="12">
        <v>2.6569738139585843</v>
      </c>
      <c r="AN5" s="12">
        <v>7.7665388408020153</v>
      </c>
      <c r="AO5" s="13">
        <f t="shared" si="0"/>
        <v>1865.3999999999999</v>
      </c>
      <c r="AP5" s="14"/>
      <c r="AR5" s="9" t="s">
        <v>43</v>
      </c>
      <c r="AS5" s="12">
        <f>SUM(AA3:AJ27,B28:Z37,AA38:AJ41,AK28:AN37)</f>
        <v>62573.365622345416</v>
      </c>
    </row>
    <row r="6" spans="1:51" x14ac:dyDescent="0.25">
      <c r="A6" s="1" t="s">
        <v>6</v>
      </c>
      <c r="B6" s="12">
        <v>63.2</v>
      </c>
      <c r="C6" s="12">
        <v>56.2</v>
      </c>
      <c r="D6" s="12">
        <v>27.4</v>
      </c>
      <c r="E6" s="12">
        <v>5.8</v>
      </c>
      <c r="F6" s="12">
        <v>177.6</v>
      </c>
      <c r="G6" s="12">
        <v>41.2</v>
      </c>
      <c r="H6" s="12">
        <v>36</v>
      </c>
      <c r="I6" s="12">
        <v>37.6</v>
      </c>
      <c r="J6" s="12">
        <v>87</v>
      </c>
      <c r="K6" s="12">
        <v>31.6</v>
      </c>
      <c r="L6" s="12">
        <v>45.4</v>
      </c>
      <c r="M6" s="12">
        <v>89.8</v>
      </c>
      <c r="N6" s="12">
        <v>16.600000000000001</v>
      </c>
      <c r="O6" s="12">
        <v>13.2</v>
      </c>
      <c r="P6" s="12">
        <v>13.8</v>
      </c>
      <c r="Q6" s="12">
        <v>7.6</v>
      </c>
      <c r="R6" s="12">
        <v>5.6</v>
      </c>
      <c r="S6" s="12">
        <v>25.2</v>
      </c>
      <c r="T6" s="12">
        <v>12.2</v>
      </c>
      <c r="U6" s="12">
        <v>7.2</v>
      </c>
      <c r="V6" s="12">
        <v>12.4</v>
      </c>
      <c r="W6" s="12">
        <v>7.4</v>
      </c>
      <c r="X6" s="12">
        <v>4</v>
      </c>
      <c r="Y6" s="12">
        <v>11.2</v>
      </c>
      <c r="Z6" s="12">
        <v>8.6</v>
      </c>
      <c r="AA6" s="12">
        <v>137.4</v>
      </c>
      <c r="AB6" s="12">
        <v>139.4</v>
      </c>
      <c r="AC6" s="12">
        <v>310.2</v>
      </c>
      <c r="AD6" s="12">
        <v>165.4</v>
      </c>
      <c r="AE6" s="12">
        <v>130.6</v>
      </c>
      <c r="AF6" s="12">
        <v>54.6</v>
      </c>
      <c r="AG6" s="12">
        <v>15.4</v>
      </c>
      <c r="AH6" s="12">
        <v>11.8</v>
      </c>
      <c r="AI6" s="12">
        <v>15.6</v>
      </c>
      <c r="AJ6" s="12">
        <v>12.8</v>
      </c>
      <c r="AK6" s="12">
        <v>6</v>
      </c>
      <c r="AL6" s="12">
        <v>11.4</v>
      </c>
      <c r="AM6" s="12">
        <v>1</v>
      </c>
      <c r="AN6" s="12">
        <v>7.4</v>
      </c>
      <c r="AO6" s="13">
        <f t="shared" si="0"/>
        <v>1862.8000000000002</v>
      </c>
      <c r="AP6" s="14"/>
      <c r="AS6" s="12"/>
    </row>
    <row r="7" spans="1:51" x14ac:dyDescent="0.25">
      <c r="A7" s="1" t="s">
        <v>7</v>
      </c>
      <c r="B7" s="12">
        <v>296.38618048539814</v>
      </c>
      <c r="C7" s="12">
        <v>650.04019923407657</v>
      </c>
      <c r="D7" s="12">
        <v>504.76073585038648</v>
      </c>
      <c r="E7" s="12">
        <v>194.91158987853299</v>
      </c>
      <c r="F7" s="12">
        <v>21.902436388412472</v>
      </c>
      <c r="G7" s="12">
        <v>361.28973051711586</v>
      </c>
      <c r="H7" s="12">
        <v>285.53543218288183</v>
      </c>
      <c r="I7" s="12">
        <v>240.3239809223974</v>
      </c>
      <c r="J7" s="12">
        <v>357.67281441627705</v>
      </c>
      <c r="K7" s="12">
        <v>161.7565256208444</v>
      </c>
      <c r="L7" s="12">
        <v>245.95029485703549</v>
      </c>
      <c r="M7" s="12">
        <v>209.7811338486479</v>
      </c>
      <c r="N7" s="12">
        <v>115.33943566008035</v>
      </c>
      <c r="O7" s="12">
        <v>116.54507436035995</v>
      </c>
      <c r="P7" s="12">
        <v>118.95635176091912</v>
      </c>
      <c r="Q7" s="12">
        <v>37.173859925287225</v>
      </c>
      <c r="R7" s="12">
        <v>101.47459060686512</v>
      </c>
      <c r="S7" s="12">
        <v>321.50365340788949</v>
      </c>
      <c r="T7" s="12">
        <v>64.501670464957826</v>
      </c>
      <c r="U7" s="12">
        <v>120.36293024457862</v>
      </c>
      <c r="V7" s="12">
        <v>133.62495594765406</v>
      </c>
      <c r="W7" s="12">
        <v>84.394709019570996</v>
      </c>
      <c r="X7" s="12">
        <v>86.203167069990371</v>
      </c>
      <c r="Y7" s="12">
        <v>56.665018913140521</v>
      </c>
      <c r="Z7" s="12">
        <v>52.646223245541904</v>
      </c>
      <c r="AA7" s="12">
        <v>470.19909310903842</v>
      </c>
      <c r="AB7" s="12">
        <v>399.0664097925428</v>
      </c>
      <c r="AC7" s="12">
        <v>1123.6552686605739</v>
      </c>
      <c r="AD7" s="12">
        <v>539.72425815849454</v>
      </c>
      <c r="AE7" s="12">
        <v>221.23470150130396</v>
      </c>
      <c r="AF7" s="12">
        <v>168.18659868900221</v>
      </c>
      <c r="AG7" s="12">
        <v>103.08210887390456</v>
      </c>
      <c r="AH7" s="12">
        <v>47.622728661043631</v>
      </c>
      <c r="AI7" s="12">
        <v>140.85878814933159</v>
      </c>
      <c r="AJ7" s="12">
        <v>84.997528369710778</v>
      </c>
      <c r="AK7" s="12">
        <v>44.40769212696474</v>
      </c>
      <c r="AL7" s="12">
        <v>189.88809529403474</v>
      </c>
      <c r="AM7" s="12">
        <v>21.299617038272679</v>
      </c>
      <c r="AN7" s="12">
        <v>58.674416746939833</v>
      </c>
      <c r="AO7" s="13">
        <f t="shared" si="0"/>
        <v>8552.5999999999985</v>
      </c>
      <c r="AP7" s="14"/>
      <c r="AR7" s="9" t="s">
        <v>44</v>
      </c>
      <c r="AS7" s="12">
        <f>SUM(AJ3:AN41,B37:AI41)</f>
        <v>16694.862289864988</v>
      </c>
    </row>
    <row r="8" spans="1:51" x14ac:dyDescent="0.25">
      <c r="A8" s="1" t="s">
        <v>8</v>
      </c>
      <c r="B8" s="12">
        <v>102.6</v>
      </c>
      <c r="C8" s="12">
        <v>114.4</v>
      </c>
      <c r="D8" s="12">
        <v>51.2</v>
      </c>
      <c r="E8" s="12">
        <v>38.200000000000003</v>
      </c>
      <c r="F8" s="12">
        <v>283</v>
      </c>
      <c r="G8" s="12">
        <v>6.8</v>
      </c>
      <c r="H8" s="12">
        <v>79.400000000000006</v>
      </c>
      <c r="I8" s="12">
        <v>74.599999999999994</v>
      </c>
      <c r="J8" s="12">
        <v>119.8</v>
      </c>
      <c r="K8" s="12">
        <v>61.6</v>
      </c>
      <c r="L8" s="12">
        <v>83.8</v>
      </c>
      <c r="M8" s="12">
        <v>98.2</v>
      </c>
      <c r="N8" s="12">
        <v>30.4</v>
      </c>
      <c r="O8" s="12">
        <v>30</v>
      </c>
      <c r="P8" s="12">
        <v>30.4</v>
      </c>
      <c r="Q8" s="12">
        <v>13.2</v>
      </c>
      <c r="R8" s="12">
        <v>11.8</v>
      </c>
      <c r="S8" s="12">
        <v>25.8</v>
      </c>
      <c r="T8" s="12">
        <v>11.8</v>
      </c>
      <c r="U8" s="12">
        <v>8.6</v>
      </c>
      <c r="V8" s="12">
        <v>10.6</v>
      </c>
      <c r="W8" s="12">
        <v>5.2</v>
      </c>
      <c r="X8" s="12">
        <v>4.5999999999999996</v>
      </c>
      <c r="Y8" s="12">
        <v>14.4</v>
      </c>
      <c r="Z8" s="12">
        <v>28.4</v>
      </c>
      <c r="AA8" s="12">
        <v>109.6</v>
      </c>
      <c r="AB8" s="12">
        <v>119.6</v>
      </c>
      <c r="AC8" s="12">
        <v>296.39999999999998</v>
      </c>
      <c r="AD8" s="12">
        <v>182.8</v>
      </c>
      <c r="AE8" s="12">
        <v>132.80000000000001</v>
      </c>
      <c r="AF8" s="12">
        <v>71.2</v>
      </c>
      <c r="AG8" s="12">
        <v>17.2</v>
      </c>
      <c r="AH8" s="12">
        <v>19.600000000000001</v>
      </c>
      <c r="AI8" s="12">
        <v>16.399999999999999</v>
      </c>
      <c r="AJ8" s="12">
        <v>11.4</v>
      </c>
      <c r="AK8" s="12">
        <v>5.6</v>
      </c>
      <c r="AL8" s="12">
        <v>12.8</v>
      </c>
      <c r="AM8" s="12">
        <v>4.8</v>
      </c>
      <c r="AN8" s="12">
        <v>10.4</v>
      </c>
      <c r="AO8" s="13">
        <f t="shared" si="0"/>
        <v>2349.3999999999996</v>
      </c>
      <c r="AP8" s="14"/>
      <c r="AS8" s="15"/>
    </row>
    <row r="9" spans="1:51" x14ac:dyDescent="0.25">
      <c r="A9" s="1" t="s">
        <v>9</v>
      </c>
      <c r="B9" s="12">
        <v>85.6</v>
      </c>
      <c r="C9" s="12">
        <v>104.6</v>
      </c>
      <c r="D9" s="12">
        <v>40.200000000000003</v>
      </c>
      <c r="E9" s="12">
        <v>36.200000000000003</v>
      </c>
      <c r="F9" s="12">
        <v>280.60000000000002</v>
      </c>
      <c r="G9" s="12">
        <v>78.400000000000006</v>
      </c>
      <c r="H9" s="12">
        <v>10</v>
      </c>
      <c r="I9" s="12">
        <v>48.2</v>
      </c>
      <c r="J9" s="12">
        <v>115.8</v>
      </c>
      <c r="K9" s="12">
        <v>38.799999999999997</v>
      </c>
      <c r="L9" s="12">
        <v>82.4</v>
      </c>
      <c r="M9" s="12">
        <v>133.80000000000001</v>
      </c>
      <c r="N9" s="12">
        <v>36.200000000000003</v>
      </c>
      <c r="O9" s="12">
        <v>51.4</v>
      </c>
      <c r="P9" s="12">
        <v>39.4</v>
      </c>
      <c r="Q9" s="12">
        <v>16.399999999999999</v>
      </c>
      <c r="R9" s="12">
        <v>16.2</v>
      </c>
      <c r="S9" s="12">
        <v>35.200000000000003</v>
      </c>
      <c r="T9" s="12">
        <v>42</v>
      </c>
      <c r="U9" s="12">
        <v>22.6</v>
      </c>
      <c r="V9" s="12">
        <v>30.4</v>
      </c>
      <c r="W9" s="12">
        <v>10.6</v>
      </c>
      <c r="X9" s="12">
        <v>11.4</v>
      </c>
      <c r="Y9" s="12">
        <v>28.4</v>
      </c>
      <c r="Z9" s="12">
        <v>42.4</v>
      </c>
      <c r="AA9" s="12">
        <v>173.2</v>
      </c>
      <c r="AB9" s="12">
        <v>206.2</v>
      </c>
      <c r="AC9" s="12">
        <v>483.8</v>
      </c>
      <c r="AD9" s="12">
        <v>261.2</v>
      </c>
      <c r="AE9" s="12">
        <v>204.2</v>
      </c>
      <c r="AF9" s="12">
        <v>92.2</v>
      </c>
      <c r="AG9" s="12">
        <v>20.399999999999999</v>
      </c>
      <c r="AH9" s="12">
        <v>28.2</v>
      </c>
      <c r="AI9" s="12">
        <v>21.6</v>
      </c>
      <c r="AJ9" s="12">
        <v>18.399999999999999</v>
      </c>
      <c r="AK9" s="12">
        <v>5.8</v>
      </c>
      <c r="AL9" s="12">
        <v>20.8</v>
      </c>
      <c r="AM9" s="12">
        <v>7.6</v>
      </c>
      <c r="AN9" s="12">
        <v>46.8</v>
      </c>
      <c r="AO9" s="13">
        <f t="shared" si="0"/>
        <v>3027.6000000000004</v>
      </c>
      <c r="AP9" s="14"/>
      <c r="AS9" s="15"/>
    </row>
    <row r="10" spans="1:51" x14ac:dyDescent="0.25">
      <c r="A10" s="1">
        <v>19</v>
      </c>
      <c r="B10" s="12">
        <v>56.339569194452643</v>
      </c>
      <c r="C10" s="12">
        <v>94.252286810268515</v>
      </c>
      <c r="D10" s="12">
        <v>32.829448214812629</v>
      </c>
      <c r="E10" s="12">
        <v>41.301563883151374</v>
      </c>
      <c r="F10" s="12">
        <v>200.57733844791974</v>
      </c>
      <c r="G10" s="12">
        <v>76.672646798465635</v>
      </c>
      <c r="H10" s="12">
        <v>44.26680436706993</v>
      </c>
      <c r="I10" s="12">
        <v>7.2012983180879315</v>
      </c>
      <c r="J10" s="12">
        <v>30.287813514311008</v>
      </c>
      <c r="K10" s="12">
        <v>15.461611094718204</v>
      </c>
      <c r="L10" s="12">
        <v>69.047742696960754</v>
      </c>
      <c r="M10" s="12">
        <v>77.308055473591025</v>
      </c>
      <c r="N10" s="12">
        <v>32.829448214812629</v>
      </c>
      <c r="O10" s="12">
        <v>47.020241959280021</v>
      </c>
      <c r="P10" s="12">
        <v>39.183534966066688</v>
      </c>
      <c r="Q10" s="12">
        <v>20.333077604012981</v>
      </c>
      <c r="R10" s="12">
        <v>33.464856889938034</v>
      </c>
      <c r="S10" s="12">
        <v>42.995987016819122</v>
      </c>
      <c r="T10" s="12">
        <v>33.041251106521095</v>
      </c>
      <c r="U10" s="12">
        <v>25.416347005016227</v>
      </c>
      <c r="V10" s="12">
        <v>31.770433756270286</v>
      </c>
      <c r="W10" s="12">
        <v>15.673413986426675</v>
      </c>
      <c r="X10" s="12">
        <v>14.190793744467394</v>
      </c>
      <c r="Y10" s="12">
        <v>39.607140749483619</v>
      </c>
      <c r="Z10" s="12">
        <v>26.68716435526704</v>
      </c>
      <c r="AA10" s="12">
        <v>108.86668633815285</v>
      </c>
      <c r="AB10" s="12">
        <v>130.25877840070817</v>
      </c>
      <c r="AC10" s="12">
        <v>292.71159634110353</v>
      </c>
      <c r="AD10" s="12">
        <v>184.0567128946592</v>
      </c>
      <c r="AE10" s="12">
        <v>74.342814989672476</v>
      </c>
      <c r="AF10" s="12">
        <v>55.2805547359103</v>
      </c>
      <c r="AG10" s="12">
        <v>19.274063145470638</v>
      </c>
      <c r="AH10" s="12">
        <v>30.499616406019474</v>
      </c>
      <c r="AI10" s="12">
        <v>22.239303629389198</v>
      </c>
      <c r="AJ10" s="12">
        <v>23.298318087931541</v>
      </c>
      <c r="AK10" s="12">
        <v>2.3298318087931547</v>
      </c>
      <c r="AL10" s="12">
        <v>22.451106521097667</v>
      </c>
      <c r="AM10" s="12">
        <v>7.2012983180879315</v>
      </c>
      <c r="AN10" s="12">
        <v>32.829448214812629</v>
      </c>
      <c r="AO10" s="13">
        <f t="shared" si="0"/>
        <v>2153.3999999999996</v>
      </c>
      <c r="AP10" s="14"/>
      <c r="AR10" s="17"/>
      <c r="AS10" s="15" t="s">
        <v>45</v>
      </c>
      <c r="AT10" s="9" t="s">
        <v>46</v>
      </c>
      <c r="AU10" s="9" t="s">
        <v>47</v>
      </c>
      <c r="AV10" s="9" t="s">
        <v>48</v>
      </c>
      <c r="AW10" s="9" t="s">
        <v>49</v>
      </c>
      <c r="AX10" s="9" t="s">
        <v>50</v>
      </c>
      <c r="AY10" s="11" t="s">
        <v>38</v>
      </c>
    </row>
    <row r="11" spans="1:51" x14ac:dyDescent="0.25">
      <c r="A11" s="1">
        <v>12</v>
      </c>
      <c r="B11" s="12">
        <v>90.12160280442086</v>
      </c>
      <c r="C11" s="12">
        <v>173.51466965285553</v>
      </c>
      <c r="D11" s="12">
        <v>88.286547543697353</v>
      </c>
      <c r="E11" s="12">
        <v>95.830663615560638</v>
      </c>
      <c r="F11" s="12">
        <v>326.23204635084471</v>
      </c>
      <c r="G11" s="12">
        <v>119.89027703393543</v>
      </c>
      <c r="H11" s="12">
        <v>100.11245922391548</v>
      </c>
      <c r="I11" s="12">
        <v>32.419309606115192</v>
      </c>
      <c r="J11" s="12">
        <v>11.01033156434101</v>
      </c>
      <c r="K11" s="12">
        <v>32.419309606115192</v>
      </c>
      <c r="L11" s="12">
        <v>145.98884074200299</v>
      </c>
      <c r="M11" s="12">
        <v>160.87317785676032</v>
      </c>
      <c r="N11" s="12">
        <v>112.95784604897999</v>
      </c>
      <c r="O11" s="12">
        <v>117.85132674424266</v>
      </c>
      <c r="P11" s="12">
        <v>79.5190612980184</v>
      </c>
      <c r="Q11" s="12">
        <v>41.5945859097327</v>
      </c>
      <c r="R11" s="12">
        <v>54.439972734797209</v>
      </c>
      <c r="S11" s="12">
        <v>102.76309460051608</v>
      </c>
      <c r="T11" s="12">
        <v>64.634724183261113</v>
      </c>
      <c r="U11" s="12">
        <v>51.585442329227327</v>
      </c>
      <c r="V11" s="12">
        <v>55.867237937582154</v>
      </c>
      <c r="W11" s="12">
        <v>37.516685330347144</v>
      </c>
      <c r="X11" s="12">
        <v>32.419309606115192</v>
      </c>
      <c r="Y11" s="12">
        <v>72.178840255124399</v>
      </c>
      <c r="Z11" s="12">
        <v>50.362072155411653</v>
      </c>
      <c r="AA11" s="12">
        <v>210.8274599542334</v>
      </c>
      <c r="AB11" s="12">
        <v>260.98563708067576</v>
      </c>
      <c r="AC11" s="12">
        <v>648.59008715127322</v>
      </c>
      <c r="AD11" s="12">
        <v>281.1712449486343</v>
      </c>
      <c r="AE11" s="12">
        <v>107.04489020887092</v>
      </c>
      <c r="AF11" s="12">
        <v>88.694337601635908</v>
      </c>
      <c r="AG11" s="12">
        <v>35.885525098592922</v>
      </c>
      <c r="AH11" s="12">
        <v>64.023039096353273</v>
      </c>
      <c r="AI11" s="12">
        <v>64.023039096353273</v>
      </c>
      <c r="AJ11" s="12">
        <v>60.55682360387555</v>
      </c>
      <c r="AK11" s="12">
        <v>15.496022201665124</v>
      </c>
      <c r="AL11" s="12">
        <v>27.933618968791077</v>
      </c>
      <c r="AM11" s="12">
        <v>12.437596767125955</v>
      </c>
      <c r="AN11" s="12">
        <v>59.741243487998439</v>
      </c>
      <c r="AO11" s="13">
        <f t="shared" si="0"/>
        <v>4187.8000000000011</v>
      </c>
      <c r="AP11" s="14"/>
      <c r="AR11" s="18" t="s">
        <v>45</v>
      </c>
      <c r="AS11" s="15">
        <f>SUM(AA28:AD31)</f>
        <v>3979.4940933129965</v>
      </c>
      <c r="AT11" s="15">
        <f>SUM(Z28:Z31,H28:K31)</f>
        <v>5788.0420773520336</v>
      </c>
      <c r="AU11" s="15">
        <f>SUM(AE28:AJ31)</f>
        <v>15263.040822882082</v>
      </c>
      <c r="AV11" s="15">
        <f>SUM(B28:G31)</f>
        <v>6611.0544542458183</v>
      </c>
      <c r="AW11" s="15">
        <f>SUM(AM28:AN31,T28:Y31)</f>
        <v>5119.8286174439154</v>
      </c>
      <c r="AX11" s="15">
        <f>SUM(AK28:AL31,L28:S31)</f>
        <v>7905.5399347631501</v>
      </c>
      <c r="AY11" s="14">
        <f t="shared" ref="AY11:AY16" si="1">SUM(AS11:AX11)</f>
        <v>44667</v>
      </c>
    </row>
    <row r="12" spans="1:51" x14ac:dyDescent="0.25">
      <c r="A12" s="1" t="s">
        <v>10</v>
      </c>
      <c r="B12" s="12">
        <v>32.6</v>
      </c>
      <c r="C12" s="12">
        <v>50.2</v>
      </c>
      <c r="D12" s="12">
        <v>29.6</v>
      </c>
      <c r="E12" s="12">
        <v>33.6</v>
      </c>
      <c r="F12" s="12">
        <v>135.4</v>
      </c>
      <c r="G12" s="12">
        <v>61.6</v>
      </c>
      <c r="H12" s="12">
        <v>43.6</v>
      </c>
      <c r="I12" s="12">
        <v>17</v>
      </c>
      <c r="J12" s="12">
        <v>28.8</v>
      </c>
      <c r="K12" s="12">
        <v>6.2</v>
      </c>
      <c r="L12" s="12">
        <v>118.8</v>
      </c>
      <c r="M12" s="12">
        <v>132.6</v>
      </c>
      <c r="N12" s="12">
        <v>119.2</v>
      </c>
      <c r="O12" s="12">
        <v>102</v>
      </c>
      <c r="P12" s="12">
        <v>40.200000000000003</v>
      </c>
      <c r="Q12" s="12">
        <v>28</v>
      </c>
      <c r="R12" s="12">
        <v>48.4</v>
      </c>
      <c r="S12" s="12">
        <v>72.8</v>
      </c>
      <c r="T12" s="12">
        <v>12</v>
      </c>
      <c r="U12" s="12">
        <v>6.2</v>
      </c>
      <c r="V12" s="12">
        <v>11.4</v>
      </c>
      <c r="W12" s="12">
        <v>3.8</v>
      </c>
      <c r="X12" s="12">
        <v>4.2</v>
      </c>
      <c r="Y12" s="12">
        <v>15.2</v>
      </c>
      <c r="Z12" s="12">
        <v>22.2</v>
      </c>
      <c r="AA12" s="12">
        <v>138.19999999999999</v>
      </c>
      <c r="AB12" s="12">
        <v>164.2</v>
      </c>
      <c r="AC12" s="12">
        <v>412.2</v>
      </c>
      <c r="AD12" s="12">
        <v>168.6</v>
      </c>
      <c r="AE12" s="12">
        <v>74</v>
      </c>
      <c r="AF12" s="12">
        <v>70.2</v>
      </c>
      <c r="AG12" s="12">
        <v>17</v>
      </c>
      <c r="AH12" s="12">
        <v>32</v>
      </c>
      <c r="AI12" s="12">
        <v>24.4</v>
      </c>
      <c r="AJ12" s="12">
        <v>9.4</v>
      </c>
      <c r="AK12" s="12">
        <v>31.2</v>
      </c>
      <c r="AL12" s="12">
        <v>49.6</v>
      </c>
      <c r="AM12" s="12">
        <v>2.6</v>
      </c>
      <c r="AN12" s="12">
        <v>10</v>
      </c>
      <c r="AO12" s="13">
        <f t="shared" si="0"/>
        <v>2379.2000000000003</v>
      </c>
      <c r="AP12" s="14"/>
      <c r="AR12" s="17" t="s">
        <v>46</v>
      </c>
      <c r="AS12" s="15">
        <f>SUM(AA27:AD27,AA9:AD12)</f>
        <v>5262.4682031094399</v>
      </c>
      <c r="AT12" s="15">
        <f>SUM(Z27,Z9:Z12,H9:K12,H27:K27)</f>
        <v>855.22817380535264</v>
      </c>
      <c r="AU12" s="15">
        <f>SUM(AE9:AJ12,AE27:AJ27)</f>
        <v>1478.3623257000756</v>
      </c>
      <c r="AV12" s="15">
        <f>SUM(B9:G12,B27:G27)</f>
        <v>2514.6486603503854</v>
      </c>
      <c r="AW12" s="15">
        <f>SUM(T9:Y12,AM9:AN12,T27:Y27,AM27:AN27)</f>
        <v>889.11120677786755</v>
      </c>
      <c r="AX12" s="15">
        <f>SUM(L9:S12,AK9:AL12,L27:S27,AK27:AL27)</f>
        <v>2674.1814302568791</v>
      </c>
      <c r="AY12" s="14">
        <f t="shared" si="1"/>
        <v>13674</v>
      </c>
    </row>
    <row r="13" spans="1:51" x14ac:dyDescent="0.25">
      <c r="A13" s="1" t="s">
        <v>11</v>
      </c>
      <c r="B13" s="12">
        <v>97.091270348694223</v>
      </c>
      <c r="C13" s="12">
        <v>103.59291791668714</v>
      </c>
      <c r="D13" s="12">
        <v>43.344317119952784</v>
      </c>
      <c r="E13" s="12">
        <v>47.028584075148771</v>
      </c>
      <c r="F13" s="12">
        <v>241.427846358137</v>
      </c>
      <c r="G13" s="12">
        <v>92.973560222298715</v>
      </c>
      <c r="H13" s="12">
        <v>101.85914523188904</v>
      </c>
      <c r="I13" s="12">
        <v>84.738139969507699</v>
      </c>
      <c r="J13" s="12">
        <v>146.93723503663992</v>
      </c>
      <c r="K13" s="12">
        <v>118.76342890867062</v>
      </c>
      <c r="L13" s="12">
        <v>14.520346235184183</v>
      </c>
      <c r="M13" s="12">
        <v>227.34094329415237</v>
      </c>
      <c r="N13" s="12">
        <v>161.89102444302364</v>
      </c>
      <c r="O13" s="12">
        <v>234.05931244774504</v>
      </c>
      <c r="P13" s="12">
        <v>183.99662617419958</v>
      </c>
      <c r="Q13" s="12">
        <v>76.285998131116912</v>
      </c>
      <c r="R13" s="12">
        <v>61.548930310332949</v>
      </c>
      <c r="S13" s="12">
        <v>94.057168150297542</v>
      </c>
      <c r="T13" s="12">
        <v>40.310214921556089</v>
      </c>
      <c r="U13" s="12">
        <v>20.805272217577336</v>
      </c>
      <c r="V13" s="12">
        <v>29.474135641567891</v>
      </c>
      <c r="W13" s="12">
        <v>17.337726847981113</v>
      </c>
      <c r="X13" s="12">
        <v>23.189209659174736</v>
      </c>
      <c r="Y13" s="12">
        <v>27.957084542369547</v>
      </c>
      <c r="Z13" s="12">
        <v>87.338798996704853</v>
      </c>
      <c r="AA13" s="12">
        <v>216.93830718536367</v>
      </c>
      <c r="AB13" s="12">
        <v>237.3101362317415</v>
      </c>
      <c r="AC13" s="12">
        <v>623.94144494172031</v>
      </c>
      <c r="AD13" s="12">
        <v>246.84588599813111</v>
      </c>
      <c r="AE13" s="12">
        <v>146.28707027984063</v>
      </c>
      <c r="AF13" s="12">
        <v>198.95041558058327</v>
      </c>
      <c r="AG13" s="12">
        <v>35.108896867161754</v>
      </c>
      <c r="AH13" s="12">
        <v>56.997777012737913</v>
      </c>
      <c r="AI13" s="12">
        <v>43.12759553435302</v>
      </c>
      <c r="AJ13" s="12">
        <v>26.006590271971671</v>
      </c>
      <c r="AK13" s="12">
        <v>40.526936507155852</v>
      </c>
      <c r="AL13" s="12">
        <v>110.96145182707913</v>
      </c>
      <c r="AM13" s="12">
        <v>5.418039639994098</v>
      </c>
      <c r="AN13" s="12">
        <v>40.310214921556089</v>
      </c>
      <c r="AO13" s="13">
        <f t="shared" si="0"/>
        <v>4406.6000000000004</v>
      </c>
      <c r="AP13" s="14"/>
      <c r="AR13" s="17" t="s">
        <v>47</v>
      </c>
      <c r="AS13" s="15">
        <f>SUM(AA32:AD37)</f>
        <v>14311.507765451661</v>
      </c>
      <c r="AT13" s="15">
        <f>SUM(H32:K37,Z32:Z37)</f>
        <v>1528.4282091917589</v>
      </c>
      <c r="AU13" s="15">
        <f>SUM(AE32:AJ37)</f>
        <v>5532.093502377179</v>
      </c>
      <c r="AV13" s="15">
        <f>SUM(B32:G37)</f>
        <v>2089.2003169572099</v>
      </c>
      <c r="AW13" s="15">
        <f>SUM(T32:Y37,AM32:AN37)</f>
        <v>1119.8510301109347</v>
      </c>
      <c r="AX13" s="15">
        <f>SUM(L32:S37,AK32:AL37)</f>
        <v>1785.3191759112522</v>
      </c>
      <c r="AY13" s="14">
        <f t="shared" si="1"/>
        <v>26366.399999999994</v>
      </c>
    </row>
    <row r="14" spans="1:51" x14ac:dyDescent="0.25">
      <c r="A14" s="1" t="s">
        <v>12</v>
      </c>
      <c r="B14" s="12">
        <v>300.42359675036926</v>
      </c>
      <c r="C14" s="12">
        <v>116.38423190546528</v>
      </c>
      <c r="D14" s="12">
        <v>66.784970457902503</v>
      </c>
      <c r="E14" s="12">
        <v>54.602695716395864</v>
      </c>
      <c r="F14" s="12">
        <v>145.09959379615952</v>
      </c>
      <c r="G14" s="12">
        <v>62.21661742983752</v>
      </c>
      <c r="H14" s="12">
        <v>118.34209748892171</v>
      </c>
      <c r="I14" s="12">
        <v>67.872673559822744</v>
      </c>
      <c r="J14" s="12">
        <v>156.84678729689807</v>
      </c>
      <c r="K14" s="12">
        <v>71.135782865583465</v>
      </c>
      <c r="L14" s="12">
        <v>624.12403988183155</v>
      </c>
      <c r="M14" s="12">
        <v>7.3963810930576068</v>
      </c>
      <c r="N14" s="12">
        <v>129.87175036927621</v>
      </c>
      <c r="O14" s="12">
        <v>137.70321270310191</v>
      </c>
      <c r="P14" s="12">
        <v>139.44353766617428</v>
      </c>
      <c r="Q14" s="12">
        <v>64.609564254062036</v>
      </c>
      <c r="R14" s="12">
        <v>97.893279172821266</v>
      </c>
      <c r="S14" s="12">
        <v>179.90609305760711</v>
      </c>
      <c r="T14" s="12">
        <v>60.693833087149187</v>
      </c>
      <c r="U14" s="12">
        <v>62.434158050221562</v>
      </c>
      <c r="V14" s="12">
        <v>42.85550221565731</v>
      </c>
      <c r="W14" s="12">
        <v>31.325849335302806</v>
      </c>
      <c r="X14" s="12">
        <v>21.754062038404726</v>
      </c>
      <c r="Y14" s="12">
        <v>39.592392909896603</v>
      </c>
      <c r="Z14" s="12">
        <v>46.988774002954216</v>
      </c>
      <c r="AA14" s="12">
        <v>625.42928360413589</v>
      </c>
      <c r="AB14" s="12">
        <v>99.198522895125564</v>
      </c>
      <c r="AC14" s="12">
        <v>311.73570901033975</v>
      </c>
      <c r="AD14" s="12">
        <v>129.00158788774002</v>
      </c>
      <c r="AE14" s="12">
        <v>64.827104874446093</v>
      </c>
      <c r="AF14" s="12">
        <v>75.269054652880357</v>
      </c>
      <c r="AG14" s="12">
        <v>32.413552437223046</v>
      </c>
      <c r="AH14" s="12">
        <v>35.676661742983747</v>
      </c>
      <c r="AI14" s="12">
        <v>43.290583456425402</v>
      </c>
      <c r="AJ14" s="12">
        <v>24.582090103397341</v>
      </c>
      <c r="AK14" s="12">
        <v>61.781536189069421</v>
      </c>
      <c r="AL14" s="12">
        <v>290.41672821270311</v>
      </c>
      <c r="AM14" s="12">
        <v>18.92603397341211</v>
      </c>
      <c r="AN14" s="12">
        <v>53.950073855243723</v>
      </c>
      <c r="AO14" s="13">
        <f t="shared" si="0"/>
        <v>4712.8</v>
      </c>
      <c r="AP14" s="14"/>
      <c r="AR14" s="17" t="s">
        <v>48</v>
      </c>
      <c r="AS14" s="15">
        <f>SUM(AA3:AD8)</f>
        <v>6085.6658976807657</v>
      </c>
      <c r="AT14" s="15">
        <f>SUM(H3:K8,Z3:Z8)</f>
        <v>2601.6913737365298</v>
      </c>
      <c r="AU14" s="15">
        <f>SUM(AE3:AJ8)</f>
        <v>2134.5029508415787</v>
      </c>
      <c r="AV14" s="15">
        <f>SUM(B3:G8)</f>
        <v>5525.1273510862511</v>
      </c>
      <c r="AW14" s="15">
        <f>SUM(T3:Y8,AM3:AN8)</f>
        <v>1025.3033817065025</v>
      </c>
      <c r="AX14" s="15">
        <f>SUM(L3:S8,AK3:AL8)</f>
        <v>3005.9090449483724</v>
      </c>
      <c r="AY14" s="14">
        <f t="shared" si="1"/>
        <v>20378.2</v>
      </c>
    </row>
    <row r="15" spans="1:51" x14ac:dyDescent="0.25">
      <c r="A15" s="1" t="s">
        <v>13</v>
      </c>
      <c r="B15" s="12">
        <v>22.6</v>
      </c>
      <c r="C15" s="12">
        <v>36.6</v>
      </c>
      <c r="D15" s="12">
        <v>10.4</v>
      </c>
      <c r="E15" s="12">
        <v>15</v>
      </c>
      <c r="F15" s="12">
        <v>121</v>
      </c>
      <c r="G15" s="12">
        <v>33.4</v>
      </c>
      <c r="H15" s="12">
        <v>44.6</v>
      </c>
      <c r="I15" s="12">
        <v>37</v>
      </c>
      <c r="J15" s="12">
        <v>142</v>
      </c>
      <c r="K15" s="12">
        <v>115.4</v>
      </c>
      <c r="L15" s="12">
        <v>154.6</v>
      </c>
      <c r="M15" s="12">
        <v>155.80000000000001</v>
      </c>
      <c r="N15" s="12">
        <v>7.2</v>
      </c>
      <c r="O15" s="12">
        <v>105</v>
      </c>
      <c r="P15" s="12">
        <v>105</v>
      </c>
      <c r="Q15" s="12">
        <v>46.4</v>
      </c>
      <c r="R15" s="12">
        <v>31.6</v>
      </c>
      <c r="S15" s="12">
        <v>65.2</v>
      </c>
      <c r="T15" s="12">
        <v>11.4</v>
      </c>
      <c r="U15" s="12">
        <v>5.6</v>
      </c>
      <c r="V15" s="12">
        <v>10.6</v>
      </c>
      <c r="W15" s="12">
        <v>3.6</v>
      </c>
      <c r="X15" s="12">
        <v>5.4</v>
      </c>
      <c r="Y15" s="12">
        <v>10.199999999999999</v>
      </c>
      <c r="Z15" s="12">
        <v>22.8</v>
      </c>
      <c r="AA15" s="12">
        <v>121.2</v>
      </c>
      <c r="AB15" s="12">
        <v>100.4</v>
      </c>
      <c r="AC15" s="12">
        <v>308.2</v>
      </c>
      <c r="AD15" s="12">
        <v>92.6</v>
      </c>
      <c r="AE15" s="12">
        <v>32</v>
      </c>
      <c r="AF15" s="12">
        <v>44.6</v>
      </c>
      <c r="AG15" s="12">
        <v>16.399999999999999</v>
      </c>
      <c r="AH15" s="12">
        <v>26.2</v>
      </c>
      <c r="AI15" s="12">
        <v>24.2</v>
      </c>
      <c r="AJ15" s="12">
        <v>18.8</v>
      </c>
      <c r="AK15" s="12">
        <v>28</v>
      </c>
      <c r="AL15" s="12">
        <v>49.6</v>
      </c>
      <c r="AM15" s="12">
        <v>3.8</v>
      </c>
      <c r="AN15" s="12">
        <v>19.8</v>
      </c>
      <c r="AO15" s="13">
        <f t="shared" si="0"/>
        <v>2204.2000000000003</v>
      </c>
      <c r="AP15" s="14"/>
      <c r="AR15" s="17" t="s">
        <v>49</v>
      </c>
      <c r="AS15" s="15">
        <f>SUM(AA21:AD26,AA40:AD41)</f>
        <v>5225.1868014499614</v>
      </c>
      <c r="AT15" s="15">
        <f>SUM(H21:K26,H40:K41,Z21:Z26,Z40:Z41)</f>
        <v>910.07205174046271</v>
      </c>
      <c r="AU15" s="15">
        <f>SUM(AE21:AJ26,AE40:AJ41)</f>
        <v>1213.5290935517728</v>
      </c>
      <c r="AV15" s="15">
        <f>SUM(B21:G26,B40:G41)</f>
        <v>1151.4812593413969</v>
      </c>
      <c r="AW15" s="15">
        <f>SUM(T21:Y26,T40:Y41,AM21:AN26,AM40:AN41)</f>
        <v>3341.5738182422929</v>
      </c>
      <c r="AX15" s="15">
        <f>SUM(L21:S26,L40:S41,AK21:AL26,AK40:AL41)</f>
        <v>1113.9569756741128</v>
      </c>
      <c r="AY15" s="14">
        <f t="shared" si="1"/>
        <v>12955.800000000001</v>
      </c>
    </row>
    <row r="16" spans="1:51" x14ac:dyDescent="0.25">
      <c r="A16" s="1" t="s">
        <v>14</v>
      </c>
      <c r="B16" s="12">
        <v>28</v>
      </c>
      <c r="C16" s="12">
        <v>34.6</v>
      </c>
      <c r="D16" s="12">
        <v>12</v>
      </c>
      <c r="E16" s="12">
        <v>14.2</v>
      </c>
      <c r="F16" s="12">
        <v>127.8</v>
      </c>
      <c r="G16" s="12">
        <v>29</v>
      </c>
      <c r="H16" s="12">
        <v>59</v>
      </c>
      <c r="I16" s="12">
        <v>55.4</v>
      </c>
      <c r="J16" s="12">
        <v>120.6</v>
      </c>
      <c r="K16" s="12">
        <v>98.6</v>
      </c>
      <c r="L16" s="12">
        <v>231.6</v>
      </c>
      <c r="M16" s="12">
        <v>234.4</v>
      </c>
      <c r="N16" s="12">
        <v>97.8</v>
      </c>
      <c r="O16" s="12">
        <v>7</v>
      </c>
      <c r="P16" s="12">
        <v>111.8</v>
      </c>
      <c r="Q16" s="12">
        <v>86</v>
      </c>
      <c r="R16" s="12">
        <v>86.2</v>
      </c>
      <c r="S16" s="12">
        <v>117.2</v>
      </c>
      <c r="T16" s="12">
        <v>22.2</v>
      </c>
      <c r="U16" s="12">
        <v>5</v>
      </c>
      <c r="V16" s="12">
        <v>5.4</v>
      </c>
      <c r="W16" s="12">
        <v>3.6</v>
      </c>
      <c r="X16" s="12">
        <v>2.6</v>
      </c>
      <c r="Y16" s="12">
        <v>9</v>
      </c>
      <c r="Z16" s="12">
        <v>34.4</v>
      </c>
      <c r="AA16" s="12">
        <v>111.2</v>
      </c>
      <c r="AB16" s="12">
        <v>100</v>
      </c>
      <c r="AC16" s="12">
        <v>269</v>
      </c>
      <c r="AD16" s="12">
        <v>86.8</v>
      </c>
      <c r="AE16" s="12">
        <v>25.2</v>
      </c>
      <c r="AF16" s="12">
        <v>40.6</v>
      </c>
      <c r="AG16" s="12">
        <v>14.2</v>
      </c>
      <c r="AH16" s="12">
        <v>18.2</v>
      </c>
      <c r="AI16" s="12">
        <v>30.4</v>
      </c>
      <c r="AJ16" s="12">
        <v>12</v>
      </c>
      <c r="AK16" s="12">
        <v>52.4</v>
      </c>
      <c r="AL16" s="12">
        <v>106.2</v>
      </c>
      <c r="AM16" s="12">
        <v>1</v>
      </c>
      <c r="AN16" s="12">
        <v>12.8</v>
      </c>
      <c r="AO16" s="13">
        <f t="shared" si="0"/>
        <v>2513.4</v>
      </c>
      <c r="AP16" s="14"/>
      <c r="AR16" s="17" t="s">
        <v>50</v>
      </c>
      <c r="AS16" s="15">
        <f>SUM(AA13:AD20,AA38:AD39)</f>
        <v>7479.774326400493</v>
      </c>
      <c r="AT16" s="15">
        <f>SUM(H13:K20,H38:K39,Z13:Z20,Z38:Z39)</f>
        <v>2678.6983737814439</v>
      </c>
      <c r="AU16" s="15">
        <f>SUM(AE13:AJ20,AE38:AJ39)</f>
        <v>1746.6122076352867</v>
      </c>
      <c r="AV16" s="15">
        <f>SUM(B13:G20,B38:G39)</f>
        <v>3220.927854161881</v>
      </c>
      <c r="AW16" s="15">
        <f>SUM(T13:Y20,T38:Y39,AM13:AN20,AM38:AN39)</f>
        <v>992.91509738679656</v>
      </c>
      <c r="AX16" s="15">
        <f>SUM(L13:S20,L38:S39,AK13:AL20,AK38:AL39)</f>
        <v>9182.4721406341014</v>
      </c>
      <c r="AY16" s="14">
        <f t="shared" si="1"/>
        <v>25301.4</v>
      </c>
    </row>
    <row r="17" spans="1:51" x14ac:dyDescent="0.25">
      <c r="A17" s="1" t="s">
        <v>15</v>
      </c>
      <c r="B17" s="12">
        <v>38.6</v>
      </c>
      <c r="C17" s="12">
        <v>32.200000000000003</v>
      </c>
      <c r="D17" s="12">
        <v>7.6</v>
      </c>
      <c r="E17" s="12">
        <v>17.8</v>
      </c>
      <c r="F17" s="12">
        <v>121</v>
      </c>
      <c r="G17" s="12">
        <v>25.4</v>
      </c>
      <c r="H17" s="12">
        <v>44.6</v>
      </c>
      <c r="I17" s="12">
        <v>36</v>
      </c>
      <c r="J17" s="12">
        <v>78.599999999999994</v>
      </c>
      <c r="K17" s="12">
        <v>35.200000000000003</v>
      </c>
      <c r="L17" s="12">
        <v>173.6</v>
      </c>
      <c r="M17" s="12">
        <v>170</v>
      </c>
      <c r="N17" s="12">
        <v>112.8</v>
      </c>
      <c r="O17" s="12">
        <v>123.4</v>
      </c>
      <c r="P17" s="12">
        <v>6</v>
      </c>
      <c r="Q17" s="12">
        <v>104.2</v>
      </c>
      <c r="R17" s="12">
        <v>97.2</v>
      </c>
      <c r="S17" s="12">
        <v>163.6</v>
      </c>
      <c r="T17" s="12">
        <v>17.8</v>
      </c>
      <c r="U17" s="12">
        <v>7.2</v>
      </c>
      <c r="V17" s="12">
        <v>7.6</v>
      </c>
      <c r="W17" s="12">
        <v>3.8</v>
      </c>
      <c r="X17" s="12">
        <v>2.8</v>
      </c>
      <c r="Y17" s="12">
        <v>8.4</v>
      </c>
      <c r="Z17" s="12">
        <v>13</v>
      </c>
      <c r="AA17" s="12">
        <v>85.6</v>
      </c>
      <c r="AB17" s="12">
        <v>55</v>
      </c>
      <c r="AC17" s="12">
        <v>172.2</v>
      </c>
      <c r="AD17" s="12">
        <v>61.8</v>
      </c>
      <c r="AE17" s="12">
        <v>26.4</v>
      </c>
      <c r="AF17" s="12">
        <v>40.799999999999997</v>
      </c>
      <c r="AG17" s="12">
        <v>10</v>
      </c>
      <c r="AH17" s="12">
        <v>15.8</v>
      </c>
      <c r="AI17" s="12">
        <v>16.8</v>
      </c>
      <c r="AJ17" s="12">
        <v>11.6</v>
      </c>
      <c r="AK17" s="12">
        <v>14.2</v>
      </c>
      <c r="AL17" s="12">
        <v>52</v>
      </c>
      <c r="AM17" s="12">
        <v>3.6</v>
      </c>
      <c r="AN17" s="12">
        <v>18</v>
      </c>
      <c r="AO17" s="13">
        <f t="shared" si="0"/>
        <v>2032.1999999999994</v>
      </c>
      <c r="AP17" s="14"/>
      <c r="AR17" s="1" t="s">
        <v>51</v>
      </c>
      <c r="AS17" s="14">
        <f>SUM(AS11:AS16)</f>
        <v>42344.097087405316</v>
      </c>
      <c r="AT17" s="14">
        <f t="shared" ref="AT17:AY17" si="2">SUM(AT11:AT16)</f>
        <v>14362.160259607583</v>
      </c>
      <c r="AU17" s="14">
        <f t="shared" si="2"/>
        <v>27368.140902987976</v>
      </c>
      <c r="AV17" s="14">
        <f t="shared" si="2"/>
        <v>21112.43989614294</v>
      </c>
      <c r="AW17" s="14">
        <f t="shared" si="2"/>
        <v>12488.583151668308</v>
      </c>
      <c r="AX17" s="14">
        <f t="shared" si="2"/>
        <v>25667.378702187867</v>
      </c>
      <c r="AY17" s="14">
        <f t="shared" si="2"/>
        <v>143342.79999999999</v>
      </c>
    </row>
    <row r="18" spans="1:51" x14ac:dyDescent="0.25">
      <c r="A18" s="1" t="s">
        <v>16</v>
      </c>
      <c r="B18" s="12">
        <v>10</v>
      </c>
      <c r="C18" s="12">
        <v>17.600000000000001</v>
      </c>
      <c r="D18" s="12">
        <v>2.2000000000000002</v>
      </c>
      <c r="E18" s="12">
        <v>6</v>
      </c>
      <c r="F18" s="12">
        <v>41.4</v>
      </c>
      <c r="G18" s="12">
        <v>13.4</v>
      </c>
      <c r="H18" s="12">
        <v>16.8</v>
      </c>
      <c r="I18" s="12">
        <v>17.600000000000001</v>
      </c>
      <c r="J18" s="12">
        <v>47.6</v>
      </c>
      <c r="K18" s="12">
        <v>24</v>
      </c>
      <c r="L18" s="12">
        <v>68.8</v>
      </c>
      <c r="M18" s="12">
        <v>101.8</v>
      </c>
      <c r="N18" s="12">
        <v>42.2</v>
      </c>
      <c r="O18" s="12">
        <v>90</v>
      </c>
      <c r="P18" s="12">
        <v>106.4</v>
      </c>
      <c r="Q18" s="12">
        <v>4</v>
      </c>
      <c r="R18" s="12">
        <v>49.2</v>
      </c>
      <c r="S18" s="12">
        <v>91.4</v>
      </c>
      <c r="T18" s="12">
        <v>10.8</v>
      </c>
      <c r="U18" s="12">
        <v>3</v>
      </c>
      <c r="V18" s="12">
        <v>6.2</v>
      </c>
      <c r="W18" s="12">
        <v>0.8</v>
      </c>
      <c r="X18" s="12">
        <v>2.2000000000000002</v>
      </c>
      <c r="Y18" s="12">
        <v>3.8</v>
      </c>
      <c r="Z18" s="12">
        <v>8</v>
      </c>
      <c r="AA18" s="12">
        <v>55.4</v>
      </c>
      <c r="AB18" s="12">
        <v>38.799999999999997</v>
      </c>
      <c r="AC18" s="12">
        <v>119</v>
      </c>
      <c r="AD18" s="12">
        <v>36.6</v>
      </c>
      <c r="AE18" s="12">
        <v>14</v>
      </c>
      <c r="AF18" s="12">
        <v>30.2</v>
      </c>
      <c r="AG18" s="12">
        <v>7.2</v>
      </c>
      <c r="AH18" s="12">
        <v>14</v>
      </c>
      <c r="AI18" s="12">
        <v>13.8</v>
      </c>
      <c r="AJ18" s="12">
        <v>9.8000000000000007</v>
      </c>
      <c r="AK18" s="12">
        <v>7.6</v>
      </c>
      <c r="AL18" s="12">
        <v>21</v>
      </c>
      <c r="AM18" s="12">
        <v>0.8</v>
      </c>
      <c r="AN18" s="12">
        <v>11</v>
      </c>
      <c r="AO18" s="13">
        <f t="shared" si="0"/>
        <v>1164.3999999999996</v>
      </c>
      <c r="AP18" s="14"/>
      <c r="AS18" s="15"/>
    </row>
    <row r="19" spans="1:51" x14ac:dyDescent="0.25">
      <c r="A19" s="1" t="s">
        <v>17</v>
      </c>
      <c r="B19" s="12">
        <v>12.4</v>
      </c>
      <c r="C19" s="12">
        <v>24.6</v>
      </c>
      <c r="D19" s="12">
        <v>10.4</v>
      </c>
      <c r="E19" s="12">
        <v>8</v>
      </c>
      <c r="F19" s="12">
        <v>106.6</v>
      </c>
      <c r="G19" s="12">
        <v>16</v>
      </c>
      <c r="H19" s="12">
        <v>19.600000000000001</v>
      </c>
      <c r="I19" s="12">
        <v>30</v>
      </c>
      <c r="J19" s="12">
        <v>65.8</v>
      </c>
      <c r="K19" s="12">
        <v>43.8</v>
      </c>
      <c r="L19" s="12">
        <v>61.4</v>
      </c>
      <c r="M19" s="12">
        <v>126.8</v>
      </c>
      <c r="N19" s="12">
        <v>42.6</v>
      </c>
      <c r="O19" s="12">
        <v>95.6</v>
      </c>
      <c r="P19" s="12">
        <v>112.6</v>
      </c>
      <c r="Q19" s="12">
        <v>61.2</v>
      </c>
      <c r="R19" s="12">
        <v>10.199999999999999</v>
      </c>
      <c r="S19" s="12">
        <v>110.2</v>
      </c>
      <c r="T19" s="12">
        <v>11.8</v>
      </c>
      <c r="U19" s="12">
        <v>6.6</v>
      </c>
      <c r="V19" s="12">
        <v>6.2</v>
      </c>
      <c r="W19" s="12">
        <v>1.4</v>
      </c>
      <c r="X19" s="12">
        <v>1.6</v>
      </c>
      <c r="Y19" s="12">
        <v>4.5999999999999996</v>
      </c>
      <c r="Z19" s="12">
        <v>8.4</v>
      </c>
      <c r="AA19" s="12">
        <v>98.8</v>
      </c>
      <c r="AB19" s="12">
        <v>83.2</v>
      </c>
      <c r="AC19" s="12">
        <v>211.6</v>
      </c>
      <c r="AD19" s="12">
        <v>62.6</v>
      </c>
      <c r="AE19" s="12">
        <v>12.6</v>
      </c>
      <c r="AF19" s="12">
        <v>21.2</v>
      </c>
      <c r="AG19" s="12">
        <v>8.8000000000000007</v>
      </c>
      <c r="AH19" s="12">
        <v>16.600000000000001</v>
      </c>
      <c r="AI19" s="12">
        <v>16.399999999999999</v>
      </c>
      <c r="AJ19" s="12">
        <v>11.4</v>
      </c>
      <c r="AK19" s="12">
        <v>6.4</v>
      </c>
      <c r="AL19" s="12">
        <v>19.2</v>
      </c>
      <c r="AM19" s="12">
        <v>1.4</v>
      </c>
      <c r="AN19" s="12">
        <v>10</v>
      </c>
      <c r="AO19" s="13">
        <f t="shared" si="0"/>
        <v>1578.6000000000004</v>
      </c>
      <c r="AP19" s="14"/>
      <c r="AS19" s="15" t="s">
        <v>45</v>
      </c>
      <c r="AT19" s="9" t="s">
        <v>46</v>
      </c>
      <c r="AU19" s="9" t="s">
        <v>47</v>
      </c>
      <c r="AV19" s="9" t="s">
        <v>48</v>
      </c>
      <c r="AW19" s="9" t="s">
        <v>49</v>
      </c>
      <c r="AX19" s="9" t="s">
        <v>50</v>
      </c>
    </row>
    <row r="20" spans="1:51" x14ac:dyDescent="0.25">
      <c r="A20" s="1" t="s">
        <v>18</v>
      </c>
      <c r="B20" s="12">
        <v>21.2</v>
      </c>
      <c r="C20" s="12">
        <v>51.4</v>
      </c>
      <c r="D20" s="12">
        <v>27</v>
      </c>
      <c r="E20" s="12">
        <v>23.4</v>
      </c>
      <c r="F20" s="12">
        <v>393.2</v>
      </c>
      <c r="G20" s="12">
        <v>29.6</v>
      </c>
      <c r="H20" s="12">
        <v>42.8</v>
      </c>
      <c r="I20" s="12">
        <v>44.8</v>
      </c>
      <c r="J20" s="12">
        <v>100.2</v>
      </c>
      <c r="K20" s="12">
        <v>63.8</v>
      </c>
      <c r="L20" s="12">
        <v>87.4</v>
      </c>
      <c r="M20" s="12">
        <v>284.60000000000002</v>
      </c>
      <c r="N20" s="12">
        <v>68.400000000000006</v>
      </c>
      <c r="O20" s="12">
        <v>122.2</v>
      </c>
      <c r="P20" s="12">
        <v>162</v>
      </c>
      <c r="Q20" s="12">
        <v>94.2</v>
      </c>
      <c r="R20" s="12">
        <v>110.2</v>
      </c>
      <c r="S20" s="12">
        <v>26.6</v>
      </c>
      <c r="T20" s="12">
        <v>21.8</v>
      </c>
      <c r="U20" s="12">
        <v>18.600000000000001</v>
      </c>
      <c r="V20" s="12">
        <v>17.600000000000001</v>
      </c>
      <c r="W20" s="12">
        <v>4.8</v>
      </c>
      <c r="X20" s="12">
        <v>6.8</v>
      </c>
      <c r="Y20" s="12">
        <v>12.6</v>
      </c>
      <c r="Z20" s="12">
        <v>8.6</v>
      </c>
      <c r="AA20" s="12">
        <v>196.2</v>
      </c>
      <c r="AB20" s="12">
        <v>179</v>
      </c>
      <c r="AC20" s="12">
        <v>457.6</v>
      </c>
      <c r="AD20" s="12">
        <v>171.4</v>
      </c>
      <c r="AE20" s="12">
        <v>29.6</v>
      </c>
      <c r="AF20" s="12">
        <v>29.6</v>
      </c>
      <c r="AG20" s="12">
        <v>16.399999999999999</v>
      </c>
      <c r="AH20" s="12">
        <v>32.6</v>
      </c>
      <c r="AI20" s="12">
        <v>29.8</v>
      </c>
      <c r="AJ20" s="12">
        <v>20.6</v>
      </c>
      <c r="AK20" s="12">
        <v>15.2</v>
      </c>
      <c r="AL20" s="12">
        <v>44.6</v>
      </c>
      <c r="AM20" s="12">
        <v>2.8</v>
      </c>
      <c r="AN20" s="12">
        <v>29.2</v>
      </c>
      <c r="AO20" s="13">
        <f t="shared" si="0"/>
        <v>3098.3999999999996</v>
      </c>
      <c r="AP20" s="14"/>
      <c r="AR20" s="18" t="s">
        <v>45</v>
      </c>
      <c r="AS20" s="15">
        <f>AS11</f>
        <v>3979.4940933129965</v>
      </c>
    </row>
    <row r="21" spans="1:51" x14ac:dyDescent="0.25">
      <c r="A21" s="1" t="s">
        <v>19</v>
      </c>
      <c r="B21" s="12">
        <v>39.817831925792603</v>
      </c>
      <c r="C21" s="12">
        <v>17.243942959988921</v>
      </c>
      <c r="D21" s="12">
        <v>7.5246296552678933</v>
      </c>
      <c r="E21" s="12">
        <v>7.2111034196317307</v>
      </c>
      <c r="F21" s="12">
        <v>112.55591859338223</v>
      </c>
      <c r="G21" s="12">
        <v>12.227523189810327</v>
      </c>
      <c r="H21" s="12">
        <v>31.352623563616223</v>
      </c>
      <c r="I21" s="12">
        <v>23.200941437076008</v>
      </c>
      <c r="J21" s="12">
        <v>70.543403018136502</v>
      </c>
      <c r="K21" s="12">
        <v>7.5246296552678933</v>
      </c>
      <c r="L21" s="12">
        <v>75.246296552678928</v>
      </c>
      <c r="M21" s="12">
        <v>63.645825834140936</v>
      </c>
      <c r="N21" s="12">
        <v>9.7193133047210285</v>
      </c>
      <c r="O21" s="12">
        <v>11.286944482901841</v>
      </c>
      <c r="P21" s="12">
        <v>31.666149799252384</v>
      </c>
      <c r="Q21" s="12">
        <v>5.9569984770870823</v>
      </c>
      <c r="R21" s="12">
        <v>7.5246296552678933</v>
      </c>
      <c r="S21" s="12">
        <v>24.455046379620654</v>
      </c>
      <c r="T21" s="12">
        <v>15.049259310535787</v>
      </c>
      <c r="U21" s="12">
        <v>290.63882043472239</v>
      </c>
      <c r="V21" s="12">
        <v>140.77327980063683</v>
      </c>
      <c r="W21" s="12">
        <v>39.190779454520282</v>
      </c>
      <c r="X21" s="12">
        <v>19.125100373805896</v>
      </c>
      <c r="Y21" s="12">
        <v>52.358881351239091</v>
      </c>
      <c r="Z21" s="12">
        <v>4.0758410632701088</v>
      </c>
      <c r="AA21" s="12">
        <v>318.856181641977</v>
      </c>
      <c r="AB21" s="12">
        <v>100.95544787484424</v>
      </c>
      <c r="AC21" s="12">
        <v>201.5973695140523</v>
      </c>
      <c r="AD21" s="12">
        <v>94.684923162120995</v>
      </c>
      <c r="AE21" s="12">
        <v>89.354977156306234</v>
      </c>
      <c r="AF21" s="12">
        <v>58.002353592690014</v>
      </c>
      <c r="AG21" s="12">
        <v>19.752152845078221</v>
      </c>
      <c r="AH21" s="12">
        <v>31.039097327980063</v>
      </c>
      <c r="AI21" s="12">
        <v>40.131358161428764</v>
      </c>
      <c r="AJ21" s="12">
        <v>37.623148276339464</v>
      </c>
      <c r="AK21" s="12">
        <v>2.1946836494531357</v>
      </c>
      <c r="AL21" s="12">
        <v>8.7787345978125426</v>
      </c>
      <c r="AM21" s="12">
        <v>18.811574138169732</v>
      </c>
      <c r="AN21" s="12">
        <v>122.90228436937561</v>
      </c>
      <c r="AO21" s="13">
        <f t="shared" si="0"/>
        <v>2264.6</v>
      </c>
      <c r="AP21" s="14"/>
      <c r="AR21" s="17" t="s">
        <v>46</v>
      </c>
      <c r="AS21" s="15">
        <f>AS12+AT11</f>
        <v>11050.510280461473</v>
      </c>
      <c r="AT21" s="15">
        <f>AT12</f>
        <v>855.22817380535264</v>
      </c>
    </row>
    <row r="22" spans="1:51" x14ac:dyDescent="0.25">
      <c r="A22" s="1" t="s">
        <v>20</v>
      </c>
      <c r="B22" s="12">
        <v>6.2489164086687312</v>
      </c>
      <c r="C22" s="12">
        <v>10.773993808049536</v>
      </c>
      <c r="D22" s="12">
        <v>6.6798761609907125</v>
      </c>
      <c r="E22" s="12">
        <v>7.9727554179566571</v>
      </c>
      <c r="F22" s="12">
        <v>115.71269349845203</v>
      </c>
      <c r="G22" s="12">
        <v>9.9120743034055732</v>
      </c>
      <c r="H22" s="12">
        <v>21.978947368421053</v>
      </c>
      <c r="I22" s="12">
        <v>29.305263157894739</v>
      </c>
      <c r="J22" s="12">
        <v>56.671207430340559</v>
      </c>
      <c r="K22" s="12">
        <v>5.81795665634675</v>
      </c>
      <c r="L22" s="12">
        <v>15.730030959752323</v>
      </c>
      <c r="M22" s="12">
        <v>84.037151702786389</v>
      </c>
      <c r="N22" s="12">
        <v>5.6024767801857589</v>
      </c>
      <c r="O22" s="12">
        <v>5.3869969040247678</v>
      </c>
      <c r="P22" s="12">
        <v>8.1882352941176464</v>
      </c>
      <c r="Q22" s="12">
        <v>3.0167182662538701</v>
      </c>
      <c r="R22" s="12">
        <v>7.3263157894736848</v>
      </c>
      <c r="S22" s="12">
        <v>15.514551083591332</v>
      </c>
      <c r="T22" s="12">
        <v>89.855108359133141</v>
      </c>
      <c r="U22" s="12">
        <v>8.8346749226006196</v>
      </c>
      <c r="V22" s="12">
        <v>79.727554179566567</v>
      </c>
      <c r="W22" s="12">
        <v>28.012383900928793</v>
      </c>
      <c r="X22" s="12">
        <v>11.851393188854489</v>
      </c>
      <c r="Y22" s="12">
        <v>62.273684210526319</v>
      </c>
      <c r="Z22" s="12">
        <v>2.8012383900928794</v>
      </c>
      <c r="AA22" s="12">
        <v>210.30835913312694</v>
      </c>
      <c r="AB22" s="12">
        <v>132.95108359133127</v>
      </c>
      <c r="AC22" s="12">
        <v>312.23034055727555</v>
      </c>
      <c r="AD22" s="12">
        <v>111.4030959752322</v>
      </c>
      <c r="AE22" s="12">
        <v>19.177708978328177</v>
      </c>
      <c r="AF22" s="12">
        <v>29.089783281733748</v>
      </c>
      <c r="AG22" s="12">
        <v>13.575232198142416</v>
      </c>
      <c r="AH22" s="12">
        <v>11.6359133126935</v>
      </c>
      <c r="AI22" s="12">
        <v>27.581424148606814</v>
      </c>
      <c r="AJ22" s="12">
        <v>27.36594427244582</v>
      </c>
      <c r="AK22" s="12">
        <v>0.86191950464396294</v>
      </c>
      <c r="AL22" s="12">
        <v>5.81795665634675</v>
      </c>
      <c r="AM22" s="12">
        <v>12.928792569659443</v>
      </c>
      <c r="AN22" s="12">
        <v>56.240247678018584</v>
      </c>
      <c r="AO22" s="13">
        <f t="shared" si="0"/>
        <v>1670.3999999999999</v>
      </c>
      <c r="AP22" s="14"/>
      <c r="AR22" s="17" t="s">
        <v>47</v>
      </c>
      <c r="AS22" s="15">
        <f>AS13+AU11</f>
        <v>29574.548588333742</v>
      </c>
      <c r="AT22" s="15">
        <f>AT13+AU12</f>
        <v>3006.7905348918348</v>
      </c>
      <c r="AU22" s="15">
        <f>AU13</f>
        <v>5532.093502377179</v>
      </c>
    </row>
    <row r="23" spans="1:51" x14ac:dyDescent="0.25">
      <c r="A23" s="1" t="s">
        <v>21</v>
      </c>
      <c r="B23" s="12">
        <v>14.2</v>
      </c>
      <c r="C23" s="12">
        <v>18.8</v>
      </c>
      <c r="D23" s="12">
        <v>12.2</v>
      </c>
      <c r="E23" s="12">
        <v>13.8</v>
      </c>
      <c r="F23" s="12">
        <v>139.6</v>
      </c>
      <c r="G23" s="12">
        <v>10.8</v>
      </c>
      <c r="H23" s="12">
        <v>28.8</v>
      </c>
      <c r="I23" s="12">
        <v>37</v>
      </c>
      <c r="J23" s="12">
        <v>61.4</v>
      </c>
      <c r="K23" s="12">
        <v>5.8</v>
      </c>
      <c r="L23" s="12">
        <v>20.399999999999999</v>
      </c>
      <c r="M23" s="12">
        <v>72.400000000000006</v>
      </c>
      <c r="N23" s="12">
        <v>12.4</v>
      </c>
      <c r="O23" s="12">
        <v>4.8</v>
      </c>
      <c r="P23" s="12">
        <v>8.4</v>
      </c>
      <c r="Q23" s="12">
        <v>3</v>
      </c>
      <c r="R23" s="12">
        <v>7</v>
      </c>
      <c r="S23" s="12">
        <v>12.8</v>
      </c>
      <c r="T23" s="12">
        <v>434.4</v>
      </c>
      <c r="U23" s="12">
        <v>113.4</v>
      </c>
      <c r="V23" s="12">
        <v>11.4</v>
      </c>
      <c r="W23" s="12">
        <v>52</v>
      </c>
      <c r="X23" s="12">
        <v>25.8</v>
      </c>
      <c r="Y23" s="12">
        <v>99.6</v>
      </c>
      <c r="Z23" s="12">
        <v>4.2</v>
      </c>
      <c r="AA23" s="12">
        <v>231.6</v>
      </c>
      <c r="AB23" s="12">
        <v>148.6</v>
      </c>
      <c r="AC23" s="12">
        <v>340.8</v>
      </c>
      <c r="AD23" s="12">
        <v>122.4</v>
      </c>
      <c r="AE23" s="12">
        <v>22.6</v>
      </c>
      <c r="AF23" s="12">
        <v>29.8</v>
      </c>
      <c r="AG23" s="12">
        <v>18.399999999999999</v>
      </c>
      <c r="AH23" s="12">
        <v>15.6</v>
      </c>
      <c r="AI23" s="12">
        <v>22.6</v>
      </c>
      <c r="AJ23" s="12">
        <v>31.4</v>
      </c>
      <c r="AK23" s="12">
        <v>4.2</v>
      </c>
      <c r="AL23" s="12">
        <v>6.2</v>
      </c>
      <c r="AM23" s="12">
        <v>35</v>
      </c>
      <c r="AN23" s="12">
        <v>92.6</v>
      </c>
      <c r="AO23" s="13">
        <f t="shared" si="0"/>
        <v>2346.1999999999994</v>
      </c>
      <c r="AP23" s="14"/>
      <c r="AR23" s="17" t="s">
        <v>48</v>
      </c>
      <c r="AS23" s="15">
        <f>AS14+AV11</f>
        <v>12696.720351926584</v>
      </c>
      <c r="AT23" s="15">
        <f>AT14+AV12</f>
        <v>5116.3400340869157</v>
      </c>
      <c r="AU23" s="15">
        <f>AU14+AV13</f>
        <v>4223.7032677987881</v>
      </c>
      <c r="AV23" s="15">
        <f>AV14</f>
        <v>5525.1273510862511</v>
      </c>
    </row>
    <row r="24" spans="1:51" x14ac:dyDescent="0.25">
      <c r="A24" s="1" t="s">
        <v>22</v>
      </c>
      <c r="B24" s="12">
        <v>6.4</v>
      </c>
      <c r="C24" s="12">
        <v>8.8000000000000007</v>
      </c>
      <c r="D24" s="12">
        <v>7</v>
      </c>
      <c r="E24" s="12">
        <v>5.8</v>
      </c>
      <c r="F24" s="12">
        <v>94.4</v>
      </c>
      <c r="G24" s="12">
        <v>3.6</v>
      </c>
      <c r="H24" s="12">
        <v>12.6</v>
      </c>
      <c r="I24" s="12">
        <v>16.8</v>
      </c>
      <c r="J24" s="12">
        <v>38</v>
      </c>
      <c r="K24" s="12">
        <v>4.2</v>
      </c>
      <c r="L24" s="12">
        <v>13</v>
      </c>
      <c r="M24" s="12">
        <v>41</v>
      </c>
      <c r="N24" s="12">
        <v>3.4</v>
      </c>
      <c r="O24" s="12">
        <v>4</v>
      </c>
      <c r="P24" s="12">
        <v>2.8</v>
      </c>
      <c r="Q24" s="12">
        <v>0.2</v>
      </c>
      <c r="R24" s="12">
        <v>1.6</v>
      </c>
      <c r="S24" s="12">
        <v>4.5999999999999996</v>
      </c>
      <c r="T24" s="12">
        <v>103</v>
      </c>
      <c r="U24" s="12">
        <v>33.6</v>
      </c>
      <c r="V24" s="12">
        <v>58.4</v>
      </c>
      <c r="W24" s="12">
        <v>4</v>
      </c>
      <c r="X24" s="12">
        <v>13.4</v>
      </c>
      <c r="Y24" s="12">
        <v>60.6</v>
      </c>
      <c r="Z24" s="12">
        <v>3</v>
      </c>
      <c r="AA24" s="12">
        <v>137.6</v>
      </c>
      <c r="AB24" s="12">
        <v>87.6</v>
      </c>
      <c r="AC24" s="12">
        <v>164.8</v>
      </c>
      <c r="AD24" s="12">
        <v>71.400000000000006</v>
      </c>
      <c r="AE24" s="12">
        <v>13</v>
      </c>
      <c r="AF24" s="12">
        <v>17</v>
      </c>
      <c r="AG24" s="12">
        <v>6.4</v>
      </c>
      <c r="AH24" s="12">
        <v>6.8</v>
      </c>
      <c r="AI24" s="12">
        <v>9.4</v>
      </c>
      <c r="AJ24" s="12">
        <v>13.8</v>
      </c>
      <c r="AK24" s="12">
        <v>1.4</v>
      </c>
      <c r="AL24" s="12">
        <v>3</v>
      </c>
      <c r="AM24" s="12">
        <v>8</v>
      </c>
      <c r="AN24" s="12">
        <v>16.8</v>
      </c>
      <c r="AO24" s="13">
        <f t="shared" si="0"/>
        <v>1101.2</v>
      </c>
      <c r="AP24" s="14"/>
      <c r="AR24" s="17" t="s">
        <v>49</v>
      </c>
      <c r="AS24" s="15">
        <f>AS15+AW11</f>
        <v>10345.015418893876</v>
      </c>
      <c r="AT24" s="15">
        <f>AT15+AW12</f>
        <v>1799.1832585183301</v>
      </c>
      <c r="AU24" s="15">
        <f>AU15+AW13</f>
        <v>2333.3801236627078</v>
      </c>
      <c r="AV24" s="15">
        <f>AV15+AW14</f>
        <v>2176.7846410478996</v>
      </c>
      <c r="AW24" s="15">
        <f>AW15</f>
        <v>3341.5738182422929</v>
      </c>
    </row>
    <row r="25" spans="1:51" x14ac:dyDescent="0.25">
      <c r="A25" s="1" t="s">
        <v>23</v>
      </c>
      <c r="B25" s="12">
        <v>7</v>
      </c>
      <c r="C25" s="12">
        <v>8.6</v>
      </c>
      <c r="D25" s="12">
        <v>5.8</v>
      </c>
      <c r="E25" s="12">
        <v>4</v>
      </c>
      <c r="F25" s="12">
        <v>85</v>
      </c>
      <c r="G25" s="12">
        <v>5.4</v>
      </c>
      <c r="H25" s="12">
        <v>14</v>
      </c>
      <c r="I25" s="12">
        <v>12.8</v>
      </c>
      <c r="J25" s="12">
        <v>37.6</v>
      </c>
      <c r="K25" s="12">
        <v>5.4</v>
      </c>
      <c r="L25" s="12">
        <v>20.399999999999999</v>
      </c>
      <c r="M25" s="12">
        <v>38.4</v>
      </c>
      <c r="N25" s="12">
        <v>2.6</v>
      </c>
      <c r="O25" s="12">
        <v>2.8</v>
      </c>
      <c r="P25" s="12">
        <v>1.4</v>
      </c>
      <c r="Q25" s="12">
        <v>2.2000000000000002</v>
      </c>
      <c r="R25" s="12">
        <v>1.8</v>
      </c>
      <c r="S25" s="12">
        <v>6.6</v>
      </c>
      <c r="T25" s="12">
        <v>39</v>
      </c>
      <c r="U25" s="12">
        <v>15.8</v>
      </c>
      <c r="V25" s="12">
        <v>22.6</v>
      </c>
      <c r="W25" s="12">
        <v>12.2</v>
      </c>
      <c r="X25" s="12">
        <v>2.6</v>
      </c>
      <c r="Y25" s="12">
        <v>67</v>
      </c>
      <c r="Z25" s="12">
        <v>1.2</v>
      </c>
      <c r="AA25" s="12">
        <v>135.19999999999999</v>
      </c>
      <c r="AB25" s="12">
        <v>90</v>
      </c>
      <c r="AC25" s="12">
        <v>177.6</v>
      </c>
      <c r="AD25" s="12">
        <v>54.2</v>
      </c>
      <c r="AE25" s="12">
        <v>14.4</v>
      </c>
      <c r="AF25" s="12">
        <v>11.8</v>
      </c>
      <c r="AG25" s="12">
        <v>8.1999999999999993</v>
      </c>
      <c r="AH25" s="12">
        <v>7</v>
      </c>
      <c r="AI25" s="12">
        <v>9.8000000000000007</v>
      </c>
      <c r="AJ25" s="12">
        <v>12.6</v>
      </c>
      <c r="AK25" s="12">
        <v>0</v>
      </c>
      <c r="AL25" s="12">
        <v>3</v>
      </c>
      <c r="AM25" s="12">
        <v>3.8</v>
      </c>
      <c r="AN25" s="12">
        <v>6.8</v>
      </c>
      <c r="AO25" s="13">
        <f t="shared" si="0"/>
        <v>956.6</v>
      </c>
      <c r="AP25" s="14"/>
      <c r="AR25" s="17" t="s">
        <v>50</v>
      </c>
      <c r="AS25" s="15">
        <f>AS16+AX11</f>
        <v>15385.314261163643</v>
      </c>
      <c r="AT25" s="15">
        <f>AT16+AX12</f>
        <v>5352.8798040383226</v>
      </c>
      <c r="AU25" s="15">
        <f>AU16+AX13</f>
        <v>3531.9313835465391</v>
      </c>
      <c r="AV25" s="15">
        <f>AV16+AX14</f>
        <v>6226.8368991102534</v>
      </c>
      <c r="AW25" s="15">
        <f>AW16+AX15</f>
        <v>2106.8720730609093</v>
      </c>
      <c r="AX25" s="15">
        <f>AX16</f>
        <v>9182.4721406341014</v>
      </c>
      <c r="AY25" s="14">
        <f>SUM(AS20:AX25)</f>
        <v>143342.80000000002</v>
      </c>
    </row>
    <row r="26" spans="1:51" x14ac:dyDescent="0.25">
      <c r="A26" s="1" t="s">
        <v>24</v>
      </c>
      <c r="B26" s="12">
        <v>29.2</v>
      </c>
      <c r="C26" s="12">
        <v>26</v>
      </c>
      <c r="D26" s="12">
        <v>21.6</v>
      </c>
      <c r="E26" s="12">
        <v>26.8</v>
      </c>
      <c r="F26" s="12">
        <v>59</v>
      </c>
      <c r="G26" s="12">
        <v>8.8000000000000007</v>
      </c>
      <c r="H26" s="12">
        <v>23.4</v>
      </c>
      <c r="I26" s="12">
        <v>26</v>
      </c>
      <c r="J26" s="12">
        <v>78.400000000000006</v>
      </c>
      <c r="K26" s="12">
        <v>12.6</v>
      </c>
      <c r="L26" s="12">
        <v>33.6</v>
      </c>
      <c r="M26" s="12">
        <v>46.4</v>
      </c>
      <c r="N26" s="12">
        <v>12.4</v>
      </c>
      <c r="O26" s="12">
        <v>13.8</v>
      </c>
      <c r="P26" s="12">
        <v>4.4000000000000004</v>
      </c>
      <c r="Q26" s="12">
        <v>1.4</v>
      </c>
      <c r="R26" s="12">
        <v>3.6</v>
      </c>
      <c r="S26" s="12">
        <v>5.2</v>
      </c>
      <c r="T26" s="12">
        <v>80.2</v>
      </c>
      <c r="U26" s="12">
        <v>36.200000000000003</v>
      </c>
      <c r="V26" s="12">
        <v>68.599999999999994</v>
      </c>
      <c r="W26" s="12">
        <v>40</v>
      </c>
      <c r="X26" s="12">
        <v>41</v>
      </c>
      <c r="Y26" s="12">
        <v>7.4</v>
      </c>
      <c r="Z26" s="12">
        <v>10.199999999999999</v>
      </c>
      <c r="AA26" s="12">
        <v>273.8</v>
      </c>
      <c r="AB26" s="12">
        <v>232.4</v>
      </c>
      <c r="AC26" s="12">
        <v>461.8</v>
      </c>
      <c r="AD26" s="12">
        <v>214.2</v>
      </c>
      <c r="AE26" s="12">
        <v>82.8</v>
      </c>
      <c r="AF26" s="12">
        <v>47.2</v>
      </c>
      <c r="AG26" s="12">
        <v>16.8</v>
      </c>
      <c r="AH26" s="12">
        <v>10.8</v>
      </c>
      <c r="AI26" s="12">
        <v>18.600000000000001</v>
      </c>
      <c r="AJ26" s="12">
        <v>16.399999999999999</v>
      </c>
      <c r="AK26" s="12">
        <v>3.2</v>
      </c>
      <c r="AL26" s="12">
        <v>5.8</v>
      </c>
      <c r="AM26" s="12">
        <v>8.4</v>
      </c>
      <c r="AN26" s="12">
        <v>24.2</v>
      </c>
      <c r="AO26" s="13">
        <f t="shared" si="0"/>
        <v>2132.6000000000004</v>
      </c>
      <c r="AP26" s="14"/>
      <c r="AS26" s="15"/>
    </row>
    <row r="27" spans="1:51" x14ac:dyDescent="0.25">
      <c r="A27" s="1" t="s">
        <v>25</v>
      </c>
      <c r="B27" s="12">
        <v>30.4</v>
      </c>
      <c r="C27" s="12">
        <v>26.4</v>
      </c>
      <c r="D27" s="12">
        <v>5.6</v>
      </c>
      <c r="E27" s="12">
        <v>8.8000000000000007</v>
      </c>
      <c r="F27" s="12">
        <v>48.2</v>
      </c>
      <c r="G27" s="12">
        <v>30.8</v>
      </c>
      <c r="H27" s="12">
        <v>43</v>
      </c>
      <c r="I27" s="12">
        <v>20.8</v>
      </c>
      <c r="J27" s="12">
        <v>50.4</v>
      </c>
      <c r="K27" s="12">
        <v>14.4</v>
      </c>
      <c r="L27" s="12">
        <v>78.8</v>
      </c>
      <c r="M27" s="12">
        <v>68</v>
      </c>
      <c r="N27" s="12">
        <v>21.4</v>
      </c>
      <c r="O27" s="12">
        <v>30.8</v>
      </c>
      <c r="P27" s="12">
        <v>14</v>
      </c>
      <c r="Q27" s="12">
        <v>7.6</v>
      </c>
      <c r="R27" s="12">
        <v>5.8</v>
      </c>
      <c r="S27" s="12">
        <v>8.8000000000000007</v>
      </c>
      <c r="T27" s="12">
        <v>7.8</v>
      </c>
      <c r="U27" s="12">
        <v>4.2</v>
      </c>
      <c r="V27" s="12">
        <v>4</v>
      </c>
      <c r="W27" s="12">
        <v>2.4</v>
      </c>
      <c r="X27" s="12">
        <v>0.6</v>
      </c>
      <c r="Y27" s="12">
        <v>5.4</v>
      </c>
      <c r="Z27" s="12">
        <v>3.4</v>
      </c>
      <c r="AA27" s="12">
        <v>231</v>
      </c>
      <c r="AB27" s="12">
        <v>225.6</v>
      </c>
      <c r="AC27" s="12">
        <v>522.4</v>
      </c>
      <c r="AD27" s="12">
        <v>158.4</v>
      </c>
      <c r="AE27" s="12">
        <v>86.4</v>
      </c>
      <c r="AF27" s="12">
        <v>75</v>
      </c>
      <c r="AG27" s="12">
        <v>16.2</v>
      </c>
      <c r="AH27" s="12">
        <v>21.8</v>
      </c>
      <c r="AI27" s="12">
        <v>9.6</v>
      </c>
      <c r="AJ27" s="12">
        <v>12.2</v>
      </c>
      <c r="AK27" s="12">
        <v>4</v>
      </c>
      <c r="AL27" s="12">
        <v>8.1999999999999993</v>
      </c>
      <c r="AM27" s="12">
        <v>1.8</v>
      </c>
      <c r="AN27" s="12">
        <v>11.6</v>
      </c>
      <c r="AO27" s="13">
        <f t="shared" si="0"/>
        <v>1926</v>
      </c>
      <c r="AP27" s="14"/>
      <c r="AS27" s="15"/>
      <c r="AX27" s="22" t="s">
        <v>43</v>
      </c>
      <c r="AY27" s="23">
        <f>SUM(AS21,AS23:AS25,AT22,AU23:AU25)</f>
        <v>62573.365622345438</v>
      </c>
    </row>
    <row r="28" spans="1:51" x14ac:dyDescent="0.25">
      <c r="A28" s="1" t="s">
        <v>26</v>
      </c>
      <c r="B28" s="12">
        <v>74.967216342603976</v>
      </c>
      <c r="C28" s="12">
        <v>239.9754860940192</v>
      </c>
      <c r="D28" s="12">
        <v>138.88028550332265</v>
      </c>
      <c r="E28" s="12">
        <v>175.25847895643614</v>
      </c>
      <c r="F28" s="12">
        <v>626.26768397735668</v>
      </c>
      <c r="G28" s="12">
        <v>152.34624661580114</v>
      </c>
      <c r="H28" s="12">
        <v>245.20108294363772</v>
      </c>
      <c r="I28" s="12">
        <v>184.10179670194438</v>
      </c>
      <c r="J28" s="12">
        <v>320.57026827467388</v>
      </c>
      <c r="K28" s="12">
        <v>154.35609155796209</v>
      </c>
      <c r="L28" s="12">
        <v>220.88195914349004</v>
      </c>
      <c r="M28" s="12">
        <v>243.79419148412504</v>
      </c>
      <c r="N28" s="12">
        <v>137.2724095495939</v>
      </c>
      <c r="O28" s="12">
        <v>141.49308392813194</v>
      </c>
      <c r="P28" s="12">
        <v>91.447944868323901</v>
      </c>
      <c r="Q28" s="12">
        <v>67.530790056608424</v>
      </c>
      <c r="R28" s="12">
        <v>120.59069652965789</v>
      </c>
      <c r="S28" s="12">
        <v>227.11247846418902</v>
      </c>
      <c r="T28" s="12">
        <v>171.0378045778981</v>
      </c>
      <c r="U28" s="12">
        <v>265.50051685946346</v>
      </c>
      <c r="V28" s="12">
        <v>274.34383460497168</v>
      </c>
      <c r="W28" s="12">
        <v>166.01319222249569</v>
      </c>
      <c r="X28" s="12">
        <v>164.20433177455084</v>
      </c>
      <c r="Y28" s="12">
        <v>296.85409795717447</v>
      </c>
      <c r="Z28" s="12">
        <v>266.90740831897614</v>
      </c>
      <c r="AA28" s="12">
        <v>54.06482894412995</v>
      </c>
      <c r="AB28" s="12">
        <v>47.231356140782673</v>
      </c>
      <c r="AC28" s="12">
        <v>197.56775781442283</v>
      </c>
      <c r="AD28" s="12">
        <v>99.286340142751655</v>
      </c>
      <c r="AE28" s="12">
        <v>373.22820575929114</v>
      </c>
      <c r="AF28" s="12">
        <v>465.27910411026335</v>
      </c>
      <c r="AG28" s="12">
        <v>217.0632537533842</v>
      </c>
      <c r="AH28" s="12">
        <v>320.57026827467388</v>
      </c>
      <c r="AI28" s="12">
        <v>202.99433915825745</v>
      </c>
      <c r="AJ28" s="12">
        <v>152.54723111001724</v>
      </c>
      <c r="AK28" s="12">
        <v>102.7030765444253</v>
      </c>
      <c r="AL28" s="12">
        <v>541.45222741816383</v>
      </c>
      <c r="AM28" s="12">
        <v>59.089441299532361</v>
      </c>
      <c r="AN28" s="12">
        <v>166.01319222249569</v>
      </c>
      <c r="AO28" s="13">
        <f t="shared" si="0"/>
        <v>8165.9999999999982</v>
      </c>
      <c r="AP28" s="14"/>
      <c r="AS28" s="15"/>
    </row>
    <row r="29" spans="1:51" x14ac:dyDescent="0.25">
      <c r="A29" s="1" t="s">
        <v>27</v>
      </c>
      <c r="B29" s="12">
        <v>160.19999999999999</v>
      </c>
      <c r="C29" s="12">
        <v>240</v>
      </c>
      <c r="D29" s="12">
        <v>146.19999999999999</v>
      </c>
      <c r="E29" s="12">
        <v>172.4</v>
      </c>
      <c r="F29" s="12">
        <v>353.4</v>
      </c>
      <c r="G29" s="12">
        <v>109</v>
      </c>
      <c r="H29" s="12">
        <v>178.8</v>
      </c>
      <c r="I29" s="12">
        <v>118</v>
      </c>
      <c r="J29" s="12">
        <v>337.6</v>
      </c>
      <c r="K29" s="12">
        <v>161</v>
      </c>
      <c r="L29" s="12">
        <v>376</v>
      </c>
      <c r="M29" s="12">
        <v>265.2</v>
      </c>
      <c r="N29" s="12">
        <v>204.8</v>
      </c>
      <c r="O29" s="12">
        <v>264</v>
      </c>
      <c r="P29" s="12">
        <v>43.4</v>
      </c>
      <c r="Q29" s="12">
        <v>28.2</v>
      </c>
      <c r="R29" s="12">
        <v>69.2</v>
      </c>
      <c r="S29" s="12">
        <v>127.4</v>
      </c>
      <c r="T29" s="12">
        <v>109.4</v>
      </c>
      <c r="U29" s="12">
        <v>116.6</v>
      </c>
      <c r="V29" s="12">
        <v>117</v>
      </c>
      <c r="W29" s="12">
        <v>59.8</v>
      </c>
      <c r="X29" s="12">
        <v>64.599999999999994</v>
      </c>
      <c r="Y29" s="12">
        <v>219.2</v>
      </c>
      <c r="Z29" s="12">
        <v>209</v>
      </c>
      <c r="AA29" s="12">
        <v>791.6</v>
      </c>
      <c r="AB29" s="12">
        <v>343.8</v>
      </c>
      <c r="AC29" s="12">
        <v>425.8</v>
      </c>
      <c r="AD29" s="12">
        <v>925.2</v>
      </c>
      <c r="AE29" s="12">
        <v>304.60000000000002</v>
      </c>
      <c r="AF29" s="12">
        <v>391.8</v>
      </c>
      <c r="AG29" s="12">
        <v>321.8</v>
      </c>
      <c r="AH29" s="12">
        <v>674.6</v>
      </c>
      <c r="AI29" s="12">
        <v>258.2</v>
      </c>
      <c r="AJ29" s="12">
        <v>200.6</v>
      </c>
      <c r="AK29" s="12">
        <v>52.8</v>
      </c>
      <c r="AL29" s="12">
        <v>218</v>
      </c>
      <c r="AM29" s="12">
        <v>34</v>
      </c>
      <c r="AN29" s="12">
        <v>82.4</v>
      </c>
      <c r="AO29" s="13">
        <f t="shared" si="0"/>
        <v>9275.6</v>
      </c>
      <c r="AP29" s="14"/>
      <c r="AS29" s="15"/>
    </row>
    <row r="30" spans="1:51" x14ac:dyDescent="0.25">
      <c r="A30" s="1" t="s">
        <v>28</v>
      </c>
      <c r="B30" s="12">
        <v>203.79952690361409</v>
      </c>
      <c r="C30" s="12">
        <v>525.24175824175825</v>
      </c>
      <c r="D30" s="12">
        <v>261.90529089439173</v>
      </c>
      <c r="E30" s="12">
        <v>319.7248195945744</v>
      </c>
      <c r="F30" s="12">
        <v>1220.5072790969248</v>
      </c>
      <c r="G30" s="12">
        <v>330.88799592777792</v>
      </c>
      <c r="H30" s="12">
        <v>540.41222864329131</v>
      </c>
      <c r="I30" s="12">
        <v>345.48599574812113</v>
      </c>
      <c r="J30" s="12">
        <v>664.06587418031563</v>
      </c>
      <c r="K30" s="12">
        <v>386.99011288439078</v>
      </c>
      <c r="L30" s="12">
        <v>542.41587567745603</v>
      </c>
      <c r="M30" s="12">
        <v>499.48058208821152</v>
      </c>
      <c r="N30" s="12">
        <v>291.38752582567298</v>
      </c>
      <c r="O30" s="12">
        <v>246.73482049285866</v>
      </c>
      <c r="P30" s="12">
        <v>163.44035092972422</v>
      </c>
      <c r="Q30" s="12">
        <v>111.63176333203582</v>
      </c>
      <c r="R30" s="12">
        <v>211.52787974967814</v>
      </c>
      <c r="S30" s="12">
        <v>424.20070066173605</v>
      </c>
      <c r="T30" s="12">
        <v>228.70199718537594</v>
      </c>
      <c r="U30" s="12">
        <v>305.12681977423119</v>
      </c>
      <c r="V30" s="12">
        <v>357.50787795310958</v>
      </c>
      <c r="W30" s="12">
        <v>189.77399766446086</v>
      </c>
      <c r="X30" s="12">
        <v>181.18693894661197</v>
      </c>
      <c r="Y30" s="12">
        <v>455.40034733658712</v>
      </c>
      <c r="Z30" s="12">
        <v>616.26458065095676</v>
      </c>
      <c r="AA30" s="12">
        <v>187.19788004910623</v>
      </c>
      <c r="AB30" s="12">
        <v>91.309057699793385</v>
      </c>
      <c r="AC30" s="12">
        <v>146.26623349402641</v>
      </c>
      <c r="AD30" s="12">
        <v>205.80317393777887</v>
      </c>
      <c r="AE30" s="12">
        <v>1347.3095128304938</v>
      </c>
      <c r="AF30" s="12">
        <v>1852.2285654400096</v>
      </c>
      <c r="AG30" s="12">
        <v>1081.6831631583675</v>
      </c>
      <c r="AH30" s="12">
        <v>1880.565859208911</v>
      </c>
      <c r="AI30" s="12">
        <v>966.33034104859723</v>
      </c>
      <c r="AJ30" s="12">
        <v>690.11328562445726</v>
      </c>
      <c r="AK30" s="12">
        <v>147.69740994700123</v>
      </c>
      <c r="AL30" s="12">
        <v>579.6264634548013</v>
      </c>
      <c r="AM30" s="12">
        <v>77.569763751235143</v>
      </c>
      <c r="AN30" s="12">
        <v>241.29634997155432</v>
      </c>
      <c r="AO30" s="13">
        <f t="shared" si="0"/>
        <v>19118.800000000007</v>
      </c>
      <c r="AP30" s="14"/>
      <c r="AS30" s="15"/>
    </row>
    <row r="31" spans="1:51" x14ac:dyDescent="0.25">
      <c r="A31" s="1" t="s">
        <v>29</v>
      </c>
      <c r="B31" s="12">
        <v>104.93713179084702</v>
      </c>
      <c r="C31" s="12">
        <v>169.111283253491</v>
      </c>
      <c r="D31" s="12">
        <v>94.195535623280009</v>
      </c>
      <c r="E31" s="12">
        <v>159.47138925695648</v>
      </c>
      <c r="F31" s="12">
        <v>490.25746610946896</v>
      </c>
      <c r="G31" s="12">
        <v>142.11958006319438</v>
      </c>
      <c r="H31" s="12">
        <v>255.59490367954336</v>
      </c>
      <c r="I31" s="12">
        <v>192.52245438793193</v>
      </c>
      <c r="J31" s="12">
        <v>262.20511670573848</v>
      </c>
      <c r="K31" s="12">
        <v>166.35702782590971</v>
      </c>
      <c r="L31" s="12">
        <v>211.52681683824278</v>
      </c>
      <c r="M31" s="12">
        <v>171.59011313831414</v>
      </c>
      <c r="N31" s="12">
        <v>101.08117419223322</v>
      </c>
      <c r="O31" s="12">
        <v>100.53032310671695</v>
      </c>
      <c r="P31" s="12">
        <v>53.432555295076952</v>
      </c>
      <c r="Q31" s="12">
        <v>30.847660788910407</v>
      </c>
      <c r="R31" s="12">
        <v>63.62330037712772</v>
      </c>
      <c r="S31" s="12">
        <v>202.16234838446644</v>
      </c>
      <c r="T31" s="12">
        <v>94.470961166038123</v>
      </c>
      <c r="U31" s="12">
        <v>101.08117419223322</v>
      </c>
      <c r="V31" s="12">
        <v>117.3312812149628</v>
      </c>
      <c r="W31" s="12">
        <v>65.551279176434619</v>
      </c>
      <c r="X31" s="12">
        <v>51.229150953011931</v>
      </c>
      <c r="Y31" s="12">
        <v>180.95458159209053</v>
      </c>
      <c r="Z31" s="12">
        <v>182.60713484863928</v>
      </c>
      <c r="AA31" s="12">
        <v>83.453939455712984</v>
      </c>
      <c r="AB31" s="12">
        <v>76.017449801243515</v>
      </c>
      <c r="AC31" s="12">
        <v>213.17937009479158</v>
      </c>
      <c r="AD31" s="12">
        <v>91.716705738456824</v>
      </c>
      <c r="AE31" s="12">
        <v>687.46215472428912</v>
      </c>
      <c r="AF31" s="12">
        <v>921.02301498318218</v>
      </c>
      <c r="AG31" s="12">
        <v>393.03224951584957</v>
      </c>
      <c r="AH31" s="12">
        <v>865.11162980328209</v>
      </c>
      <c r="AI31" s="12">
        <v>369.34565283865049</v>
      </c>
      <c r="AJ31" s="12">
        <v>325.55299154010805</v>
      </c>
      <c r="AK31" s="12">
        <v>47.373193354398126</v>
      </c>
      <c r="AL31" s="12">
        <v>161.95021914177963</v>
      </c>
      <c r="AM31" s="12">
        <v>23.962022219957191</v>
      </c>
      <c r="AN31" s="12">
        <v>82.627662827438598</v>
      </c>
      <c r="AO31" s="13">
        <f t="shared" si="0"/>
        <v>8106.6000000000022</v>
      </c>
      <c r="AP31" s="14"/>
      <c r="AS31" s="15"/>
    </row>
    <row r="32" spans="1:51" x14ac:dyDescent="0.25">
      <c r="A32" s="1">
        <v>16</v>
      </c>
      <c r="B32" s="12">
        <v>84</v>
      </c>
      <c r="C32" s="12">
        <v>74.2</v>
      </c>
      <c r="D32" s="12">
        <v>60.6</v>
      </c>
      <c r="E32" s="12">
        <v>137.4</v>
      </c>
      <c r="F32" s="12">
        <v>220</v>
      </c>
      <c r="G32" s="12">
        <v>141.6</v>
      </c>
      <c r="H32" s="12">
        <v>204.8</v>
      </c>
      <c r="I32" s="12">
        <v>83.4</v>
      </c>
      <c r="J32" s="12">
        <v>113.4</v>
      </c>
      <c r="K32" s="12">
        <v>62.6</v>
      </c>
      <c r="L32" s="12">
        <v>130.6</v>
      </c>
      <c r="M32" s="12">
        <v>81.599999999999994</v>
      </c>
      <c r="N32" s="12">
        <v>36</v>
      </c>
      <c r="O32" s="12">
        <v>26</v>
      </c>
      <c r="P32" s="12">
        <v>27.6</v>
      </c>
      <c r="Q32" s="12">
        <v>14</v>
      </c>
      <c r="R32" s="12">
        <v>12.4</v>
      </c>
      <c r="S32" s="12">
        <v>26</v>
      </c>
      <c r="T32" s="12">
        <v>36.4</v>
      </c>
      <c r="U32" s="12">
        <v>23.2</v>
      </c>
      <c r="V32" s="12">
        <v>19.8</v>
      </c>
      <c r="W32" s="12">
        <v>14.4</v>
      </c>
      <c r="X32" s="12">
        <v>14.6</v>
      </c>
      <c r="Y32" s="12">
        <v>119.4</v>
      </c>
      <c r="Z32" s="12">
        <v>84.4</v>
      </c>
      <c r="AA32" s="12">
        <v>261.2</v>
      </c>
      <c r="AB32" s="12">
        <v>331.2</v>
      </c>
      <c r="AC32" s="12">
        <v>1215.2</v>
      </c>
      <c r="AD32" s="12">
        <v>568.79999999999995</v>
      </c>
      <c r="AE32" s="12">
        <v>55.6</v>
      </c>
      <c r="AF32" s="12">
        <v>255.8</v>
      </c>
      <c r="AG32" s="12">
        <v>209</v>
      </c>
      <c r="AH32" s="12">
        <v>414.6</v>
      </c>
      <c r="AI32" s="12">
        <v>178.2</v>
      </c>
      <c r="AJ32" s="12">
        <v>133.6</v>
      </c>
      <c r="AK32" s="12">
        <v>13</v>
      </c>
      <c r="AL32" s="12">
        <v>38.4</v>
      </c>
      <c r="AM32" s="12">
        <v>4.8</v>
      </c>
      <c r="AN32" s="12">
        <v>35.799999999999997</v>
      </c>
      <c r="AO32" s="13">
        <f t="shared" si="0"/>
        <v>5563.6000000000013</v>
      </c>
      <c r="AP32" s="14"/>
      <c r="AS32" s="15"/>
    </row>
    <row r="33" spans="1:45" x14ac:dyDescent="0.25">
      <c r="A33" s="1">
        <v>24</v>
      </c>
      <c r="B33" s="12">
        <v>126.4</v>
      </c>
      <c r="C33" s="12">
        <v>110.4</v>
      </c>
      <c r="D33" s="12">
        <v>23.2</v>
      </c>
      <c r="E33" s="12">
        <v>51.4</v>
      </c>
      <c r="F33" s="12">
        <v>166</v>
      </c>
      <c r="G33" s="12">
        <v>71</v>
      </c>
      <c r="H33" s="12">
        <v>88.2</v>
      </c>
      <c r="I33" s="12">
        <v>64</v>
      </c>
      <c r="J33" s="12">
        <v>101.2</v>
      </c>
      <c r="K33" s="12">
        <v>64.2</v>
      </c>
      <c r="L33" s="12">
        <v>191.6</v>
      </c>
      <c r="M33" s="12">
        <v>108.2</v>
      </c>
      <c r="N33" s="12">
        <v>46</v>
      </c>
      <c r="O33" s="12">
        <v>36</v>
      </c>
      <c r="P33" s="12">
        <v>36.4</v>
      </c>
      <c r="Q33" s="12">
        <v>25.4</v>
      </c>
      <c r="R33" s="12">
        <v>21.2</v>
      </c>
      <c r="S33" s="12">
        <v>29.2</v>
      </c>
      <c r="T33" s="12">
        <v>62.2</v>
      </c>
      <c r="U33" s="12">
        <v>22.6</v>
      </c>
      <c r="V33" s="12">
        <v>29</v>
      </c>
      <c r="W33" s="12">
        <v>13.2</v>
      </c>
      <c r="X33" s="12">
        <v>8.6</v>
      </c>
      <c r="Y33" s="12">
        <v>63.2</v>
      </c>
      <c r="Z33" s="12">
        <v>86.8</v>
      </c>
      <c r="AA33" s="12">
        <v>341.2</v>
      </c>
      <c r="AB33" s="12">
        <v>405.4</v>
      </c>
      <c r="AC33" s="12">
        <v>1673.6</v>
      </c>
      <c r="AD33" s="12">
        <v>772</v>
      </c>
      <c r="AE33" s="12">
        <v>252.6</v>
      </c>
      <c r="AF33" s="12">
        <v>70.2</v>
      </c>
      <c r="AG33" s="12">
        <v>193.8</v>
      </c>
      <c r="AH33" s="12">
        <v>451</v>
      </c>
      <c r="AI33" s="12">
        <v>247</v>
      </c>
      <c r="AJ33" s="12">
        <v>206.2</v>
      </c>
      <c r="AK33" s="12">
        <v>9</v>
      </c>
      <c r="AL33" s="12">
        <v>28.4</v>
      </c>
      <c r="AM33" s="12">
        <v>12.4</v>
      </c>
      <c r="AN33" s="12">
        <v>62.4</v>
      </c>
      <c r="AO33" s="13">
        <f t="shared" si="0"/>
        <v>6370.7999999999993</v>
      </c>
      <c r="AP33" s="14"/>
      <c r="AS33" s="15"/>
    </row>
    <row r="34" spans="1:45" x14ac:dyDescent="0.25">
      <c r="A34" s="1" t="s">
        <v>30</v>
      </c>
      <c r="B34" s="12">
        <v>20</v>
      </c>
      <c r="C34" s="12">
        <v>31.2</v>
      </c>
      <c r="D34" s="12">
        <v>9.8000000000000007</v>
      </c>
      <c r="E34" s="12">
        <v>12.8</v>
      </c>
      <c r="F34" s="12">
        <v>94.8</v>
      </c>
      <c r="G34" s="12">
        <v>14.8</v>
      </c>
      <c r="H34" s="12">
        <v>22.4</v>
      </c>
      <c r="I34" s="12">
        <v>16.8</v>
      </c>
      <c r="J34" s="12">
        <v>43.4</v>
      </c>
      <c r="K34" s="12">
        <v>17.600000000000001</v>
      </c>
      <c r="L34" s="12">
        <v>30.2</v>
      </c>
      <c r="M34" s="12">
        <v>44.8</v>
      </c>
      <c r="N34" s="12">
        <v>16</v>
      </c>
      <c r="O34" s="12">
        <v>11.8</v>
      </c>
      <c r="P34" s="12">
        <v>6</v>
      </c>
      <c r="Q34" s="12">
        <v>7.8</v>
      </c>
      <c r="R34" s="12">
        <v>9.6</v>
      </c>
      <c r="S34" s="12">
        <v>13.4</v>
      </c>
      <c r="T34" s="12">
        <v>21.4</v>
      </c>
      <c r="U34" s="12">
        <v>14.2</v>
      </c>
      <c r="V34" s="12">
        <v>18.8</v>
      </c>
      <c r="W34" s="12">
        <v>7.2</v>
      </c>
      <c r="X34" s="12">
        <v>6.6</v>
      </c>
      <c r="Y34" s="12">
        <v>28.4</v>
      </c>
      <c r="Z34" s="12">
        <v>15.8</v>
      </c>
      <c r="AA34" s="12">
        <v>198.4</v>
      </c>
      <c r="AB34" s="12">
        <v>257.39999999999998</v>
      </c>
      <c r="AC34" s="12">
        <v>1202.2</v>
      </c>
      <c r="AD34" s="12">
        <v>276.8</v>
      </c>
      <c r="AE34" s="12">
        <v>174.8</v>
      </c>
      <c r="AF34" s="12">
        <v>168.2</v>
      </c>
      <c r="AG34" s="12">
        <v>29.2</v>
      </c>
      <c r="AH34" s="12">
        <v>86.4</v>
      </c>
      <c r="AI34" s="12">
        <v>33.4</v>
      </c>
      <c r="AJ34" s="12">
        <v>66</v>
      </c>
      <c r="AK34" s="12">
        <v>5.2</v>
      </c>
      <c r="AL34" s="12">
        <v>17</v>
      </c>
      <c r="AM34" s="12">
        <v>5.2</v>
      </c>
      <c r="AN34" s="12">
        <v>25.4</v>
      </c>
      <c r="AO34" s="13">
        <f t="shared" si="0"/>
        <v>3081.2</v>
      </c>
      <c r="AP34" s="14"/>
      <c r="AS34" s="15"/>
    </row>
    <row r="35" spans="1:45" x14ac:dyDescent="0.25">
      <c r="A35" s="1" t="s">
        <v>31</v>
      </c>
      <c r="B35" s="12">
        <v>36.200000000000003</v>
      </c>
      <c r="C35" s="12">
        <v>48</v>
      </c>
      <c r="D35" s="12">
        <v>9.1999999999999993</v>
      </c>
      <c r="E35" s="12">
        <v>15</v>
      </c>
      <c r="F35" s="12">
        <v>59.6</v>
      </c>
      <c r="G35" s="12">
        <v>15.6</v>
      </c>
      <c r="H35" s="12">
        <v>29</v>
      </c>
      <c r="I35" s="12">
        <v>23.8</v>
      </c>
      <c r="J35" s="12">
        <v>54.8</v>
      </c>
      <c r="K35" s="12">
        <v>29.8</v>
      </c>
      <c r="L35" s="12">
        <v>49.8</v>
      </c>
      <c r="M35" s="12">
        <v>47.8</v>
      </c>
      <c r="N35" s="12">
        <v>20.2</v>
      </c>
      <c r="O35" s="12">
        <v>22</v>
      </c>
      <c r="P35" s="12">
        <v>13</v>
      </c>
      <c r="Q35" s="12">
        <v>16.2</v>
      </c>
      <c r="R35" s="12">
        <v>17.2</v>
      </c>
      <c r="S35" s="12">
        <v>20.8</v>
      </c>
      <c r="T35" s="12">
        <v>27.6</v>
      </c>
      <c r="U35" s="12">
        <v>8.8000000000000007</v>
      </c>
      <c r="V35" s="12">
        <v>13.8</v>
      </c>
      <c r="W35" s="12">
        <v>5.2</v>
      </c>
      <c r="X35" s="12">
        <v>6.4</v>
      </c>
      <c r="Y35" s="12">
        <v>16.399999999999999</v>
      </c>
      <c r="Z35" s="12">
        <v>26.4</v>
      </c>
      <c r="AA35" s="12">
        <v>262.39999999999998</v>
      </c>
      <c r="AB35" s="12">
        <v>402.2</v>
      </c>
      <c r="AC35" s="12">
        <v>2521.1999999999998</v>
      </c>
      <c r="AD35" s="12">
        <v>633.79999999999995</v>
      </c>
      <c r="AE35" s="12">
        <v>363.2</v>
      </c>
      <c r="AF35" s="12">
        <v>434.4</v>
      </c>
      <c r="AG35" s="12">
        <v>76.599999999999994</v>
      </c>
      <c r="AH35" s="12">
        <v>45.2</v>
      </c>
      <c r="AI35" s="12">
        <v>58.6</v>
      </c>
      <c r="AJ35" s="12">
        <v>107.2</v>
      </c>
      <c r="AK35" s="12">
        <v>4</v>
      </c>
      <c r="AL35" s="12">
        <v>18.2</v>
      </c>
      <c r="AM35" s="12">
        <v>6</v>
      </c>
      <c r="AN35" s="12">
        <v>41</v>
      </c>
      <c r="AO35" s="13">
        <f t="shared" si="0"/>
        <v>5606.5999999999995</v>
      </c>
      <c r="AP35" s="14"/>
      <c r="AS35" s="15"/>
    </row>
    <row r="36" spans="1:45" x14ac:dyDescent="0.25">
      <c r="A36" s="1" t="s">
        <v>32</v>
      </c>
      <c r="B36" s="12">
        <v>19.8</v>
      </c>
      <c r="C36" s="12">
        <v>44.6</v>
      </c>
      <c r="D36" s="12">
        <v>14</v>
      </c>
      <c r="E36" s="12">
        <v>18</v>
      </c>
      <c r="F36" s="12">
        <v>154.6</v>
      </c>
      <c r="G36" s="12">
        <v>16.2</v>
      </c>
      <c r="H36" s="12">
        <v>27.8</v>
      </c>
      <c r="I36" s="12">
        <v>27.8</v>
      </c>
      <c r="J36" s="12">
        <v>63.8</v>
      </c>
      <c r="K36" s="12">
        <v>24.6</v>
      </c>
      <c r="L36" s="12">
        <v>49</v>
      </c>
      <c r="M36" s="12">
        <v>66</v>
      </c>
      <c r="N36" s="12">
        <v>24.2</v>
      </c>
      <c r="O36" s="12">
        <v>24.6</v>
      </c>
      <c r="P36" s="12">
        <v>17.399999999999999</v>
      </c>
      <c r="Q36" s="12">
        <v>14</v>
      </c>
      <c r="R36" s="12">
        <v>17</v>
      </c>
      <c r="S36" s="12">
        <v>31</v>
      </c>
      <c r="T36" s="12">
        <v>30</v>
      </c>
      <c r="U36" s="12">
        <v>18.2</v>
      </c>
      <c r="V36" s="12">
        <v>19.2</v>
      </c>
      <c r="W36" s="12">
        <v>6.4</v>
      </c>
      <c r="X36" s="12">
        <v>9</v>
      </c>
      <c r="Y36" s="12">
        <v>16.399999999999999</v>
      </c>
      <c r="Z36" s="12">
        <v>14</v>
      </c>
      <c r="AA36" s="12">
        <v>202</v>
      </c>
      <c r="AB36" s="12">
        <v>243.6</v>
      </c>
      <c r="AC36" s="12">
        <v>934.4</v>
      </c>
      <c r="AD36" s="12">
        <v>303</v>
      </c>
      <c r="AE36" s="12">
        <v>174.2</v>
      </c>
      <c r="AF36" s="12">
        <v>250.2</v>
      </c>
      <c r="AG36" s="12">
        <v>40.799999999999997</v>
      </c>
      <c r="AH36" s="12">
        <v>72.8</v>
      </c>
      <c r="AI36" s="12">
        <v>8.1999999999999993</v>
      </c>
      <c r="AJ36" s="12">
        <v>53.6</v>
      </c>
      <c r="AK36" s="12">
        <v>13.8</v>
      </c>
      <c r="AL36" s="12">
        <v>40.200000000000003</v>
      </c>
      <c r="AM36" s="12">
        <v>3.6</v>
      </c>
      <c r="AN36" s="12">
        <v>32.200000000000003</v>
      </c>
      <c r="AO36" s="13">
        <f t="shared" si="0"/>
        <v>3140.1999999999994</v>
      </c>
      <c r="AP36" s="14"/>
      <c r="AS36" s="15"/>
    </row>
    <row r="37" spans="1:45" x14ac:dyDescent="0.25">
      <c r="A37" s="1" t="s">
        <v>33</v>
      </c>
      <c r="B37" s="12">
        <v>20.42757527733756</v>
      </c>
      <c r="C37" s="12">
        <v>37.347385103011099</v>
      </c>
      <c r="D37" s="12">
        <v>12.586687797147386</v>
      </c>
      <c r="E37" s="12">
        <v>14.650079239302695</v>
      </c>
      <c r="F37" s="12">
        <v>89.75752773375595</v>
      </c>
      <c r="G37" s="12">
        <v>14.031061806656101</v>
      </c>
      <c r="H37" s="12">
        <v>20.014896988906496</v>
      </c>
      <c r="I37" s="12">
        <v>28.268462757527733</v>
      </c>
      <c r="J37" s="12">
        <v>67.060221870047542</v>
      </c>
      <c r="K37" s="12">
        <v>9.9042789223454832</v>
      </c>
      <c r="L37" s="12">
        <v>27.649445324881142</v>
      </c>
      <c r="M37" s="12">
        <v>38.585419968304279</v>
      </c>
      <c r="N37" s="12">
        <v>16.507131537242472</v>
      </c>
      <c r="O37" s="12">
        <v>11.55499207606973</v>
      </c>
      <c r="P37" s="12">
        <v>11.967670364500792</v>
      </c>
      <c r="Q37" s="12">
        <v>9.0789223454833614</v>
      </c>
      <c r="R37" s="12">
        <v>9.4916006339144214</v>
      </c>
      <c r="S37" s="12">
        <v>12.999366085578448</v>
      </c>
      <c r="T37" s="12">
        <v>40.648811410459587</v>
      </c>
      <c r="U37" s="12">
        <v>28.268462757527733</v>
      </c>
      <c r="V37" s="12">
        <v>29.919175911251983</v>
      </c>
      <c r="W37" s="12">
        <v>10.523296354992075</v>
      </c>
      <c r="X37" s="12">
        <v>10.935974643423139</v>
      </c>
      <c r="Y37" s="12">
        <v>17.745166402535659</v>
      </c>
      <c r="Z37" s="12">
        <v>12.380348652931854</v>
      </c>
      <c r="AA37" s="12">
        <v>145.4690966719493</v>
      </c>
      <c r="AB37" s="12">
        <v>193.95879556259905</v>
      </c>
      <c r="AC37" s="12">
        <v>698.2516640253566</v>
      </c>
      <c r="AD37" s="12">
        <v>267.82820919175913</v>
      </c>
      <c r="AE37" s="12">
        <v>134.12044374009508</v>
      </c>
      <c r="AF37" s="12">
        <v>220.78288431061807</v>
      </c>
      <c r="AG37" s="12">
        <v>68.298256735340729</v>
      </c>
      <c r="AH37" s="12">
        <v>121.12107765451665</v>
      </c>
      <c r="AI37" s="12">
        <v>63.346117274167987</v>
      </c>
      <c r="AJ37" s="12">
        <v>13.824722662440571</v>
      </c>
      <c r="AK37" s="12">
        <v>4.5394611727416807</v>
      </c>
      <c r="AL37" s="12">
        <v>17.745166402535659</v>
      </c>
      <c r="AM37" s="12">
        <v>8.253565768621236</v>
      </c>
      <c r="AN37" s="12">
        <v>44.156576862123615</v>
      </c>
      <c r="AO37" s="13">
        <f t="shared" si="0"/>
        <v>2604.0000000000005</v>
      </c>
      <c r="AP37" s="14"/>
      <c r="AS37" s="15"/>
    </row>
    <row r="38" spans="1:45" x14ac:dyDescent="0.25">
      <c r="A38" s="1" t="s">
        <v>34</v>
      </c>
      <c r="B38" s="12">
        <v>5.2450980392156863</v>
      </c>
      <c r="C38" s="12">
        <v>4.4058823529411768</v>
      </c>
      <c r="D38" s="12">
        <v>3.5666666666666664</v>
      </c>
      <c r="E38" s="12">
        <v>2.9372549019607841</v>
      </c>
      <c r="F38" s="12">
        <v>44.688235294117646</v>
      </c>
      <c r="G38" s="12">
        <v>2.9372549019607841</v>
      </c>
      <c r="H38" s="12">
        <v>6.0843137254901958</v>
      </c>
      <c r="I38" s="12">
        <v>6.0843137254901958</v>
      </c>
      <c r="J38" s="12">
        <v>15.945098039215686</v>
      </c>
      <c r="K38" s="12">
        <v>28.74313725490196</v>
      </c>
      <c r="L38" s="12">
        <v>42.590196078431376</v>
      </c>
      <c r="M38" s="12">
        <v>82.66274509803921</v>
      </c>
      <c r="N38" s="12">
        <v>28.323529411764707</v>
      </c>
      <c r="O38" s="12">
        <v>47.835294117647059</v>
      </c>
      <c r="P38" s="12">
        <v>19.721568627450981</v>
      </c>
      <c r="Q38" s="12">
        <v>8.3921568627450984</v>
      </c>
      <c r="R38" s="12">
        <v>8.6019607843137251</v>
      </c>
      <c r="S38" s="12">
        <v>17.413725490196079</v>
      </c>
      <c r="T38" s="12">
        <v>3.9862745098039216</v>
      </c>
      <c r="U38" s="12">
        <v>1.888235294117647</v>
      </c>
      <c r="V38" s="12">
        <v>2.7274509803921569</v>
      </c>
      <c r="W38" s="12">
        <v>1.0490196078431373</v>
      </c>
      <c r="X38" s="12">
        <v>0</v>
      </c>
      <c r="Y38" s="12">
        <v>2.3078431372549022</v>
      </c>
      <c r="Z38" s="12">
        <v>4.4058823529411768</v>
      </c>
      <c r="AA38" s="12">
        <v>82.66274509803921</v>
      </c>
      <c r="AB38" s="12">
        <v>57.696078431372548</v>
      </c>
      <c r="AC38" s="12">
        <v>143.5058823529412</v>
      </c>
      <c r="AD38" s="12">
        <v>42.8</v>
      </c>
      <c r="AE38" s="12">
        <v>14.476470588235294</v>
      </c>
      <c r="AF38" s="12">
        <v>10.909803921568628</v>
      </c>
      <c r="AG38" s="12">
        <v>6.503921568627451</v>
      </c>
      <c r="AH38" s="12">
        <v>5.0352941176470587</v>
      </c>
      <c r="AI38" s="12">
        <v>13.217647058823529</v>
      </c>
      <c r="AJ38" s="12">
        <v>8.1823529411764699</v>
      </c>
      <c r="AK38" s="12">
        <v>1.6784313725490196</v>
      </c>
      <c r="AL38" s="12">
        <v>72.592156862745099</v>
      </c>
      <c r="AM38" s="12">
        <v>0.62941176470588234</v>
      </c>
      <c r="AN38" s="12">
        <v>3.5666666666666664</v>
      </c>
      <c r="AO38" s="13">
        <f t="shared" si="0"/>
        <v>856</v>
      </c>
      <c r="AP38" s="14"/>
      <c r="AS38" s="15"/>
    </row>
    <row r="39" spans="1:45" x14ac:dyDescent="0.25">
      <c r="A39" s="1" t="s">
        <v>35</v>
      </c>
      <c r="B39" s="12">
        <v>9.7424966602345258</v>
      </c>
      <c r="C39" s="12">
        <v>15.831557072881104</v>
      </c>
      <c r="D39" s="12">
        <v>8.118747216862106</v>
      </c>
      <c r="E39" s="12">
        <v>13.192964227400921</v>
      </c>
      <c r="F39" s="12">
        <v>183.68665578150512</v>
      </c>
      <c r="G39" s="12">
        <v>14.004838949087132</v>
      </c>
      <c r="H39" s="12">
        <v>20.702805402998365</v>
      </c>
      <c r="I39" s="12">
        <v>24.356241650586316</v>
      </c>
      <c r="J39" s="12">
        <v>37.955143238830338</v>
      </c>
      <c r="K39" s="12">
        <v>43.43529761021226</v>
      </c>
      <c r="L39" s="12">
        <v>99.454653406560794</v>
      </c>
      <c r="M39" s="12">
        <v>301.81442778684874</v>
      </c>
      <c r="N39" s="12">
        <v>48.103577259907972</v>
      </c>
      <c r="O39" s="12">
        <v>107.77636930384445</v>
      </c>
      <c r="P39" s="12">
        <v>49.118420662015737</v>
      </c>
      <c r="Q39" s="12">
        <v>22.123586165949238</v>
      </c>
      <c r="R39" s="12">
        <v>22.529523526792342</v>
      </c>
      <c r="S39" s="12">
        <v>45.262015734006241</v>
      </c>
      <c r="T39" s="12">
        <v>9.3365592993914195</v>
      </c>
      <c r="U39" s="12">
        <v>5.4801543713819214</v>
      </c>
      <c r="V39" s="12">
        <v>5.074217010538816</v>
      </c>
      <c r="W39" s="12">
        <v>2.6385928454801841</v>
      </c>
      <c r="X39" s="12">
        <v>2.6385928454801841</v>
      </c>
      <c r="Y39" s="12">
        <v>7.915778536440552</v>
      </c>
      <c r="Z39" s="12">
        <v>11.163277423185395</v>
      </c>
      <c r="AA39" s="12">
        <v>469.87249517589436</v>
      </c>
      <c r="AB39" s="12">
        <v>210.07258423630697</v>
      </c>
      <c r="AC39" s="12">
        <v>559.17871456137755</v>
      </c>
      <c r="AD39" s="12">
        <v>149.38494879026271</v>
      </c>
      <c r="AE39" s="12">
        <v>24.965147691850976</v>
      </c>
      <c r="AF39" s="12">
        <v>28.009677898174264</v>
      </c>
      <c r="AG39" s="12">
        <v>15.222651031616447</v>
      </c>
      <c r="AH39" s="12">
        <v>21.108742763841473</v>
      </c>
      <c r="AI39" s="12">
        <v>41.202642125575188</v>
      </c>
      <c r="AJ39" s="12">
        <v>16.440463114145761</v>
      </c>
      <c r="AK39" s="12">
        <v>62.311384889416658</v>
      </c>
      <c r="AL39" s="12">
        <v>15.831557072881104</v>
      </c>
      <c r="AM39" s="12">
        <v>3.2474988867448422</v>
      </c>
      <c r="AN39" s="12">
        <v>6.4949977734896844</v>
      </c>
      <c r="AO39" s="13">
        <f t="shared" si="0"/>
        <v>2734.7999999999997</v>
      </c>
      <c r="AP39" s="14"/>
      <c r="AS39" s="15"/>
    </row>
    <row r="40" spans="1:45" x14ac:dyDescent="0.25">
      <c r="A40" s="1" t="s">
        <v>36</v>
      </c>
      <c r="B40" s="12">
        <v>6.2</v>
      </c>
      <c r="C40" s="12">
        <v>4.5999999999999996</v>
      </c>
      <c r="D40" s="12">
        <v>1.6</v>
      </c>
      <c r="E40" s="12">
        <v>1</v>
      </c>
      <c r="F40" s="12">
        <v>22.2</v>
      </c>
      <c r="G40" s="12">
        <v>1.8</v>
      </c>
      <c r="H40" s="12">
        <v>7</v>
      </c>
      <c r="I40" s="12">
        <v>8.1999999999999993</v>
      </c>
      <c r="J40" s="12">
        <v>16</v>
      </c>
      <c r="K40" s="12">
        <v>2.6</v>
      </c>
      <c r="L40" s="12">
        <v>4.2</v>
      </c>
      <c r="M40" s="12">
        <v>27.4</v>
      </c>
      <c r="N40" s="12">
        <v>2</v>
      </c>
      <c r="O40" s="12">
        <v>0.8</v>
      </c>
      <c r="P40" s="12">
        <v>4</v>
      </c>
      <c r="Q40" s="12">
        <v>0.6</v>
      </c>
      <c r="R40" s="12">
        <v>1.6</v>
      </c>
      <c r="S40" s="12">
        <v>2.8</v>
      </c>
      <c r="T40" s="12">
        <v>34</v>
      </c>
      <c r="U40" s="12">
        <v>12.4</v>
      </c>
      <c r="V40" s="12">
        <v>29.6</v>
      </c>
      <c r="W40" s="12">
        <v>5.2</v>
      </c>
      <c r="X40" s="12">
        <v>3</v>
      </c>
      <c r="Y40" s="12">
        <v>8.1999999999999993</v>
      </c>
      <c r="Z40" s="12">
        <v>2.4</v>
      </c>
      <c r="AA40" s="12">
        <v>56.8</v>
      </c>
      <c r="AB40" s="12">
        <v>31.8</v>
      </c>
      <c r="AC40" s="12">
        <v>79.400000000000006</v>
      </c>
      <c r="AD40" s="12">
        <v>29.8</v>
      </c>
      <c r="AE40" s="12">
        <v>4.4000000000000004</v>
      </c>
      <c r="AF40" s="12">
        <v>11.2</v>
      </c>
      <c r="AG40" s="12">
        <v>7</v>
      </c>
      <c r="AH40" s="12">
        <v>5.4</v>
      </c>
      <c r="AI40" s="12">
        <v>6.4</v>
      </c>
      <c r="AJ40" s="12">
        <v>11.2</v>
      </c>
      <c r="AK40" s="12">
        <v>1.2</v>
      </c>
      <c r="AL40" s="12">
        <v>2.4</v>
      </c>
      <c r="AM40" s="12">
        <v>5.2</v>
      </c>
      <c r="AN40" s="12">
        <v>36.200000000000003</v>
      </c>
      <c r="AO40" s="13">
        <f t="shared" si="0"/>
        <v>497.79999999999984</v>
      </c>
      <c r="AP40" s="14"/>
      <c r="AS40" s="15"/>
    </row>
    <row r="41" spans="1:45" x14ac:dyDescent="0.25">
      <c r="A41" s="1" t="s">
        <v>37</v>
      </c>
      <c r="B41" s="12">
        <v>24.4</v>
      </c>
      <c r="C41" s="12">
        <v>27.6</v>
      </c>
      <c r="D41" s="12">
        <v>7.2</v>
      </c>
      <c r="E41" s="12">
        <v>8.1999999999999993</v>
      </c>
      <c r="F41" s="12">
        <v>59.2</v>
      </c>
      <c r="G41" s="12">
        <v>11</v>
      </c>
      <c r="H41" s="12">
        <v>55.4</v>
      </c>
      <c r="I41" s="12">
        <v>28</v>
      </c>
      <c r="J41" s="12">
        <v>74</v>
      </c>
      <c r="K41" s="12">
        <v>13.8</v>
      </c>
      <c r="L41" s="12">
        <v>42</v>
      </c>
      <c r="M41" s="12">
        <v>82.8</v>
      </c>
      <c r="N41" s="12">
        <v>19</v>
      </c>
      <c r="O41" s="12">
        <v>19.600000000000001</v>
      </c>
      <c r="P41" s="12">
        <v>13</v>
      </c>
      <c r="Q41" s="12">
        <v>14.6</v>
      </c>
      <c r="R41" s="12">
        <v>10.199999999999999</v>
      </c>
      <c r="S41" s="12">
        <v>26.8</v>
      </c>
      <c r="T41" s="12">
        <v>262.39999999999998</v>
      </c>
      <c r="U41" s="12">
        <v>53</v>
      </c>
      <c r="V41" s="12">
        <v>95.2</v>
      </c>
      <c r="W41" s="12">
        <v>18.399999999999999</v>
      </c>
      <c r="X41" s="12">
        <v>7.2</v>
      </c>
      <c r="Y41" s="12">
        <v>28.4</v>
      </c>
      <c r="Z41" s="12">
        <v>16</v>
      </c>
      <c r="AA41" s="12">
        <v>147.80000000000001</v>
      </c>
      <c r="AB41" s="12">
        <v>100.6</v>
      </c>
      <c r="AC41" s="12">
        <v>261.39999999999998</v>
      </c>
      <c r="AD41" s="12">
        <v>90.6</v>
      </c>
      <c r="AE41" s="12">
        <v>39.4</v>
      </c>
      <c r="AF41" s="12">
        <v>76.400000000000006</v>
      </c>
      <c r="AG41" s="12">
        <v>30.8</v>
      </c>
      <c r="AH41" s="12">
        <v>51.8</v>
      </c>
      <c r="AI41" s="12">
        <v>41.4</v>
      </c>
      <c r="AJ41" s="12">
        <v>60.6</v>
      </c>
      <c r="AK41" s="12">
        <v>4.8</v>
      </c>
      <c r="AL41" s="12">
        <v>6.6</v>
      </c>
      <c r="AM41" s="12">
        <v>41.4</v>
      </c>
      <c r="AN41" s="12">
        <v>15.4</v>
      </c>
      <c r="AO41" s="13">
        <f t="shared" si="0"/>
        <v>1986.3999999999999</v>
      </c>
      <c r="AP41" s="14"/>
      <c r="AS41" s="15"/>
    </row>
    <row r="42" spans="1:45" x14ac:dyDescent="0.25">
      <c r="A42" s="11" t="s">
        <v>51</v>
      </c>
      <c r="B42" s="14">
        <f>SUM(B3:B41)</f>
        <v>2519.4471142087673</v>
      </c>
      <c r="C42" s="14">
        <f t="shared" ref="C42:AN42" si="3">SUM(C3:C41)</f>
        <v>3527.5053523101651</v>
      </c>
      <c r="D42" s="14">
        <f t="shared" si="3"/>
        <v>1998.8917967089544</v>
      </c>
      <c r="E42" s="14">
        <f t="shared" si="3"/>
        <v>1984.8863286624589</v>
      </c>
      <c r="F42" s="14">
        <f t="shared" si="3"/>
        <v>8629.8361310049186</v>
      </c>
      <c r="G42" s="14">
        <f t="shared" si="3"/>
        <v>2451.8731732476808</v>
      </c>
      <c r="H42" s="14">
        <f t="shared" si="3"/>
        <v>3165.7167507546969</v>
      </c>
      <c r="I42" s="14">
        <f t="shared" si="3"/>
        <v>2330.6444218226211</v>
      </c>
      <c r="J42" s="14">
        <f t="shared" si="3"/>
        <v>4528.8896358200682</v>
      </c>
      <c r="K42" s="14">
        <f t="shared" si="3"/>
        <v>2246.521169196988</v>
      </c>
      <c r="L42" s="14">
        <f t="shared" si="3"/>
        <v>4710.2152159994866</v>
      </c>
      <c r="M42" s="14">
        <f t="shared" si="3"/>
        <v>5000.690825314161</v>
      </c>
      <c r="N42" s="14">
        <f t="shared" si="3"/>
        <v>2249.4837857681327</v>
      </c>
      <c r="O42" s="14">
        <f t="shared" si="3"/>
        <v>2596.4380292855653</v>
      </c>
      <c r="P42" s="14">
        <f t="shared" si="3"/>
        <v>1968.2681052704518</v>
      </c>
      <c r="Q42" s="14">
        <f t="shared" si="3"/>
        <v>1126.8779307536536</v>
      </c>
      <c r="R42" s="14">
        <f t="shared" si="3"/>
        <v>1482.4713351706557</v>
      </c>
      <c r="S42" s="14">
        <f t="shared" si="3"/>
        <v>2839.5365412785595</v>
      </c>
      <c r="T42" s="14">
        <f t="shared" si="3"/>
        <v>2389.0525081973587</v>
      </c>
      <c r="U42" s="14">
        <f t="shared" si="3"/>
        <v>1875.8108770145689</v>
      </c>
      <c r="V42" s="14">
        <f t="shared" si="3"/>
        <v>1964.6723366941585</v>
      </c>
      <c r="W42" s="14">
        <f t="shared" si="3"/>
        <v>992.92195701507296</v>
      </c>
      <c r="X42" s="14">
        <f t="shared" si="3"/>
        <v>888.72511937835577</v>
      </c>
      <c r="Y42" s="14">
        <f t="shared" si="3"/>
        <v>2214.4325099469147</v>
      </c>
      <c r="Z42" s="14">
        <f t="shared" si="3"/>
        <v>2090.3882820132076</v>
      </c>
      <c r="AA42" s="14">
        <f t="shared" si="3"/>
        <v>8075.648074480081</v>
      </c>
      <c r="AB42" s="14">
        <f t="shared" si="3"/>
        <v>6447.0799103053114</v>
      </c>
      <c r="AC42" s="14">
        <f t="shared" si="3"/>
        <v>19497.988701165174</v>
      </c>
      <c r="AD42" s="14">
        <f t="shared" si="3"/>
        <v>8323.380401454755</v>
      </c>
      <c r="AE42" s="14">
        <f t="shared" si="3"/>
        <v>5811.3781252993804</v>
      </c>
      <c r="AF42" s="14">
        <f t="shared" si="3"/>
        <v>6790.1580060436363</v>
      </c>
      <c r="AG42" s="14">
        <f t="shared" si="3"/>
        <v>3229.1438982389914</v>
      </c>
      <c r="AH42" s="14">
        <f t="shared" si="3"/>
        <v>5675.8895418670299</v>
      </c>
      <c r="AI42" s="14">
        <f t="shared" si="3"/>
        <v>3237.5794042300604</v>
      </c>
      <c r="AJ42" s="14">
        <f t="shared" si="3"/>
        <v>2623.9919273088776</v>
      </c>
      <c r="AK42" s="14">
        <f t="shared" si="3"/>
        <v>837.45384975490924</v>
      </c>
      <c r="AL42" s="14">
        <f t="shared" si="3"/>
        <v>2855.9430835922908</v>
      </c>
      <c r="AM42" s="14">
        <f t="shared" si="3"/>
        <v>479.83602024466779</v>
      </c>
      <c r="AN42" s="14">
        <f t="shared" si="3"/>
        <v>1683.131823177215</v>
      </c>
      <c r="AO42" s="14">
        <f>SUM(AO3:AO41)</f>
        <v>143342.79999999999</v>
      </c>
      <c r="AP42" s="14"/>
      <c r="AS42" s="15"/>
    </row>
    <row r="43" spans="1:45" x14ac:dyDescent="0.25">
      <c r="AO43" s="14"/>
      <c r="AS43" s="15"/>
    </row>
    <row r="44" spans="1:45" x14ac:dyDescent="0.25">
      <c r="AS44" s="15"/>
    </row>
    <row r="45" spans="1:45" x14ac:dyDescent="0.25">
      <c r="AS45" s="15"/>
    </row>
    <row r="46" spans="1:45" x14ac:dyDescent="0.25">
      <c r="AS46" s="15"/>
    </row>
    <row r="47" spans="1:45" x14ac:dyDescent="0.25">
      <c r="AS47" s="15"/>
    </row>
    <row r="48" spans="1:45" x14ac:dyDescent="0.25">
      <c r="AS48" s="15"/>
    </row>
    <row r="49" spans="45:45" x14ac:dyDescent="0.25">
      <c r="AS49" s="15"/>
    </row>
    <row r="50" spans="45:45" x14ac:dyDescent="0.25">
      <c r="AS50" s="15"/>
    </row>
    <row r="51" spans="45:45" x14ac:dyDescent="0.25">
      <c r="AS51" s="15"/>
    </row>
    <row r="52" spans="45:45" x14ac:dyDescent="0.25">
      <c r="AS52" s="15"/>
    </row>
    <row r="53" spans="45:45" x14ac:dyDescent="0.25">
      <c r="AS53" s="15"/>
    </row>
    <row r="54" spans="45:45" x14ac:dyDescent="0.25">
      <c r="AS54" s="15"/>
    </row>
    <row r="55" spans="45:45" x14ac:dyDescent="0.25">
      <c r="AS55" s="15"/>
    </row>
    <row r="56" spans="45:45" x14ac:dyDescent="0.25">
      <c r="AS56" s="15"/>
    </row>
    <row r="57" spans="45:45" x14ac:dyDescent="0.25">
      <c r="AS57" s="15"/>
    </row>
    <row r="58" spans="45:45" x14ac:dyDescent="0.25">
      <c r="AS58" s="15"/>
    </row>
    <row r="59" spans="45:45" x14ac:dyDescent="0.25">
      <c r="AS59" s="15"/>
    </row>
  </sheetData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59"/>
  <sheetViews>
    <sheetView workbookViewId="0">
      <pane xSplit="1" ySplit="2" topLeftCell="AJ3" activePane="bottomRight" state="frozen"/>
      <selection activeCell="B3" sqref="B3"/>
      <selection pane="topRight" activeCell="B3" sqref="B3"/>
      <selection pane="bottomLeft" activeCell="B3" sqref="B3"/>
      <selection pane="bottomRight" activeCell="AY27" sqref="AY27"/>
    </sheetView>
  </sheetViews>
  <sheetFormatPr defaultColWidth="9.109375" defaultRowHeight="13.2" x14ac:dyDescent="0.25"/>
  <cols>
    <col min="1" max="40" width="7.6640625" style="9" customWidth="1"/>
    <col min="41" max="41" width="8.6640625" style="11" customWidth="1"/>
    <col min="42" max="42" width="9.109375" style="11"/>
    <col min="43" max="44" width="9.109375" style="9"/>
    <col min="45" max="45" width="8.6640625" style="9" customWidth="1"/>
    <col min="46" max="16384" width="9.109375" style="9"/>
  </cols>
  <sheetData>
    <row r="1" spans="1:51" ht="26.25" customHeight="1" x14ac:dyDescent="0.25">
      <c r="A1" s="7" t="s">
        <v>0</v>
      </c>
      <c r="B1" s="8" t="s">
        <v>1</v>
      </c>
      <c r="D1" s="9" t="s">
        <v>53</v>
      </c>
      <c r="G1" s="19">
        <f>'Wkdy Adj OD'!G1</f>
        <v>37135</v>
      </c>
    </row>
    <row r="2" spans="1:51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1" t="s">
        <v>38</v>
      </c>
    </row>
    <row r="3" spans="1:51" x14ac:dyDescent="0.25">
      <c r="A3" s="1" t="s">
        <v>3</v>
      </c>
      <c r="B3" s="12">
        <v>7.3197690404179276</v>
      </c>
      <c r="C3" s="12">
        <v>76.369590321693707</v>
      </c>
      <c r="D3" s="12">
        <v>68.07385207588672</v>
      </c>
      <c r="E3" s="12">
        <v>39.52675281825681</v>
      </c>
      <c r="F3" s="12">
        <v>212.76128677481444</v>
      </c>
      <c r="G3" s="12">
        <v>93.205059114654944</v>
      </c>
      <c r="H3" s="12">
        <v>56.362221611218047</v>
      </c>
      <c r="I3" s="12">
        <v>47.822491064063797</v>
      </c>
      <c r="J3" s="12">
        <v>75.393621116304644</v>
      </c>
      <c r="K3" s="12">
        <v>22.447291723948311</v>
      </c>
      <c r="L3" s="12">
        <v>80.517459444597208</v>
      </c>
      <c r="M3" s="12">
        <v>102.72075886719826</v>
      </c>
      <c r="N3" s="12">
        <v>14.151553478141325</v>
      </c>
      <c r="O3" s="12">
        <v>15.615507286224913</v>
      </c>
      <c r="P3" s="12">
        <v>23.179268627990105</v>
      </c>
      <c r="Q3" s="12">
        <v>18.787407203739349</v>
      </c>
      <c r="R3" s="12">
        <v>7.8077536431124566</v>
      </c>
      <c r="S3" s="12">
        <v>19.031399505086611</v>
      </c>
      <c r="T3" s="12">
        <v>16.835468792961233</v>
      </c>
      <c r="U3" s="12">
        <v>3.9038768215562283</v>
      </c>
      <c r="V3" s="12">
        <v>9.2717074511960416</v>
      </c>
      <c r="W3" s="12">
        <v>4.8798460269452848</v>
      </c>
      <c r="X3" s="12">
        <v>4.6358537255980208</v>
      </c>
      <c r="Y3" s="12">
        <v>8.7837228485015135</v>
      </c>
      <c r="Z3" s="12">
        <v>21.959307121253783</v>
      </c>
      <c r="AA3" s="12">
        <v>60.754083035468796</v>
      </c>
      <c r="AB3" s="12">
        <v>65.877921363761345</v>
      </c>
      <c r="AC3" s="12">
        <v>178.60236458619744</v>
      </c>
      <c r="AD3" s="12">
        <v>95.156997525433056</v>
      </c>
      <c r="AE3" s="12">
        <v>77.833544129777295</v>
      </c>
      <c r="AF3" s="12">
        <v>112.23645861974155</v>
      </c>
      <c r="AG3" s="12">
        <v>16.835468792961233</v>
      </c>
      <c r="AH3" s="12">
        <v>39.770745119604072</v>
      </c>
      <c r="AI3" s="12">
        <v>19.763376409128405</v>
      </c>
      <c r="AJ3" s="12">
        <v>24.643222436073689</v>
      </c>
      <c r="AK3" s="12">
        <v>2.9279076161671709</v>
      </c>
      <c r="AL3" s="12">
        <v>3.9038768215562283</v>
      </c>
      <c r="AM3" s="12">
        <v>2.6839153148199069</v>
      </c>
      <c r="AN3" s="12">
        <v>22.447291723948311</v>
      </c>
      <c r="AO3" s="13">
        <f>SUM(B3:AN3)</f>
        <v>1774.7999999999997</v>
      </c>
      <c r="AP3" s="14"/>
      <c r="AR3" s="9" t="s">
        <v>39</v>
      </c>
      <c r="AS3" s="12">
        <f>SUM(B3:Z27,AK3:AN27,B38:Z41,AK38:AN41)</f>
        <v>29899.103596269193</v>
      </c>
      <c r="AU3" s="9" t="s">
        <v>40</v>
      </c>
      <c r="AV3" s="15">
        <f>SUM(AS11:AS16,AT11:AX11)</f>
        <v>62040.281644936331</v>
      </c>
      <c r="AW3" s="16">
        <f>AV3/AY$17</f>
        <v>0.59158888806716403</v>
      </c>
    </row>
    <row r="4" spans="1:51" x14ac:dyDescent="0.25">
      <c r="A4" s="1" t="s">
        <v>4</v>
      </c>
      <c r="B4" s="12">
        <v>77.400000000000006</v>
      </c>
      <c r="C4" s="12">
        <v>13.8</v>
      </c>
      <c r="D4" s="12">
        <v>41</v>
      </c>
      <c r="E4" s="12">
        <v>55</v>
      </c>
      <c r="F4" s="12">
        <v>306.8</v>
      </c>
      <c r="G4" s="12">
        <v>87</v>
      </c>
      <c r="H4" s="12">
        <v>71</v>
      </c>
      <c r="I4" s="12">
        <v>55.2</v>
      </c>
      <c r="J4" s="12">
        <v>120.6</v>
      </c>
      <c r="K4" s="12">
        <v>31.4</v>
      </c>
      <c r="L4" s="12">
        <v>58.6</v>
      </c>
      <c r="M4" s="12">
        <v>148.19999999999999</v>
      </c>
      <c r="N4" s="12">
        <v>20.2</v>
      </c>
      <c r="O4" s="12">
        <v>21.2</v>
      </c>
      <c r="P4" s="12">
        <v>18.2</v>
      </c>
      <c r="Q4" s="12">
        <v>10</v>
      </c>
      <c r="R4" s="12">
        <v>13.8</v>
      </c>
      <c r="S4" s="12">
        <v>34</v>
      </c>
      <c r="T4" s="12">
        <v>16.2</v>
      </c>
      <c r="U4" s="12">
        <v>7</v>
      </c>
      <c r="V4" s="12">
        <v>13.8</v>
      </c>
      <c r="W4" s="12">
        <v>3.6</v>
      </c>
      <c r="X4" s="12">
        <v>4.2</v>
      </c>
      <c r="Y4" s="12">
        <v>11.4</v>
      </c>
      <c r="Z4" s="12">
        <v>16.399999999999999</v>
      </c>
      <c r="AA4" s="12">
        <v>167</v>
      </c>
      <c r="AB4" s="12">
        <v>108.6</v>
      </c>
      <c r="AC4" s="12">
        <v>307.8</v>
      </c>
      <c r="AD4" s="12">
        <v>115</v>
      </c>
      <c r="AE4" s="12">
        <v>45.2</v>
      </c>
      <c r="AF4" s="12">
        <v>80</v>
      </c>
      <c r="AG4" s="12">
        <v>22.6</v>
      </c>
      <c r="AH4" s="12">
        <v>36.799999999999997</v>
      </c>
      <c r="AI4" s="12">
        <v>29.2</v>
      </c>
      <c r="AJ4" s="12">
        <v>28.8</v>
      </c>
      <c r="AK4" s="12">
        <v>3.2</v>
      </c>
      <c r="AL4" s="12">
        <v>11</v>
      </c>
      <c r="AM4" s="12">
        <v>2.8</v>
      </c>
      <c r="AN4" s="12">
        <v>18.399999999999999</v>
      </c>
      <c r="AO4" s="13">
        <f t="shared" ref="AO4:AO41" si="0">SUM(B4:AN4)</f>
        <v>2232.4000000000005</v>
      </c>
      <c r="AP4" s="14"/>
      <c r="AR4" s="9" t="s">
        <v>41</v>
      </c>
      <c r="AS4" s="12">
        <f>SUM(AA28:AJ37)</f>
        <v>28240.649020264696</v>
      </c>
      <c r="AU4" s="9" t="s">
        <v>42</v>
      </c>
      <c r="AV4" s="15">
        <f>SUM(AT12:AX16)</f>
        <v>42830.318355063668</v>
      </c>
      <c r="AW4" s="16">
        <f>AV4/AY$17</f>
        <v>0.40841111193283597</v>
      </c>
    </row>
    <row r="5" spans="1:51" x14ac:dyDescent="0.25">
      <c r="A5" s="1" t="s">
        <v>5</v>
      </c>
      <c r="B5" s="12">
        <v>67</v>
      </c>
      <c r="C5" s="12">
        <v>38.200000000000003</v>
      </c>
      <c r="D5" s="12">
        <v>5.8</v>
      </c>
      <c r="E5" s="12">
        <v>17.8</v>
      </c>
      <c r="F5" s="12">
        <v>218.8</v>
      </c>
      <c r="G5" s="12">
        <v>46</v>
      </c>
      <c r="H5" s="12">
        <v>25.6</v>
      </c>
      <c r="I5" s="12">
        <v>23.8</v>
      </c>
      <c r="J5" s="12">
        <v>48.2</v>
      </c>
      <c r="K5" s="12">
        <v>13.6</v>
      </c>
      <c r="L5" s="12">
        <v>25.2</v>
      </c>
      <c r="M5" s="12">
        <v>94.6</v>
      </c>
      <c r="N5" s="12">
        <v>7</v>
      </c>
      <c r="O5" s="12">
        <v>6</v>
      </c>
      <c r="P5" s="12">
        <v>6.4</v>
      </c>
      <c r="Q5" s="12">
        <v>3.8</v>
      </c>
      <c r="R5" s="12">
        <v>8.1999999999999993</v>
      </c>
      <c r="S5" s="12">
        <v>16.2</v>
      </c>
      <c r="T5" s="12">
        <v>5.8</v>
      </c>
      <c r="U5" s="12">
        <v>3.8</v>
      </c>
      <c r="V5" s="12">
        <v>8.4</v>
      </c>
      <c r="W5" s="12">
        <v>4.2</v>
      </c>
      <c r="X5" s="12">
        <v>2.2000000000000002</v>
      </c>
      <c r="Y5" s="12">
        <v>10.4</v>
      </c>
      <c r="Z5" s="12">
        <v>3.6</v>
      </c>
      <c r="AA5" s="12">
        <v>95.4</v>
      </c>
      <c r="AB5" s="12">
        <v>66.400000000000006</v>
      </c>
      <c r="AC5" s="12">
        <v>162.6</v>
      </c>
      <c r="AD5" s="12">
        <v>91</v>
      </c>
      <c r="AE5" s="12">
        <v>25.8</v>
      </c>
      <c r="AF5" s="12">
        <v>22.4</v>
      </c>
      <c r="AG5" s="12">
        <v>9.4</v>
      </c>
      <c r="AH5" s="12">
        <v>9.1999999999999993</v>
      </c>
      <c r="AI5" s="12">
        <v>10.8</v>
      </c>
      <c r="AJ5" s="12">
        <v>8.1999999999999993</v>
      </c>
      <c r="AK5" s="12">
        <v>1.4</v>
      </c>
      <c r="AL5" s="12">
        <v>10.199999999999999</v>
      </c>
      <c r="AM5" s="12">
        <v>0.4</v>
      </c>
      <c r="AN5" s="12">
        <v>6.6</v>
      </c>
      <c r="AO5" s="13">
        <f t="shared" si="0"/>
        <v>1230.4000000000003</v>
      </c>
      <c r="AP5" s="14"/>
      <c r="AR5" s="9" t="s">
        <v>43</v>
      </c>
      <c r="AS5" s="12">
        <f>SUM(AA3:AJ27,B28:Z37,AA38:AJ41,AK28:AN37)</f>
        <v>46730.847383466047</v>
      </c>
    </row>
    <row r="6" spans="1:51" x14ac:dyDescent="0.25">
      <c r="A6" s="1" t="s">
        <v>6</v>
      </c>
      <c r="B6" s="12">
        <v>43.8</v>
      </c>
      <c r="C6" s="12">
        <v>41.2</v>
      </c>
      <c r="D6" s="12">
        <v>20.6</v>
      </c>
      <c r="E6" s="12">
        <v>3.4</v>
      </c>
      <c r="F6" s="12">
        <v>75.2</v>
      </c>
      <c r="G6" s="12">
        <v>38.4</v>
      </c>
      <c r="H6" s="12">
        <v>28</v>
      </c>
      <c r="I6" s="12">
        <v>33.200000000000003</v>
      </c>
      <c r="J6" s="12">
        <v>58.8</v>
      </c>
      <c r="K6" s="12">
        <v>22.2</v>
      </c>
      <c r="L6" s="12">
        <v>29</v>
      </c>
      <c r="M6" s="12">
        <v>102</v>
      </c>
      <c r="N6" s="12">
        <v>9.6</v>
      </c>
      <c r="O6" s="12">
        <v>5.6</v>
      </c>
      <c r="P6" s="12">
        <v>11.6</v>
      </c>
      <c r="Q6" s="12">
        <v>5.4</v>
      </c>
      <c r="R6" s="12">
        <v>6.4</v>
      </c>
      <c r="S6" s="12">
        <v>21.6</v>
      </c>
      <c r="T6" s="12">
        <v>6.6</v>
      </c>
      <c r="U6" s="12">
        <v>4.4000000000000004</v>
      </c>
      <c r="V6" s="12">
        <v>7.4</v>
      </c>
      <c r="W6" s="12">
        <v>5.2</v>
      </c>
      <c r="X6" s="12">
        <v>4.2</v>
      </c>
      <c r="Y6" s="12">
        <v>10.199999999999999</v>
      </c>
      <c r="Z6" s="12">
        <v>9.1999999999999993</v>
      </c>
      <c r="AA6" s="12">
        <v>143.19999999999999</v>
      </c>
      <c r="AB6" s="12">
        <v>97.4</v>
      </c>
      <c r="AC6" s="12">
        <v>205.4</v>
      </c>
      <c r="AD6" s="12">
        <v>138.4</v>
      </c>
      <c r="AE6" s="12">
        <v>42</v>
      </c>
      <c r="AF6" s="12">
        <v>37.799999999999997</v>
      </c>
      <c r="AG6" s="12">
        <v>16</v>
      </c>
      <c r="AH6" s="12">
        <v>8.1999999999999993</v>
      </c>
      <c r="AI6" s="12">
        <v>13</v>
      </c>
      <c r="AJ6" s="12">
        <v>14.4</v>
      </c>
      <c r="AK6" s="12">
        <v>3</v>
      </c>
      <c r="AL6" s="12">
        <v>10.4</v>
      </c>
      <c r="AM6" s="12">
        <v>1.2</v>
      </c>
      <c r="AN6" s="12">
        <v>5.2</v>
      </c>
      <c r="AO6" s="13">
        <f t="shared" si="0"/>
        <v>1338.8000000000004</v>
      </c>
      <c r="AP6" s="14"/>
      <c r="AS6" s="12"/>
    </row>
    <row r="7" spans="1:51" x14ac:dyDescent="0.25">
      <c r="A7" s="1" t="s">
        <v>7</v>
      </c>
      <c r="B7" s="12">
        <v>182.8</v>
      </c>
      <c r="C7" s="12">
        <v>276.2</v>
      </c>
      <c r="D7" s="12">
        <v>214</v>
      </c>
      <c r="E7" s="12">
        <v>73</v>
      </c>
      <c r="F7" s="12">
        <v>16.8</v>
      </c>
      <c r="G7" s="12">
        <v>212.8</v>
      </c>
      <c r="H7" s="12">
        <v>129.80000000000001</v>
      </c>
      <c r="I7" s="12">
        <v>139.19999999999999</v>
      </c>
      <c r="J7" s="12">
        <v>217.2</v>
      </c>
      <c r="K7" s="12">
        <v>81.599999999999994</v>
      </c>
      <c r="L7" s="12">
        <v>135</v>
      </c>
      <c r="M7" s="12">
        <v>192.6</v>
      </c>
      <c r="N7" s="12">
        <v>43.2</v>
      </c>
      <c r="O7" s="12">
        <v>42.4</v>
      </c>
      <c r="P7" s="12">
        <v>37.4</v>
      </c>
      <c r="Q7" s="12">
        <v>17</v>
      </c>
      <c r="R7" s="12">
        <v>52</v>
      </c>
      <c r="S7" s="12">
        <v>161.80000000000001</v>
      </c>
      <c r="T7" s="12">
        <v>38.4</v>
      </c>
      <c r="U7" s="12">
        <v>27</v>
      </c>
      <c r="V7" s="12">
        <v>36.200000000000003</v>
      </c>
      <c r="W7" s="12">
        <v>19</v>
      </c>
      <c r="X7" s="12">
        <v>15</v>
      </c>
      <c r="Y7" s="12">
        <v>24.6</v>
      </c>
      <c r="Z7" s="12">
        <v>31</v>
      </c>
      <c r="AA7" s="12">
        <v>281.60000000000002</v>
      </c>
      <c r="AB7" s="12">
        <v>200.4</v>
      </c>
      <c r="AC7" s="12">
        <v>669.2</v>
      </c>
      <c r="AD7" s="12">
        <v>335.6</v>
      </c>
      <c r="AE7" s="12">
        <v>98.4</v>
      </c>
      <c r="AF7" s="12">
        <v>82.6</v>
      </c>
      <c r="AG7" s="12">
        <v>45.2</v>
      </c>
      <c r="AH7" s="12">
        <v>30.4</v>
      </c>
      <c r="AI7" s="12">
        <v>55</v>
      </c>
      <c r="AJ7" s="12">
        <v>45.2</v>
      </c>
      <c r="AK7" s="12">
        <v>11</v>
      </c>
      <c r="AL7" s="12">
        <v>44.2</v>
      </c>
      <c r="AM7" s="12">
        <v>4.4000000000000004</v>
      </c>
      <c r="AN7" s="12">
        <v>16.2</v>
      </c>
      <c r="AO7" s="13">
        <f t="shared" si="0"/>
        <v>4335.3999999999987</v>
      </c>
      <c r="AP7" s="14"/>
      <c r="AR7" s="9" t="s">
        <v>44</v>
      </c>
      <c r="AS7" s="12">
        <f>SUM(AJ3:AN41,B37:AI41)</f>
        <v>13205.984884335918</v>
      </c>
    </row>
    <row r="8" spans="1:51" x14ac:dyDescent="0.25">
      <c r="A8" s="1" t="s">
        <v>8</v>
      </c>
      <c r="B8" s="12">
        <v>86.4</v>
      </c>
      <c r="C8" s="12">
        <v>72.2</v>
      </c>
      <c r="D8" s="12">
        <v>39.799999999999997</v>
      </c>
      <c r="E8" s="12">
        <v>29.8</v>
      </c>
      <c r="F8" s="12">
        <v>164.2</v>
      </c>
      <c r="G8" s="12">
        <v>4.4000000000000004</v>
      </c>
      <c r="H8" s="12">
        <v>66.2</v>
      </c>
      <c r="I8" s="12">
        <v>52.2</v>
      </c>
      <c r="J8" s="12">
        <v>95</v>
      </c>
      <c r="K8" s="12">
        <v>37.6</v>
      </c>
      <c r="L8" s="12">
        <v>69.2</v>
      </c>
      <c r="M8" s="12">
        <v>109.2</v>
      </c>
      <c r="N8" s="12">
        <v>22.6</v>
      </c>
      <c r="O8" s="12">
        <v>23.6</v>
      </c>
      <c r="P8" s="12">
        <v>17</v>
      </c>
      <c r="Q8" s="12">
        <v>7</v>
      </c>
      <c r="R8" s="12">
        <v>9.6</v>
      </c>
      <c r="S8" s="12">
        <v>21.2</v>
      </c>
      <c r="T8" s="12">
        <v>8.8000000000000007</v>
      </c>
      <c r="U8" s="12">
        <v>4.2</v>
      </c>
      <c r="V8" s="12">
        <v>10.199999999999999</v>
      </c>
      <c r="W8" s="12">
        <v>4</v>
      </c>
      <c r="X8" s="12">
        <v>5</v>
      </c>
      <c r="Y8" s="12">
        <v>9.8000000000000007</v>
      </c>
      <c r="Z8" s="12">
        <v>26</v>
      </c>
      <c r="AA8" s="12">
        <v>109.4</v>
      </c>
      <c r="AB8" s="12">
        <v>85.2</v>
      </c>
      <c r="AC8" s="12">
        <v>211</v>
      </c>
      <c r="AD8" s="12">
        <v>144.6</v>
      </c>
      <c r="AE8" s="12">
        <v>63.4</v>
      </c>
      <c r="AF8" s="12">
        <v>61.2</v>
      </c>
      <c r="AG8" s="12">
        <v>10.6</v>
      </c>
      <c r="AH8" s="12">
        <v>14</v>
      </c>
      <c r="AI8" s="12">
        <v>10.199999999999999</v>
      </c>
      <c r="AJ8" s="12">
        <v>11</v>
      </c>
      <c r="AK8" s="12">
        <v>6.8</v>
      </c>
      <c r="AL8" s="12">
        <v>13.4</v>
      </c>
      <c r="AM8" s="12">
        <v>1.6</v>
      </c>
      <c r="AN8" s="12">
        <v>9.8000000000000007</v>
      </c>
      <c r="AO8" s="13">
        <f t="shared" si="0"/>
        <v>1747.4000000000003</v>
      </c>
      <c r="AP8" s="14"/>
      <c r="AS8" s="15"/>
    </row>
    <row r="9" spans="1:51" x14ac:dyDescent="0.25">
      <c r="A9" s="1" t="s">
        <v>9</v>
      </c>
      <c r="B9" s="12">
        <v>54.4</v>
      </c>
      <c r="C9" s="12">
        <v>69</v>
      </c>
      <c r="D9" s="12">
        <v>20.2</v>
      </c>
      <c r="E9" s="12">
        <v>24.2</v>
      </c>
      <c r="F9" s="12">
        <v>135</v>
      </c>
      <c r="G9" s="12">
        <v>66</v>
      </c>
      <c r="H9" s="12">
        <v>5.6</v>
      </c>
      <c r="I9" s="12">
        <v>29.6</v>
      </c>
      <c r="J9" s="12">
        <v>66.400000000000006</v>
      </c>
      <c r="K9" s="12">
        <v>23.6</v>
      </c>
      <c r="L9" s="12">
        <v>68.599999999999994</v>
      </c>
      <c r="M9" s="12">
        <v>143</v>
      </c>
      <c r="N9" s="12">
        <v>26.6</v>
      </c>
      <c r="O9" s="12">
        <v>32.799999999999997</v>
      </c>
      <c r="P9" s="12">
        <v>25</v>
      </c>
      <c r="Q9" s="12">
        <v>14.4</v>
      </c>
      <c r="R9" s="12">
        <v>11.4</v>
      </c>
      <c r="S9" s="12">
        <v>25</v>
      </c>
      <c r="T9" s="12">
        <v>24.4</v>
      </c>
      <c r="U9" s="12">
        <v>15.2</v>
      </c>
      <c r="V9" s="12">
        <v>21.4</v>
      </c>
      <c r="W9" s="12">
        <v>7.6</v>
      </c>
      <c r="X9" s="12">
        <v>5.6</v>
      </c>
      <c r="Y9" s="12">
        <v>15.8</v>
      </c>
      <c r="Z9" s="12">
        <v>28</v>
      </c>
      <c r="AA9" s="12">
        <v>178</v>
      </c>
      <c r="AB9" s="12">
        <v>127.6</v>
      </c>
      <c r="AC9" s="12">
        <v>324.2</v>
      </c>
      <c r="AD9" s="12">
        <v>218</v>
      </c>
      <c r="AE9" s="12">
        <v>83.8</v>
      </c>
      <c r="AF9" s="12">
        <v>69</v>
      </c>
      <c r="AG9" s="12">
        <v>19.8</v>
      </c>
      <c r="AH9" s="12">
        <v>22.4</v>
      </c>
      <c r="AI9" s="12">
        <v>17.600000000000001</v>
      </c>
      <c r="AJ9" s="12">
        <v>17.8</v>
      </c>
      <c r="AK9" s="12">
        <v>3.2</v>
      </c>
      <c r="AL9" s="12">
        <v>10.4</v>
      </c>
      <c r="AM9" s="12">
        <v>5.4</v>
      </c>
      <c r="AN9" s="12">
        <v>40.200000000000003</v>
      </c>
      <c r="AO9" s="13">
        <f t="shared" si="0"/>
        <v>2096.1999999999998</v>
      </c>
      <c r="AP9" s="14"/>
      <c r="AS9" s="15"/>
    </row>
    <row r="10" spans="1:51" x14ac:dyDescent="0.25">
      <c r="A10" s="1">
        <v>19</v>
      </c>
      <c r="B10" s="12">
        <v>36.799999999999997</v>
      </c>
      <c r="C10" s="12">
        <v>41.6</v>
      </c>
      <c r="D10" s="12">
        <v>23.2</v>
      </c>
      <c r="E10" s="12">
        <v>31</v>
      </c>
      <c r="F10" s="12">
        <v>114.4</v>
      </c>
      <c r="G10" s="12">
        <v>51.4</v>
      </c>
      <c r="H10" s="12">
        <v>24.6</v>
      </c>
      <c r="I10" s="12">
        <v>5.4</v>
      </c>
      <c r="J10" s="12">
        <v>20.6</v>
      </c>
      <c r="K10" s="12">
        <v>9.6</v>
      </c>
      <c r="L10" s="12">
        <v>44.4</v>
      </c>
      <c r="M10" s="12">
        <v>66.400000000000006</v>
      </c>
      <c r="N10" s="12">
        <v>19.399999999999999</v>
      </c>
      <c r="O10" s="12">
        <v>25.2</v>
      </c>
      <c r="P10" s="12">
        <v>18.399999999999999</v>
      </c>
      <c r="Q10" s="12">
        <v>9.6</v>
      </c>
      <c r="R10" s="12">
        <v>13.4</v>
      </c>
      <c r="S10" s="12">
        <v>24.8</v>
      </c>
      <c r="T10" s="12">
        <v>17.2</v>
      </c>
      <c r="U10" s="12">
        <v>10.8</v>
      </c>
      <c r="V10" s="12">
        <v>20.8</v>
      </c>
      <c r="W10" s="12">
        <v>12.4</v>
      </c>
      <c r="X10" s="12">
        <v>7.2</v>
      </c>
      <c r="Y10" s="12">
        <v>24.4</v>
      </c>
      <c r="Z10" s="12">
        <v>11.4</v>
      </c>
      <c r="AA10" s="12">
        <v>91</v>
      </c>
      <c r="AB10" s="12">
        <v>76.2</v>
      </c>
      <c r="AC10" s="12">
        <v>187.2</v>
      </c>
      <c r="AD10" s="12">
        <v>154</v>
      </c>
      <c r="AE10" s="12">
        <v>44.8</v>
      </c>
      <c r="AF10" s="12">
        <v>39.200000000000003</v>
      </c>
      <c r="AG10" s="12">
        <v>13.6</v>
      </c>
      <c r="AH10" s="12">
        <v>11</v>
      </c>
      <c r="AI10" s="12">
        <v>10.199999999999999</v>
      </c>
      <c r="AJ10" s="12">
        <v>12.8</v>
      </c>
      <c r="AK10" s="12">
        <v>3</v>
      </c>
      <c r="AL10" s="12">
        <v>6.2</v>
      </c>
      <c r="AM10" s="12">
        <v>2.4</v>
      </c>
      <c r="AN10" s="12">
        <v>20.2</v>
      </c>
      <c r="AO10" s="13">
        <f t="shared" si="0"/>
        <v>1356.2</v>
      </c>
      <c r="AP10" s="14"/>
      <c r="AR10" s="17"/>
      <c r="AS10" s="15" t="s">
        <v>45</v>
      </c>
      <c r="AT10" s="9" t="s">
        <v>46</v>
      </c>
      <c r="AU10" s="9" t="s">
        <v>47</v>
      </c>
      <c r="AV10" s="9" t="s">
        <v>48</v>
      </c>
      <c r="AW10" s="9" t="s">
        <v>49</v>
      </c>
      <c r="AX10" s="9" t="s">
        <v>50</v>
      </c>
      <c r="AY10" s="11" t="s">
        <v>38</v>
      </c>
    </row>
    <row r="11" spans="1:51" x14ac:dyDescent="0.25">
      <c r="A11" s="1">
        <v>12</v>
      </c>
      <c r="B11" s="12">
        <v>56.6</v>
      </c>
      <c r="C11" s="12">
        <v>96.8</v>
      </c>
      <c r="D11" s="12">
        <v>59.4</v>
      </c>
      <c r="E11" s="12">
        <v>63.4</v>
      </c>
      <c r="F11" s="12">
        <v>192.2</v>
      </c>
      <c r="G11" s="12">
        <v>92</v>
      </c>
      <c r="H11" s="12">
        <v>56.4</v>
      </c>
      <c r="I11" s="12">
        <v>24</v>
      </c>
      <c r="J11" s="12">
        <v>9.6</v>
      </c>
      <c r="K11" s="12">
        <v>19</v>
      </c>
      <c r="L11" s="12">
        <v>108</v>
      </c>
      <c r="M11" s="12">
        <v>156.6</v>
      </c>
      <c r="N11" s="12">
        <v>76.400000000000006</v>
      </c>
      <c r="O11" s="12">
        <v>78</v>
      </c>
      <c r="P11" s="12">
        <v>56.2</v>
      </c>
      <c r="Q11" s="12">
        <v>26.8</v>
      </c>
      <c r="R11" s="12">
        <v>38.799999999999997</v>
      </c>
      <c r="S11" s="12">
        <v>65.400000000000006</v>
      </c>
      <c r="T11" s="12">
        <v>45.6</v>
      </c>
      <c r="U11" s="12">
        <v>29.8</v>
      </c>
      <c r="V11" s="12">
        <v>43.8</v>
      </c>
      <c r="W11" s="12">
        <v>21.4</v>
      </c>
      <c r="X11" s="12">
        <v>17.8</v>
      </c>
      <c r="Y11" s="12">
        <v>52.6</v>
      </c>
      <c r="Z11" s="12">
        <v>35.4</v>
      </c>
      <c r="AA11" s="12">
        <v>180</v>
      </c>
      <c r="AB11" s="12">
        <v>188.4</v>
      </c>
      <c r="AC11" s="12">
        <v>483.2</v>
      </c>
      <c r="AD11" s="12">
        <v>197</v>
      </c>
      <c r="AE11" s="12">
        <v>64.8</v>
      </c>
      <c r="AF11" s="12">
        <v>56.6</v>
      </c>
      <c r="AG11" s="12">
        <v>25.6</v>
      </c>
      <c r="AH11" s="12">
        <v>45</v>
      </c>
      <c r="AI11" s="12">
        <v>38.200000000000003</v>
      </c>
      <c r="AJ11" s="12">
        <v>41.4</v>
      </c>
      <c r="AK11" s="12">
        <v>5.4</v>
      </c>
      <c r="AL11" s="12">
        <v>20.8</v>
      </c>
      <c r="AM11" s="12">
        <v>8.6</v>
      </c>
      <c r="AN11" s="12">
        <v>45</v>
      </c>
      <c r="AO11" s="13">
        <f t="shared" si="0"/>
        <v>2922</v>
      </c>
      <c r="AP11" s="14"/>
      <c r="AR11" s="18" t="s">
        <v>45</v>
      </c>
      <c r="AS11" s="15">
        <f>SUM(AA28:AD31)</f>
        <v>2724.9237137811433</v>
      </c>
      <c r="AT11" s="15">
        <f>SUM(Z28:Z31,H28:K31)</f>
        <v>4390.8188028774675</v>
      </c>
      <c r="AU11" s="15">
        <f>SUM(AE28:AJ31)</f>
        <v>10964.193444351835</v>
      </c>
      <c r="AV11" s="15">
        <f>SUM(B28:G31)</f>
        <v>4292.2806662350613</v>
      </c>
      <c r="AW11" s="15">
        <f>SUM(AM28:AN31,T28:Y31)</f>
        <v>4272.2742491487606</v>
      </c>
      <c r="AX11" s="15">
        <f>SUM(AK28:AL31,L28:S31)</f>
        <v>6288.1091236057309</v>
      </c>
      <c r="AY11" s="14">
        <f t="shared" ref="AY11:AY16" si="1">SUM(AS11:AX11)</f>
        <v>32932.6</v>
      </c>
    </row>
    <row r="12" spans="1:51" x14ac:dyDescent="0.25">
      <c r="A12" s="1" t="s">
        <v>10</v>
      </c>
      <c r="B12" s="12">
        <v>21.4</v>
      </c>
      <c r="C12" s="12">
        <v>24.8</v>
      </c>
      <c r="D12" s="12">
        <v>19.600000000000001</v>
      </c>
      <c r="E12" s="12">
        <v>24.2</v>
      </c>
      <c r="F12" s="12">
        <v>66.8</v>
      </c>
      <c r="G12" s="12">
        <v>36.200000000000003</v>
      </c>
      <c r="H12" s="12">
        <v>24.8</v>
      </c>
      <c r="I12" s="12">
        <v>9.6</v>
      </c>
      <c r="J12" s="12">
        <v>21.2</v>
      </c>
      <c r="K12" s="12">
        <v>4.8</v>
      </c>
      <c r="L12" s="12">
        <v>84.4</v>
      </c>
      <c r="M12" s="12">
        <v>145.80000000000001</v>
      </c>
      <c r="N12" s="12">
        <v>84</v>
      </c>
      <c r="O12" s="12">
        <v>65.400000000000006</v>
      </c>
      <c r="P12" s="12">
        <v>22.8</v>
      </c>
      <c r="Q12" s="12">
        <v>17.8</v>
      </c>
      <c r="R12" s="12">
        <v>38.799999999999997</v>
      </c>
      <c r="S12" s="12">
        <v>46.2</v>
      </c>
      <c r="T12" s="12">
        <v>6</v>
      </c>
      <c r="U12" s="12">
        <v>3.4</v>
      </c>
      <c r="V12" s="12">
        <v>7.8</v>
      </c>
      <c r="W12" s="12">
        <v>3.8</v>
      </c>
      <c r="X12" s="12">
        <v>1.2</v>
      </c>
      <c r="Y12" s="12">
        <v>8.1999999999999993</v>
      </c>
      <c r="Z12" s="12">
        <v>15.4</v>
      </c>
      <c r="AA12" s="12">
        <v>122.2</v>
      </c>
      <c r="AB12" s="12">
        <v>110.6</v>
      </c>
      <c r="AC12" s="12">
        <v>294</v>
      </c>
      <c r="AD12" s="12">
        <v>133.80000000000001</v>
      </c>
      <c r="AE12" s="12">
        <v>45.2</v>
      </c>
      <c r="AF12" s="12">
        <v>52.6</v>
      </c>
      <c r="AG12" s="12">
        <v>15.4</v>
      </c>
      <c r="AH12" s="12">
        <v>21.6</v>
      </c>
      <c r="AI12" s="12">
        <v>20</v>
      </c>
      <c r="AJ12" s="12">
        <v>6.8</v>
      </c>
      <c r="AK12" s="12">
        <v>20.6</v>
      </c>
      <c r="AL12" s="12">
        <v>35</v>
      </c>
      <c r="AM12" s="12">
        <v>0.2</v>
      </c>
      <c r="AN12" s="12">
        <v>9.8000000000000007</v>
      </c>
      <c r="AO12" s="13">
        <f t="shared" si="0"/>
        <v>1692.1999999999996</v>
      </c>
      <c r="AP12" s="14"/>
      <c r="AR12" s="17" t="s">
        <v>46</v>
      </c>
      <c r="AS12" s="15">
        <f>SUM(AA27:AD27,AA9:AD12)</f>
        <v>3900.2</v>
      </c>
      <c r="AT12" s="15">
        <f>SUM(Z27,Z9:Z12,H9:K12,H27:K27)</f>
        <v>549.6</v>
      </c>
      <c r="AU12" s="15">
        <f>SUM(AE9:AJ12,AE27:AJ27)</f>
        <v>934.60000000000014</v>
      </c>
      <c r="AV12" s="15">
        <f>SUM(B9:G12,B27:G27)</f>
        <v>1526.8</v>
      </c>
      <c r="AW12" s="15">
        <f>SUM(T9:Y12,AM9:AN12,T27:Y27,AM27:AN27)</f>
        <v>588.6</v>
      </c>
      <c r="AX12" s="15">
        <f>SUM(L9:S12,AK9:AL12,L27:S27,AK27:AL27)</f>
        <v>1967.8000000000002</v>
      </c>
      <c r="AY12" s="14">
        <f t="shared" si="1"/>
        <v>9467.6000000000022</v>
      </c>
    </row>
    <row r="13" spans="1:51" x14ac:dyDescent="0.25">
      <c r="A13" s="1" t="s">
        <v>11</v>
      </c>
      <c r="B13" s="12">
        <v>70.562889612547352</v>
      </c>
      <c r="C13" s="12">
        <v>65.665780554263307</v>
      </c>
      <c r="D13" s="12">
        <v>32.721592343988831</v>
      </c>
      <c r="E13" s="12">
        <v>31.163421279989368</v>
      </c>
      <c r="F13" s="12">
        <v>145.57769655080747</v>
      </c>
      <c r="G13" s="12">
        <v>78.3537449325447</v>
      </c>
      <c r="H13" s="12">
        <v>83.473449857114375</v>
      </c>
      <c r="I13" s="12">
        <v>52.31002857712501</v>
      </c>
      <c r="J13" s="12">
        <v>120.2017677942447</v>
      </c>
      <c r="K13" s="12">
        <v>74.569615205688848</v>
      </c>
      <c r="L13" s="12">
        <v>15.359114773709045</v>
      </c>
      <c r="M13" s="12">
        <v>276.24147006047718</v>
      </c>
      <c r="N13" s="12">
        <v>134.44790323652555</v>
      </c>
      <c r="O13" s="12">
        <v>175.18294676679739</v>
      </c>
      <c r="P13" s="12">
        <v>129.99598591081278</v>
      </c>
      <c r="Q13" s="12">
        <v>50.084069914268625</v>
      </c>
      <c r="R13" s="12">
        <v>53.200412042267558</v>
      </c>
      <c r="S13" s="12">
        <v>65.665780554263307</v>
      </c>
      <c r="T13" s="12">
        <v>32.276400611417557</v>
      </c>
      <c r="U13" s="12">
        <v>10.016813982853725</v>
      </c>
      <c r="V13" s="12">
        <v>18.698052767993619</v>
      </c>
      <c r="W13" s="12">
        <v>9.5716222502824486</v>
      </c>
      <c r="X13" s="12">
        <v>15.359114773709045</v>
      </c>
      <c r="Y13" s="12">
        <v>18.030265169136705</v>
      </c>
      <c r="Z13" s="12">
        <v>62.326842559978736</v>
      </c>
      <c r="AA13" s="12">
        <v>192.99061606964844</v>
      </c>
      <c r="AB13" s="12">
        <v>148.47144281252076</v>
      </c>
      <c r="AC13" s="12">
        <v>450.31143749584641</v>
      </c>
      <c r="AD13" s="12">
        <v>199.22330032564631</v>
      </c>
      <c r="AE13" s="12">
        <v>111.29793314281916</v>
      </c>
      <c r="AF13" s="12">
        <v>147.35846348109257</v>
      </c>
      <c r="AG13" s="12">
        <v>29.16005848341862</v>
      </c>
      <c r="AH13" s="12">
        <v>44.964364989698943</v>
      </c>
      <c r="AI13" s="12">
        <v>35.170146873130861</v>
      </c>
      <c r="AJ13" s="12">
        <v>27.601887419419153</v>
      </c>
      <c r="AK13" s="12">
        <v>30.273037814846813</v>
      </c>
      <c r="AL13" s="12">
        <v>78.57634079883033</v>
      </c>
      <c r="AM13" s="12">
        <v>3.5615338605702136</v>
      </c>
      <c r="AN13" s="12">
        <v>29.382654349704257</v>
      </c>
      <c r="AO13" s="13">
        <f t="shared" si="0"/>
        <v>3349.4000000000005</v>
      </c>
      <c r="AP13" s="14"/>
      <c r="AR13" s="17" t="s">
        <v>47</v>
      </c>
      <c r="AS13" s="15">
        <f>SUM(AA32:AD37)</f>
        <v>10739.640109202592</v>
      </c>
      <c r="AT13" s="15">
        <f>SUM(H32:K37,Z32:Z37)</f>
        <v>990.81917870549432</v>
      </c>
      <c r="AU13" s="15">
        <f>SUM(AE32:AJ37)</f>
        <v>3811.8917529291325</v>
      </c>
      <c r="AV13" s="15">
        <f>SUM(B32:G37)</f>
        <v>1147.0210214992605</v>
      </c>
      <c r="AW13" s="15">
        <f>SUM(T32:Y37,AM32:AN37)</f>
        <v>952.39740643840298</v>
      </c>
      <c r="AX13" s="15">
        <f>SUM(L32:S37,AK32:AL37)</f>
        <v>1463.230531225116</v>
      </c>
      <c r="AY13" s="14">
        <f t="shared" si="1"/>
        <v>19104.999999999996</v>
      </c>
    </row>
    <row r="14" spans="1:51" x14ac:dyDescent="0.25">
      <c r="A14" s="1" t="s">
        <v>12</v>
      </c>
      <c r="B14" s="12">
        <v>381.66748758528809</v>
      </c>
      <c r="C14" s="12">
        <v>116.08111752593969</v>
      </c>
      <c r="D14" s="12">
        <v>72.268400016149215</v>
      </c>
      <c r="E14" s="12">
        <v>65.493237514635226</v>
      </c>
      <c r="F14" s="12">
        <v>129.85728127901814</v>
      </c>
      <c r="G14" s="12">
        <v>67.074108764988495</v>
      </c>
      <c r="H14" s="12">
        <v>93.497242520893053</v>
      </c>
      <c r="I14" s="12">
        <v>51.491235011506319</v>
      </c>
      <c r="J14" s="12">
        <v>178.41261253986841</v>
      </c>
      <c r="K14" s="12">
        <v>91.916371270539798</v>
      </c>
      <c r="L14" s="12">
        <v>686.77563890346812</v>
      </c>
      <c r="M14" s="12">
        <v>6.0976462513625913</v>
      </c>
      <c r="N14" s="12">
        <v>277.78166256207356</v>
      </c>
      <c r="O14" s="12">
        <v>202.80319754531874</v>
      </c>
      <c r="P14" s="12">
        <v>159.21631878557875</v>
      </c>
      <c r="Q14" s="12">
        <v>56.233848762566112</v>
      </c>
      <c r="R14" s="12">
        <v>150.63444628366105</v>
      </c>
      <c r="S14" s="12">
        <v>187.67200129193751</v>
      </c>
      <c r="T14" s="12">
        <v>72.720077516250157</v>
      </c>
      <c r="U14" s="12">
        <v>88.077112519681862</v>
      </c>
      <c r="V14" s="12">
        <v>83.56033751867254</v>
      </c>
      <c r="W14" s="12">
        <v>65.041560014534298</v>
      </c>
      <c r="X14" s="12">
        <v>51.717073761556783</v>
      </c>
      <c r="Y14" s="12">
        <v>61.653978763777303</v>
      </c>
      <c r="Z14" s="12">
        <v>48.103653760749324</v>
      </c>
      <c r="AA14" s="12">
        <v>654.70653639630177</v>
      </c>
      <c r="AB14" s="12">
        <v>104.33750252331545</v>
      </c>
      <c r="AC14" s="12">
        <v>331.98296257418548</v>
      </c>
      <c r="AD14" s="12">
        <v>144.53680003229843</v>
      </c>
      <c r="AE14" s="12">
        <v>65.041560014534298</v>
      </c>
      <c r="AF14" s="12">
        <v>71.365045015947359</v>
      </c>
      <c r="AG14" s="12">
        <v>43.361040009689532</v>
      </c>
      <c r="AH14" s="12">
        <v>27.77816625620736</v>
      </c>
      <c r="AI14" s="12">
        <v>65.944915014736168</v>
      </c>
      <c r="AJ14" s="12">
        <v>28.004005006257824</v>
      </c>
      <c r="AK14" s="12">
        <v>136.63244378053213</v>
      </c>
      <c r="AL14" s="12">
        <v>334.46718882474062</v>
      </c>
      <c r="AM14" s="12">
        <v>45.167750010093265</v>
      </c>
      <c r="AN14" s="12">
        <v>94.62643627114538</v>
      </c>
      <c r="AO14" s="13">
        <f t="shared" si="0"/>
        <v>5593.8000000000011</v>
      </c>
      <c r="AP14" s="14"/>
      <c r="AR14" s="17" t="s">
        <v>48</v>
      </c>
      <c r="AS14" s="15">
        <f>SUM(AA3:AD8)</f>
        <v>4135.591366510861</v>
      </c>
      <c r="AT14" s="15">
        <f>SUM(H3:K8,Z3:Z8)</f>
        <v>1660.5849326367886</v>
      </c>
      <c r="AU14" s="15">
        <f>SUM(AE3:AJ8)</f>
        <v>1278.0828155072863</v>
      </c>
      <c r="AV14" s="15">
        <f>SUM(B3:G8)</f>
        <v>3066.8563101457248</v>
      </c>
      <c r="AW14" s="15">
        <f>SUM(T3:Y8,AM3:AN8)</f>
        <v>471.2416827055265</v>
      </c>
      <c r="AX14" s="15">
        <f>SUM(L3:S8,AK3:AL8)</f>
        <v>2046.8428924938141</v>
      </c>
      <c r="AY14" s="14">
        <f t="shared" si="1"/>
        <v>12659.2</v>
      </c>
    </row>
    <row r="15" spans="1:51" x14ac:dyDescent="0.25">
      <c r="A15" s="1" t="s">
        <v>13</v>
      </c>
      <c r="B15" s="12">
        <v>12.6</v>
      </c>
      <c r="C15" s="12">
        <v>21</v>
      </c>
      <c r="D15" s="12">
        <v>6.6</v>
      </c>
      <c r="E15" s="12">
        <v>9.8000000000000007</v>
      </c>
      <c r="F15" s="12">
        <v>49</v>
      </c>
      <c r="G15" s="12">
        <v>21.6</v>
      </c>
      <c r="H15" s="12">
        <v>27</v>
      </c>
      <c r="I15" s="12">
        <v>26.4</v>
      </c>
      <c r="J15" s="12">
        <v>81.400000000000006</v>
      </c>
      <c r="K15" s="12">
        <v>85.2</v>
      </c>
      <c r="L15" s="12">
        <v>103.8</v>
      </c>
      <c r="M15" s="12">
        <v>341.4</v>
      </c>
      <c r="N15" s="12">
        <v>7.6</v>
      </c>
      <c r="O15" s="12">
        <v>71.599999999999994</v>
      </c>
      <c r="P15" s="12">
        <v>68</v>
      </c>
      <c r="Q15" s="12">
        <v>28.6</v>
      </c>
      <c r="R15" s="12">
        <v>26.6</v>
      </c>
      <c r="S15" s="12">
        <v>47.4</v>
      </c>
      <c r="T15" s="12">
        <v>10.4</v>
      </c>
      <c r="U15" s="12">
        <v>3.8</v>
      </c>
      <c r="V15" s="12">
        <v>5.4</v>
      </c>
      <c r="W15" s="12">
        <v>0.8</v>
      </c>
      <c r="X15" s="12">
        <v>0.8</v>
      </c>
      <c r="Y15" s="12">
        <v>7.8</v>
      </c>
      <c r="Z15" s="12">
        <v>15.4</v>
      </c>
      <c r="AA15" s="12">
        <v>105</v>
      </c>
      <c r="AB15" s="12">
        <v>80.2</v>
      </c>
      <c r="AC15" s="12">
        <v>218.4</v>
      </c>
      <c r="AD15" s="12">
        <v>81.400000000000006</v>
      </c>
      <c r="AE15" s="12">
        <v>19.2</v>
      </c>
      <c r="AF15" s="12">
        <v>31.2</v>
      </c>
      <c r="AG15" s="12">
        <v>12.2</v>
      </c>
      <c r="AH15" s="12">
        <v>22</v>
      </c>
      <c r="AI15" s="12">
        <v>20</v>
      </c>
      <c r="AJ15" s="12">
        <v>10.6</v>
      </c>
      <c r="AK15" s="12">
        <v>26.6</v>
      </c>
      <c r="AL15" s="12">
        <v>37.799999999999997</v>
      </c>
      <c r="AM15" s="12">
        <v>1</v>
      </c>
      <c r="AN15" s="12">
        <v>16.600000000000001</v>
      </c>
      <c r="AO15" s="13">
        <f t="shared" si="0"/>
        <v>1762.2000000000003</v>
      </c>
      <c r="AP15" s="14"/>
      <c r="AR15" s="17" t="s">
        <v>49</v>
      </c>
      <c r="AS15" s="15">
        <f>SUM(AA21:AD26,AA40:AD41)</f>
        <v>4409.6771272443402</v>
      </c>
      <c r="AT15" s="15">
        <f>SUM(H21:K26,H40:K41,Z21:Z26,Z40:Z41)</f>
        <v>622.00296643247452</v>
      </c>
      <c r="AU15" s="15">
        <f>SUM(AE21:AJ26,AE40:AJ41)</f>
        <v>941.29617486338771</v>
      </c>
      <c r="AV15" s="15">
        <f>SUM(B21:G26,B40:G41)</f>
        <v>544.61327088212352</v>
      </c>
      <c r="AW15" s="15">
        <f>SUM(T21:Y26,T40:Y41,AM21:AN26,AM40:AN41)</f>
        <v>2015.5873536299762</v>
      </c>
      <c r="AX15" s="15">
        <f>SUM(L21:S26,L40:S41,AK21:AL26,AK40:AL41)</f>
        <v>1244.8231069476965</v>
      </c>
      <c r="AY15" s="14">
        <f t="shared" si="1"/>
        <v>9778</v>
      </c>
    </row>
    <row r="16" spans="1:51" x14ac:dyDescent="0.25">
      <c r="A16" s="1" t="s">
        <v>14</v>
      </c>
      <c r="B16" s="12">
        <v>19.2</v>
      </c>
      <c r="C16" s="12">
        <v>16.600000000000001</v>
      </c>
      <c r="D16" s="12">
        <v>8</v>
      </c>
      <c r="E16" s="12">
        <v>7.6</v>
      </c>
      <c r="F16" s="12">
        <v>44</v>
      </c>
      <c r="G16" s="12">
        <v>25</v>
      </c>
      <c r="H16" s="12">
        <v>36.799999999999997</v>
      </c>
      <c r="I16" s="12">
        <v>28</v>
      </c>
      <c r="J16" s="12">
        <v>89.6</v>
      </c>
      <c r="K16" s="12">
        <v>62.2</v>
      </c>
      <c r="L16" s="12">
        <v>176</v>
      </c>
      <c r="M16" s="12">
        <v>306.8</v>
      </c>
      <c r="N16" s="12">
        <v>79.8</v>
      </c>
      <c r="O16" s="12">
        <v>5.2</v>
      </c>
      <c r="P16" s="12">
        <v>72.8</v>
      </c>
      <c r="Q16" s="12">
        <v>59.4</v>
      </c>
      <c r="R16" s="12">
        <v>56</v>
      </c>
      <c r="S16" s="12">
        <v>76</v>
      </c>
      <c r="T16" s="12">
        <v>12.2</v>
      </c>
      <c r="U16" s="12">
        <v>4</v>
      </c>
      <c r="V16" s="12">
        <v>2.8</v>
      </c>
      <c r="W16" s="12">
        <v>2.8</v>
      </c>
      <c r="X16" s="12">
        <v>1</v>
      </c>
      <c r="Y16" s="12">
        <v>5.8</v>
      </c>
      <c r="Z16" s="12">
        <v>20</v>
      </c>
      <c r="AA16" s="12">
        <v>82</v>
      </c>
      <c r="AB16" s="12">
        <v>54.4</v>
      </c>
      <c r="AC16" s="12">
        <v>172.8</v>
      </c>
      <c r="AD16" s="12">
        <v>67.599999999999994</v>
      </c>
      <c r="AE16" s="12">
        <v>15.8</v>
      </c>
      <c r="AF16" s="12">
        <v>35.6</v>
      </c>
      <c r="AG16" s="12">
        <v>9.1999999999999993</v>
      </c>
      <c r="AH16" s="12">
        <v>18.399999999999999</v>
      </c>
      <c r="AI16" s="12">
        <v>16</v>
      </c>
      <c r="AJ16" s="12">
        <v>8</v>
      </c>
      <c r="AK16" s="12">
        <v>31.8</v>
      </c>
      <c r="AL16" s="12">
        <v>73.8</v>
      </c>
      <c r="AM16" s="12">
        <v>0.4</v>
      </c>
      <c r="AN16" s="12">
        <v>11.8</v>
      </c>
      <c r="AO16" s="13">
        <f t="shared" si="0"/>
        <v>1815.1999999999998</v>
      </c>
      <c r="AP16" s="14"/>
      <c r="AR16" s="17" t="s">
        <v>50</v>
      </c>
      <c r="AS16" s="15">
        <f>SUM(AA13:AD20,AA38:AD39)</f>
        <v>5922.5730419785395</v>
      </c>
      <c r="AT16" s="15">
        <f>SUM(H13:K20,H38:K39,Z13:Z20,Z38:Z39)</f>
        <v>1967.7992777163743</v>
      </c>
      <c r="AU16" s="15">
        <f>SUM(AE13:AJ20,AE38:AJ39)</f>
        <v>1411.8758776263412</v>
      </c>
      <c r="AV16" s="15">
        <f>SUM(B13:G20,B38:G39)</f>
        <v>2114.4951711865342</v>
      </c>
      <c r="AW16" s="15">
        <f>SUM(T13:Y20,T38:Y39,AM13:AN20,AM38:AN39)</f>
        <v>1034.8417272053589</v>
      </c>
      <c r="AX16" s="15">
        <f>SUM(L13:S20,L38:S39,AK13:AL20,AK38:AL39)</f>
        <v>8476.6149042868547</v>
      </c>
      <c r="AY16" s="14">
        <f t="shared" si="1"/>
        <v>20928.200000000004</v>
      </c>
    </row>
    <row r="17" spans="1:51" x14ac:dyDescent="0.25">
      <c r="A17" s="1" t="s">
        <v>15</v>
      </c>
      <c r="B17" s="12">
        <v>30.2</v>
      </c>
      <c r="C17" s="12">
        <v>19.8</v>
      </c>
      <c r="D17" s="12">
        <v>8.8000000000000007</v>
      </c>
      <c r="E17" s="12">
        <v>12</v>
      </c>
      <c r="F17" s="12">
        <v>33.799999999999997</v>
      </c>
      <c r="G17" s="12">
        <v>18.600000000000001</v>
      </c>
      <c r="H17" s="12">
        <v>26.6</v>
      </c>
      <c r="I17" s="12">
        <v>19.2</v>
      </c>
      <c r="J17" s="12">
        <v>50.2</v>
      </c>
      <c r="K17" s="12">
        <v>27</v>
      </c>
      <c r="L17" s="12">
        <v>126.2</v>
      </c>
      <c r="M17" s="12">
        <v>204.8</v>
      </c>
      <c r="N17" s="12">
        <v>65.8</v>
      </c>
      <c r="O17" s="12">
        <v>88.2</v>
      </c>
      <c r="P17" s="12">
        <v>5</v>
      </c>
      <c r="Q17" s="12">
        <v>62.8</v>
      </c>
      <c r="R17" s="12">
        <v>62.4</v>
      </c>
      <c r="S17" s="12">
        <v>108.2</v>
      </c>
      <c r="T17" s="12">
        <v>11.2</v>
      </c>
      <c r="U17" s="12">
        <v>2.6</v>
      </c>
      <c r="V17" s="12">
        <v>5</v>
      </c>
      <c r="W17" s="12">
        <v>1.4</v>
      </c>
      <c r="X17" s="12">
        <v>2.8</v>
      </c>
      <c r="Y17" s="12">
        <v>4.2</v>
      </c>
      <c r="Z17" s="12">
        <v>6</v>
      </c>
      <c r="AA17" s="12">
        <v>65.599999999999994</v>
      </c>
      <c r="AB17" s="12">
        <v>36.799999999999997</v>
      </c>
      <c r="AC17" s="12">
        <v>102</v>
      </c>
      <c r="AD17" s="12">
        <v>42.4</v>
      </c>
      <c r="AE17" s="12">
        <v>15.8</v>
      </c>
      <c r="AF17" s="12">
        <v>18.399999999999999</v>
      </c>
      <c r="AG17" s="12">
        <v>5.6</v>
      </c>
      <c r="AH17" s="12">
        <v>10.8</v>
      </c>
      <c r="AI17" s="12">
        <v>10.199999999999999</v>
      </c>
      <c r="AJ17" s="12">
        <v>7</v>
      </c>
      <c r="AK17" s="12">
        <v>11.4</v>
      </c>
      <c r="AL17" s="12">
        <v>34.6</v>
      </c>
      <c r="AM17" s="12">
        <v>2.2000000000000002</v>
      </c>
      <c r="AN17" s="12">
        <v>11.4</v>
      </c>
      <c r="AO17" s="13">
        <f t="shared" si="0"/>
        <v>1377.0000000000002</v>
      </c>
      <c r="AP17" s="14"/>
      <c r="AR17" s="1" t="s">
        <v>51</v>
      </c>
      <c r="AS17" s="14">
        <f>SUM(AS11:AS16)</f>
        <v>31832.605358717476</v>
      </c>
      <c r="AT17" s="14">
        <f t="shared" ref="AT17:AY17" si="2">SUM(AT11:AT16)</f>
        <v>10181.625158368601</v>
      </c>
      <c r="AU17" s="14">
        <f t="shared" si="2"/>
        <v>19341.94006527798</v>
      </c>
      <c r="AV17" s="14">
        <f t="shared" si="2"/>
        <v>12692.066439948705</v>
      </c>
      <c r="AW17" s="14">
        <f t="shared" si="2"/>
        <v>9334.9424191280268</v>
      </c>
      <c r="AX17" s="14">
        <f t="shared" si="2"/>
        <v>21487.420558559214</v>
      </c>
      <c r="AY17" s="14">
        <f t="shared" si="2"/>
        <v>104870.6</v>
      </c>
    </row>
    <row r="18" spans="1:51" x14ac:dyDescent="0.25">
      <c r="A18" s="1" t="s">
        <v>16</v>
      </c>
      <c r="B18" s="12">
        <v>10.4</v>
      </c>
      <c r="C18" s="12">
        <v>11.4</v>
      </c>
      <c r="D18" s="12">
        <v>5.2</v>
      </c>
      <c r="E18" s="12">
        <v>3.4</v>
      </c>
      <c r="F18" s="12">
        <v>17</v>
      </c>
      <c r="G18" s="12">
        <v>10</v>
      </c>
      <c r="H18" s="12">
        <v>13.8</v>
      </c>
      <c r="I18" s="12">
        <v>12.4</v>
      </c>
      <c r="J18" s="12">
        <v>26.4</v>
      </c>
      <c r="K18" s="12">
        <v>15.4</v>
      </c>
      <c r="L18" s="12">
        <v>43.8</v>
      </c>
      <c r="M18" s="12">
        <v>109</v>
      </c>
      <c r="N18" s="12">
        <v>23.6</v>
      </c>
      <c r="O18" s="12">
        <v>63.8</v>
      </c>
      <c r="P18" s="12">
        <v>63.8</v>
      </c>
      <c r="Q18" s="12">
        <v>4.5999999999999996</v>
      </c>
      <c r="R18" s="12">
        <v>39.799999999999997</v>
      </c>
      <c r="S18" s="12">
        <v>59.8</v>
      </c>
      <c r="T18" s="12">
        <v>6.6</v>
      </c>
      <c r="U18" s="12">
        <v>2.2000000000000002</v>
      </c>
      <c r="V18" s="12">
        <v>1</v>
      </c>
      <c r="W18" s="12">
        <v>0.4</v>
      </c>
      <c r="X18" s="12">
        <v>1.4</v>
      </c>
      <c r="Y18" s="12">
        <v>2.6</v>
      </c>
      <c r="Z18" s="12">
        <v>4.2</v>
      </c>
      <c r="AA18" s="12">
        <v>42.6</v>
      </c>
      <c r="AB18" s="12">
        <v>23.8</v>
      </c>
      <c r="AC18" s="12">
        <v>76</v>
      </c>
      <c r="AD18" s="12">
        <v>28</v>
      </c>
      <c r="AE18" s="12">
        <v>12</v>
      </c>
      <c r="AF18" s="12">
        <v>15.8</v>
      </c>
      <c r="AG18" s="12">
        <v>3.8</v>
      </c>
      <c r="AH18" s="12">
        <v>7.6</v>
      </c>
      <c r="AI18" s="12">
        <v>7.8</v>
      </c>
      <c r="AJ18" s="12">
        <v>10.6</v>
      </c>
      <c r="AK18" s="12">
        <v>4.5999999999999996</v>
      </c>
      <c r="AL18" s="12">
        <v>18</v>
      </c>
      <c r="AM18" s="12">
        <v>1.6</v>
      </c>
      <c r="AN18" s="12">
        <v>10.8</v>
      </c>
      <c r="AO18" s="13">
        <f t="shared" si="0"/>
        <v>815</v>
      </c>
      <c r="AP18" s="14"/>
      <c r="AS18" s="15"/>
    </row>
    <row r="19" spans="1:51" x14ac:dyDescent="0.25">
      <c r="A19" s="1" t="s">
        <v>17</v>
      </c>
      <c r="B19" s="12">
        <v>9.1999999999999993</v>
      </c>
      <c r="C19" s="12">
        <v>14.4</v>
      </c>
      <c r="D19" s="12">
        <v>7.6</v>
      </c>
      <c r="E19" s="12">
        <v>5.4</v>
      </c>
      <c r="F19" s="12">
        <v>44.6</v>
      </c>
      <c r="G19" s="12">
        <v>8.4</v>
      </c>
      <c r="H19" s="12">
        <v>14.2</v>
      </c>
      <c r="I19" s="12">
        <v>14.4</v>
      </c>
      <c r="J19" s="12">
        <v>44.4</v>
      </c>
      <c r="K19" s="12">
        <v>39.6</v>
      </c>
      <c r="L19" s="12">
        <v>52.8</v>
      </c>
      <c r="M19" s="12">
        <v>168.6</v>
      </c>
      <c r="N19" s="12">
        <v>27.8</v>
      </c>
      <c r="O19" s="12">
        <v>59.8</v>
      </c>
      <c r="P19" s="12">
        <v>73.599999999999994</v>
      </c>
      <c r="Q19" s="12">
        <v>49.4</v>
      </c>
      <c r="R19" s="12">
        <v>6.4</v>
      </c>
      <c r="S19" s="12">
        <v>78</v>
      </c>
      <c r="T19" s="12">
        <v>12.2</v>
      </c>
      <c r="U19" s="12">
        <v>3.8</v>
      </c>
      <c r="V19" s="12">
        <v>5.8</v>
      </c>
      <c r="W19" s="12">
        <v>0.4</v>
      </c>
      <c r="X19" s="12">
        <v>3.2</v>
      </c>
      <c r="Y19" s="12">
        <v>4.2</v>
      </c>
      <c r="Z19" s="12">
        <v>4.5999999999999996</v>
      </c>
      <c r="AA19" s="12">
        <v>89.8</v>
      </c>
      <c r="AB19" s="12">
        <v>59.2</v>
      </c>
      <c r="AC19" s="12">
        <v>138</v>
      </c>
      <c r="AD19" s="12">
        <v>42.4</v>
      </c>
      <c r="AE19" s="12">
        <v>11.6</v>
      </c>
      <c r="AF19" s="12">
        <v>12.8</v>
      </c>
      <c r="AG19" s="12">
        <v>4.8</v>
      </c>
      <c r="AH19" s="12">
        <v>13.4</v>
      </c>
      <c r="AI19" s="12">
        <v>15.2</v>
      </c>
      <c r="AJ19" s="12">
        <v>9.8000000000000007</v>
      </c>
      <c r="AK19" s="12">
        <v>5.2</v>
      </c>
      <c r="AL19" s="12">
        <v>16.399999999999999</v>
      </c>
      <c r="AM19" s="12">
        <v>1.6</v>
      </c>
      <c r="AN19" s="12">
        <v>9</v>
      </c>
      <c r="AO19" s="13">
        <f t="shared" si="0"/>
        <v>1182.0000000000002</v>
      </c>
      <c r="AP19" s="14"/>
      <c r="AS19" s="15" t="s">
        <v>45</v>
      </c>
      <c r="AT19" s="9" t="s">
        <v>46</v>
      </c>
      <c r="AU19" s="9" t="s">
        <v>47</v>
      </c>
      <c r="AV19" s="9" t="s">
        <v>48</v>
      </c>
      <c r="AW19" s="9" t="s">
        <v>49</v>
      </c>
      <c r="AX19" s="9" t="s">
        <v>50</v>
      </c>
    </row>
    <row r="20" spans="1:51" x14ac:dyDescent="0.25">
      <c r="A20" s="1" t="s">
        <v>18</v>
      </c>
      <c r="B20" s="12">
        <v>17.600000000000001</v>
      </c>
      <c r="C20" s="12">
        <v>32.6</v>
      </c>
      <c r="D20" s="12">
        <v>22.2</v>
      </c>
      <c r="E20" s="12">
        <v>17.399999999999999</v>
      </c>
      <c r="F20" s="12">
        <v>124.2</v>
      </c>
      <c r="G20" s="12">
        <v>20</v>
      </c>
      <c r="H20" s="12">
        <v>27.6</v>
      </c>
      <c r="I20" s="12">
        <v>27.2</v>
      </c>
      <c r="J20" s="12">
        <v>81.599999999999994</v>
      </c>
      <c r="K20" s="12">
        <v>52.6</v>
      </c>
      <c r="L20" s="12">
        <v>63</v>
      </c>
      <c r="M20" s="12">
        <v>288</v>
      </c>
      <c r="N20" s="12">
        <v>52.2</v>
      </c>
      <c r="O20" s="12">
        <v>79.8</v>
      </c>
      <c r="P20" s="12">
        <v>114.2</v>
      </c>
      <c r="Q20" s="12">
        <v>63.2</v>
      </c>
      <c r="R20" s="12">
        <v>68.400000000000006</v>
      </c>
      <c r="S20" s="12">
        <v>14.6</v>
      </c>
      <c r="T20" s="12">
        <v>16.8</v>
      </c>
      <c r="U20" s="12">
        <v>9.1999999999999993</v>
      </c>
      <c r="V20" s="12">
        <v>10.6</v>
      </c>
      <c r="W20" s="12">
        <v>5.6</v>
      </c>
      <c r="X20" s="12">
        <v>8.6</v>
      </c>
      <c r="Y20" s="12">
        <v>10</v>
      </c>
      <c r="Z20" s="12">
        <v>5.4</v>
      </c>
      <c r="AA20" s="12">
        <v>179.2</v>
      </c>
      <c r="AB20" s="12">
        <v>95.2</v>
      </c>
      <c r="AC20" s="12">
        <v>307.2</v>
      </c>
      <c r="AD20" s="12">
        <v>92.2</v>
      </c>
      <c r="AE20" s="12">
        <v>28.2</v>
      </c>
      <c r="AF20" s="12">
        <v>25.8</v>
      </c>
      <c r="AG20" s="12">
        <v>11.4</v>
      </c>
      <c r="AH20" s="12">
        <v>14.2</v>
      </c>
      <c r="AI20" s="12">
        <v>25.6</v>
      </c>
      <c r="AJ20" s="12">
        <v>14.6</v>
      </c>
      <c r="AK20" s="12">
        <v>7.8</v>
      </c>
      <c r="AL20" s="12">
        <v>29.8</v>
      </c>
      <c r="AM20" s="12">
        <v>3.2</v>
      </c>
      <c r="AN20" s="12">
        <v>22.2</v>
      </c>
      <c r="AO20" s="13">
        <f t="shared" si="0"/>
        <v>2089.1999999999998</v>
      </c>
      <c r="AP20" s="14"/>
      <c r="AR20" s="18" t="s">
        <v>45</v>
      </c>
      <c r="AS20" s="15">
        <f>AS11</f>
        <v>2724.9237137811433</v>
      </c>
    </row>
    <row r="21" spans="1:51" x14ac:dyDescent="0.25">
      <c r="A21" s="1" t="s">
        <v>19</v>
      </c>
      <c r="B21" s="12">
        <v>32.885245901639344</v>
      </c>
      <c r="C21" s="12">
        <v>10.648555815768932</v>
      </c>
      <c r="D21" s="12">
        <v>7.2034348165495707</v>
      </c>
      <c r="E21" s="12">
        <v>5.9506635441061677</v>
      </c>
      <c r="F21" s="12">
        <v>57.627478532396566</v>
      </c>
      <c r="G21" s="12">
        <v>4.6978922716627638</v>
      </c>
      <c r="H21" s="12">
        <v>18.478376268540206</v>
      </c>
      <c r="I21" s="12">
        <v>14.093676814988292</v>
      </c>
      <c r="J21" s="12">
        <v>57.314285714285724</v>
      </c>
      <c r="K21" s="12">
        <v>1.8791569086651054</v>
      </c>
      <c r="L21" s="12">
        <v>75.479469164715084</v>
      </c>
      <c r="M21" s="12">
        <v>79.864168618266987</v>
      </c>
      <c r="N21" s="12">
        <v>6.5770491803278697</v>
      </c>
      <c r="O21" s="12">
        <v>9.0825917252146766</v>
      </c>
      <c r="P21" s="12">
        <v>23.489461358313818</v>
      </c>
      <c r="Q21" s="12">
        <v>2.5055425448868074</v>
      </c>
      <c r="R21" s="12">
        <v>12.214519906323186</v>
      </c>
      <c r="S21" s="12">
        <v>12.527712724434037</v>
      </c>
      <c r="T21" s="12">
        <v>13.154098360655739</v>
      </c>
      <c r="U21" s="12">
        <v>202.00936768149884</v>
      </c>
      <c r="V21" s="12">
        <v>82.996096799375493</v>
      </c>
      <c r="W21" s="12">
        <v>23.176268540202969</v>
      </c>
      <c r="X21" s="12">
        <v>7.8298204527712727</v>
      </c>
      <c r="Y21" s="12">
        <v>29.753317720530838</v>
      </c>
      <c r="Z21" s="12">
        <v>5.6374707259953167</v>
      </c>
      <c r="AA21" s="12">
        <v>248.98829039812648</v>
      </c>
      <c r="AB21" s="12">
        <v>55.121935987509765</v>
      </c>
      <c r="AC21" s="12">
        <v>151.27213114754099</v>
      </c>
      <c r="AD21" s="12">
        <v>71.094769711163153</v>
      </c>
      <c r="AE21" s="12">
        <v>56.687900078064025</v>
      </c>
      <c r="AF21" s="12">
        <v>41.028259172521473</v>
      </c>
      <c r="AG21" s="12">
        <v>18.478376268540206</v>
      </c>
      <c r="AH21" s="12">
        <v>21.297111631537863</v>
      </c>
      <c r="AI21" s="12">
        <v>31.945667447306793</v>
      </c>
      <c r="AJ21" s="12">
        <v>32.258860265417646</v>
      </c>
      <c r="AK21" s="12">
        <v>0.31319281811085092</v>
      </c>
      <c r="AL21" s="12">
        <v>8.7693989071038256</v>
      </c>
      <c r="AM21" s="12">
        <v>9.7089773614363786</v>
      </c>
      <c r="AN21" s="12">
        <v>60.759406713505072</v>
      </c>
      <c r="AO21" s="13">
        <f t="shared" si="0"/>
        <v>1604.8</v>
      </c>
      <c r="AP21" s="14"/>
      <c r="AR21" s="17" t="s">
        <v>46</v>
      </c>
      <c r="AS21" s="15">
        <f>AS12+AT11</f>
        <v>8291.0188028774683</v>
      </c>
      <c r="AT21" s="15">
        <f>AT12</f>
        <v>549.6</v>
      </c>
    </row>
    <row r="22" spans="1:51" x14ac:dyDescent="0.25">
      <c r="A22" s="1" t="s">
        <v>20</v>
      </c>
      <c r="B22" s="12">
        <v>5.4</v>
      </c>
      <c r="C22" s="12">
        <v>10</v>
      </c>
      <c r="D22" s="12">
        <v>3.6</v>
      </c>
      <c r="E22" s="12">
        <v>6</v>
      </c>
      <c r="F22" s="12">
        <v>30.8</v>
      </c>
      <c r="G22" s="12">
        <v>5.8</v>
      </c>
      <c r="H22" s="12">
        <v>15.4</v>
      </c>
      <c r="I22" s="12">
        <v>10.8</v>
      </c>
      <c r="J22" s="12">
        <v>37.6</v>
      </c>
      <c r="K22" s="12">
        <v>3.4</v>
      </c>
      <c r="L22" s="12">
        <v>12.4</v>
      </c>
      <c r="M22" s="12">
        <v>131.80000000000001</v>
      </c>
      <c r="N22" s="12">
        <v>6.2</v>
      </c>
      <c r="O22" s="12">
        <v>3</v>
      </c>
      <c r="P22" s="12">
        <v>2.2000000000000002</v>
      </c>
      <c r="Q22" s="12">
        <v>0.8</v>
      </c>
      <c r="R22" s="12">
        <v>3.2</v>
      </c>
      <c r="S22" s="12">
        <v>14.8</v>
      </c>
      <c r="T22" s="12">
        <v>62.4</v>
      </c>
      <c r="U22" s="12">
        <v>7.2</v>
      </c>
      <c r="V22" s="12">
        <v>60.4</v>
      </c>
      <c r="W22" s="12">
        <v>15.6</v>
      </c>
      <c r="X22" s="12">
        <v>11.2</v>
      </c>
      <c r="Y22" s="12">
        <v>24.4</v>
      </c>
      <c r="Z22" s="12">
        <v>2</v>
      </c>
      <c r="AA22" s="12">
        <v>208.4</v>
      </c>
      <c r="AB22" s="12">
        <v>111.2</v>
      </c>
      <c r="AC22" s="12">
        <v>201</v>
      </c>
      <c r="AD22" s="12">
        <v>89</v>
      </c>
      <c r="AE22" s="12">
        <v>16.2</v>
      </c>
      <c r="AF22" s="12">
        <v>21.2</v>
      </c>
      <c r="AG22" s="12">
        <v>11.8</v>
      </c>
      <c r="AH22" s="12">
        <v>19.2</v>
      </c>
      <c r="AI22" s="12">
        <v>20.399999999999999</v>
      </c>
      <c r="AJ22" s="12">
        <v>27.2</v>
      </c>
      <c r="AK22" s="12">
        <v>2.2000000000000002</v>
      </c>
      <c r="AL22" s="12">
        <v>4.2</v>
      </c>
      <c r="AM22" s="12">
        <v>4.4000000000000004</v>
      </c>
      <c r="AN22" s="12">
        <v>31.8</v>
      </c>
      <c r="AO22" s="13">
        <f t="shared" si="0"/>
        <v>1254.6000000000004</v>
      </c>
      <c r="AP22" s="14"/>
      <c r="AR22" s="17" t="s">
        <v>47</v>
      </c>
      <c r="AS22" s="15">
        <f>AS13+AU11</f>
        <v>21703.833553554425</v>
      </c>
      <c r="AT22" s="15">
        <f>AT13+AU12</f>
        <v>1925.4191787054945</v>
      </c>
      <c r="AU22" s="15">
        <f>AU13</f>
        <v>3811.8917529291325</v>
      </c>
    </row>
    <row r="23" spans="1:51" x14ac:dyDescent="0.25">
      <c r="A23" s="1" t="s">
        <v>21</v>
      </c>
      <c r="B23" s="12">
        <v>8.1999999999999993</v>
      </c>
      <c r="C23" s="12">
        <v>9.8000000000000007</v>
      </c>
      <c r="D23" s="12">
        <v>7.8</v>
      </c>
      <c r="E23" s="12">
        <v>9.1999999999999993</v>
      </c>
      <c r="F23" s="12">
        <v>39.799999999999997</v>
      </c>
      <c r="G23" s="12">
        <v>8.6</v>
      </c>
      <c r="H23" s="12">
        <v>18.600000000000001</v>
      </c>
      <c r="I23" s="12">
        <v>22.6</v>
      </c>
      <c r="J23" s="12">
        <v>43.2</v>
      </c>
      <c r="K23" s="12">
        <v>7.2</v>
      </c>
      <c r="L23" s="12">
        <v>12</v>
      </c>
      <c r="M23" s="12">
        <v>117.8</v>
      </c>
      <c r="N23" s="12">
        <v>5.8</v>
      </c>
      <c r="O23" s="12">
        <v>4.4000000000000004</v>
      </c>
      <c r="P23" s="12">
        <v>4</v>
      </c>
      <c r="Q23" s="12">
        <v>1.8</v>
      </c>
      <c r="R23" s="12">
        <v>5.8</v>
      </c>
      <c r="S23" s="12">
        <v>10.6</v>
      </c>
      <c r="T23" s="12">
        <v>297.2</v>
      </c>
      <c r="U23" s="12">
        <v>59.6</v>
      </c>
      <c r="V23" s="12">
        <v>5.6</v>
      </c>
      <c r="W23" s="12">
        <v>28</v>
      </c>
      <c r="X23" s="12">
        <v>12.6</v>
      </c>
      <c r="Y23" s="12">
        <v>51.2</v>
      </c>
      <c r="Z23" s="12">
        <v>3</v>
      </c>
      <c r="AA23" s="12">
        <v>240.2</v>
      </c>
      <c r="AB23" s="12">
        <v>124.6</v>
      </c>
      <c r="AC23" s="12">
        <v>226.8</v>
      </c>
      <c r="AD23" s="12">
        <v>116.6</v>
      </c>
      <c r="AE23" s="12">
        <v>13.8</v>
      </c>
      <c r="AF23" s="12">
        <v>22.2</v>
      </c>
      <c r="AG23" s="12">
        <v>20.6</v>
      </c>
      <c r="AH23" s="12">
        <v>16</v>
      </c>
      <c r="AI23" s="12">
        <v>20</v>
      </c>
      <c r="AJ23" s="12">
        <v>24.8</v>
      </c>
      <c r="AK23" s="12">
        <v>1.4</v>
      </c>
      <c r="AL23" s="12">
        <v>3.8</v>
      </c>
      <c r="AM23" s="12">
        <v>15.8</v>
      </c>
      <c r="AN23" s="12">
        <v>58.6</v>
      </c>
      <c r="AO23" s="13">
        <f t="shared" si="0"/>
        <v>1699.5999999999997</v>
      </c>
      <c r="AP23" s="14"/>
      <c r="AR23" s="17" t="s">
        <v>48</v>
      </c>
      <c r="AS23" s="15">
        <f>AS14+AV11</f>
        <v>8427.8720327459232</v>
      </c>
      <c r="AT23" s="15">
        <f>AT14+AV12</f>
        <v>3187.3849326367886</v>
      </c>
      <c r="AU23" s="15">
        <f>AU14+AV13</f>
        <v>2425.1038370065471</v>
      </c>
      <c r="AV23" s="15">
        <f>AV14</f>
        <v>3066.8563101457248</v>
      </c>
    </row>
    <row r="24" spans="1:51" x14ac:dyDescent="0.25">
      <c r="A24" s="1" t="s">
        <v>22</v>
      </c>
      <c r="B24" s="12">
        <v>5.4</v>
      </c>
      <c r="C24" s="12">
        <v>5.2</v>
      </c>
      <c r="D24" s="12">
        <v>5</v>
      </c>
      <c r="E24" s="12">
        <v>5.8</v>
      </c>
      <c r="F24" s="12">
        <v>20.8</v>
      </c>
      <c r="G24" s="12">
        <v>5</v>
      </c>
      <c r="H24" s="12">
        <v>9</v>
      </c>
      <c r="I24" s="12">
        <v>11.4</v>
      </c>
      <c r="J24" s="12">
        <v>26.8</v>
      </c>
      <c r="K24" s="12">
        <v>2.2000000000000002</v>
      </c>
      <c r="L24" s="12">
        <v>9.8000000000000007</v>
      </c>
      <c r="M24" s="12">
        <v>83.8</v>
      </c>
      <c r="N24" s="12">
        <v>0.6</v>
      </c>
      <c r="O24" s="12">
        <v>1.6</v>
      </c>
      <c r="P24" s="12">
        <v>1</v>
      </c>
      <c r="Q24" s="12">
        <v>0.2</v>
      </c>
      <c r="R24" s="12">
        <v>1.4</v>
      </c>
      <c r="S24" s="12">
        <v>2</v>
      </c>
      <c r="T24" s="12">
        <v>62.8</v>
      </c>
      <c r="U24" s="12">
        <v>19</v>
      </c>
      <c r="V24" s="12">
        <v>26.8</v>
      </c>
      <c r="W24" s="12">
        <v>4</v>
      </c>
      <c r="X24" s="12">
        <v>9.8000000000000007</v>
      </c>
      <c r="Y24" s="12">
        <v>27.6</v>
      </c>
      <c r="Z24" s="12">
        <v>0.8</v>
      </c>
      <c r="AA24" s="12">
        <v>144.80000000000001</v>
      </c>
      <c r="AB24" s="12">
        <v>75.8</v>
      </c>
      <c r="AC24" s="12">
        <v>119.4</v>
      </c>
      <c r="AD24" s="12">
        <v>75.599999999999994</v>
      </c>
      <c r="AE24" s="12">
        <v>6.4</v>
      </c>
      <c r="AF24" s="12">
        <v>9.8000000000000007</v>
      </c>
      <c r="AG24" s="12">
        <v>8.4</v>
      </c>
      <c r="AH24" s="12">
        <v>5.8</v>
      </c>
      <c r="AI24" s="12">
        <v>10.199999999999999</v>
      </c>
      <c r="AJ24" s="12">
        <v>10.6</v>
      </c>
      <c r="AK24" s="12">
        <v>1</v>
      </c>
      <c r="AL24" s="12">
        <v>3.6</v>
      </c>
      <c r="AM24" s="12">
        <v>7.2</v>
      </c>
      <c r="AN24" s="12">
        <v>10.6</v>
      </c>
      <c r="AO24" s="13">
        <f t="shared" si="0"/>
        <v>837</v>
      </c>
      <c r="AP24" s="14"/>
      <c r="AR24" s="17" t="s">
        <v>49</v>
      </c>
      <c r="AS24" s="15">
        <f>AS15+AW11</f>
        <v>8681.9513763931009</v>
      </c>
      <c r="AT24" s="15">
        <f>AT15+AW12</f>
        <v>1210.6029664324747</v>
      </c>
      <c r="AU24" s="15">
        <f>AU15+AW13</f>
        <v>1893.6935813017908</v>
      </c>
      <c r="AV24" s="15">
        <f>AV15+AW14</f>
        <v>1015.85495358765</v>
      </c>
      <c r="AW24" s="15">
        <f>AW15</f>
        <v>2015.5873536299762</v>
      </c>
    </row>
    <row r="25" spans="1:51" x14ac:dyDescent="0.25">
      <c r="A25" s="1" t="s">
        <v>23</v>
      </c>
      <c r="B25" s="12">
        <v>3</v>
      </c>
      <c r="C25" s="12">
        <v>2.8</v>
      </c>
      <c r="D25" s="12">
        <v>3.2</v>
      </c>
      <c r="E25" s="12">
        <v>5.4</v>
      </c>
      <c r="F25" s="12">
        <v>17.8</v>
      </c>
      <c r="G25" s="12">
        <v>2.8</v>
      </c>
      <c r="H25" s="12">
        <v>7.4</v>
      </c>
      <c r="I25" s="12">
        <v>11.2</v>
      </c>
      <c r="J25" s="12">
        <v>15.8</v>
      </c>
      <c r="K25" s="12">
        <v>0.8</v>
      </c>
      <c r="L25" s="12">
        <v>11.2</v>
      </c>
      <c r="M25" s="12">
        <v>71</v>
      </c>
      <c r="N25" s="12">
        <v>2.2000000000000002</v>
      </c>
      <c r="O25" s="12">
        <v>0.6</v>
      </c>
      <c r="P25" s="12">
        <v>1.8</v>
      </c>
      <c r="Q25" s="12">
        <v>2.6</v>
      </c>
      <c r="R25" s="12">
        <v>1.4</v>
      </c>
      <c r="S25" s="12">
        <v>7.8</v>
      </c>
      <c r="T25" s="12">
        <v>28.4</v>
      </c>
      <c r="U25" s="12">
        <v>11.6</v>
      </c>
      <c r="V25" s="12">
        <v>15.4</v>
      </c>
      <c r="W25" s="12">
        <v>6.6</v>
      </c>
      <c r="X25" s="12">
        <v>4</v>
      </c>
      <c r="Y25" s="12">
        <v>27</v>
      </c>
      <c r="Z25" s="12">
        <v>1.4</v>
      </c>
      <c r="AA25" s="12">
        <v>173.6</v>
      </c>
      <c r="AB25" s="12">
        <v>77.400000000000006</v>
      </c>
      <c r="AC25" s="12">
        <v>125</v>
      </c>
      <c r="AD25" s="12">
        <v>56.4</v>
      </c>
      <c r="AE25" s="12">
        <v>6</v>
      </c>
      <c r="AF25" s="12">
        <v>8.1999999999999993</v>
      </c>
      <c r="AG25" s="12">
        <v>6.8</v>
      </c>
      <c r="AH25" s="12">
        <v>9</v>
      </c>
      <c r="AI25" s="12">
        <v>6.6</v>
      </c>
      <c r="AJ25" s="12">
        <v>6.8</v>
      </c>
      <c r="AK25" s="12">
        <v>0.4</v>
      </c>
      <c r="AL25" s="12">
        <v>1</v>
      </c>
      <c r="AM25" s="12">
        <v>3</v>
      </c>
      <c r="AN25" s="12">
        <v>5.6</v>
      </c>
      <c r="AO25" s="13">
        <f t="shared" si="0"/>
        <v>748.99999999999989</v>
      </c>
      <c r="AP25" s="14"/>
      <c r="AR25" s="17" t="s">
        <v>50</v>
      </c>
      <c r="AS25" s="15">
        <f>AS16+AX11</f>
        <v>12210.68216558427</v>
      </c>
      <c r="AT25" s="15">
        <f>AT16+AX12</f>
        <v>3935.5992777163747</v>
      </c>
      <c r="AU25" s="15">
        <f>AU16+AX13</f>
        <v>2875.1064088514572</v>
      </c>
      <c r="AV25" s="15">
        <f>AV16+AX14</f>
        <v>4161.3380636803486</v>
      </c>
      <c r="AW25" s="15">
        <f>AW16+AX15</f>
        <v>2279.6648341530554</v>
      </c>
      <c r="AX25" s="15">
        <f>AX16</f>
        <v>8476.6149042868547</v>
      </c>
      <c r="AY25" s="14">
        <f>SUM(AS20:AX25)</f>
        <v>104870.59999999999</v>
      </c>
    </row>
    <row r="26" spans="1:51" x14ac:dyDescent="0.25">
      <c r="A26" s="1" t="s">
        <v>24</v>
      </c>
      <c r="B26" s="12">
        <v>17.8</v>
      </c>
      <c r="C26" s="12">
        <v>14.6</v>
      </c>
      <c r="D26" s="12">
        <v>22</v>
      </c>
      <c r="E26" s="12">
        <v>17.8</v>
      </c>
      <c r="F26" s="12">
        <v>21.8</v>
      </c>
      <c r="G26" s="12">
        <v>7</v>
      </c>
      <c r="H26" s="12">
        <v>12.6</v>
      </c>
      <c r="I26" s="12">
        <v>16.8</v>
      </c>
      <c r="J26" s="12">
        <v>59.2</v>
      </c>
      <c r="K26" s="12">
        <v>7.4</v>
      </c>
      <c r="L26" s="12">
        <v>19.8</v>
      </c>
      <c r="M26" s="12">
        <v>87.8</v>
      </c>
      <c r="N26" s="12">
        <v>8.4</v>
      </c>
      <c r="O26" s="12">
        <v>11.6</v>
      </c>
      <c r="P26" s="12">
        <v>3.2</v>
      </c>
      <c r="Q26" s="12">
        <v>1.4</v>
      </c>
      <c r="R26" s="12">
        <v>2.4</v>
      </c>
      <c r="S26" s="12">
        <v>6.4</v>
      </c>
      <c r="T26" s="12">
        <v>43.6</v>
      </c>
      <c r="U26" s="12">
        <v>11.6</v>
      </c>
      <c r="V26" s="12">
        <v>26.8</v>
      </c>
      <c r="W26" s="12">
        <v>15.4</v>
      </c>
      <c r="X26" s="12">
        <v>17.8</v>
      </c>
      <c r="Y26" s="12">
        <v>4.8</v>
      </c>
      <c r="Z26" s="12">
        <v>7.2</v>
      </c>
      <c r="AA26" s="12">
        <v>308.60000000000002</v>
      </c>
      <c r="AB26" s="12">
        <v>209.4</v>
      </c>
      <c r="AC26" s="12">
        <v>351.4</v>
      </c>
      <c r="AD26" s="12">
        <v>220</v>
      </c>
      <c r="AE26" s="12">
        <v>35.4</v>
      </c>
      <c r="AF26" s="12">
        <v>31.8</v>
      </c>
      <c r="AG26" s="12">
        <v>10.8</v>
      </c>
      <c r="AH26" s="12">
        <v>9</v>
      </c>
      <c r="AI26" s="12">
        <v>18.399999999999999</v>
      </c>
      <c r="AJ26" s="12">
        <v>19.8</v>
      </c>
      <c r="AK26" s="12">
        <v>1.6</v>
      </c>
      <c r="AL26" s="12">
        <v>4.4000000000000004</v>
      </c>
      <c r="AM26" s="12">
        <v>3</v>
      </c>
      <c r="AN26" s="12">
        <v>15.8</v>
      </c>
      <c r="AO26" s="13">
        <f t="shared" si="0"/>
        <v>1704.6</v>
      </c>
      <c r="AP26" s="14"/>
      <c r="AS26" s="15"/>
    </row>
    <row r="27" spans="1:51" x14ac:dyDescent="0.25">
      <c r="A27" s="1" t="s">
        <v>25</v>
      </c>
      <c r="B27" s="12">
        <v>21.2</v>
      </c>
      <c r="C27" s="12">
        <v>20.2</v>
      </c>
      <c r="D27" s="12">
        <v>5.6</v>
      </c>
      <c r="E27" s="12">
        <v>5</v>
      </c>
      <c r="F27" s="12">
        <v>31</v>
      </c>
      <c r="G27" s="12">
        <v>23.2</v>
      </c>
      <c r="H27" s="12">
        <v>32.6</v>
      </c>
      <c r="I27" s="12">
        <v>12.2</v>
      </c>
      <c r="J27" s="12">
        <v>42.8</v>
      </c>
      <c r="K27" s="12">
        <v>11.8</v>
      </c>
      <c r="L27" s="12">
        <v>60.2</v>
      </c>
      <c r="M27" s="12">
        <v>66.400000000000006</v>
      </c>
      <c r="N27" s="12">
        <v>10.8</v>
      </c>
      <c r="O27" s="12">
        <v>16.8</v>
      </c>
      <c r="P27" s="12">
        <v>7</v>
      </c>
      <c r="Q27" s="12">
        <v>4.8</v>
      </c>
      <c r="R27" s="12">
        <v>3</v>
      </c>
      <c r="S27" s="12">
        <v>3.4</v>
      </c>
      <c r="T27" s="12">
        <v>5.8</v>
      </c>
      <c r="U27" s="12">
        <v>3.6</v>
      </c>
      <c r="V27" s="12">
        <v>4.4000000000000004</v>
      </c>
      <c r="W27" s="12">
        <v>0.4</v>
      </c>
      <c r="X27" s="12">
        <v>1.2</v>
      </c>
      <c r="Y27" s="12">
        <v>7.6</v>
      </c>
      <c r="Z27" s="12">
        <v>5.2</v>
      </c>
      <c r="AA27" s="12">
        <v>215.8</v>
      </c>
      <c r="AB27" s="12">
        <v>134.80000000000001</v>
      </c>
      <c r="AC27" s="12">
        <v>353.8</v>
      </c>
      <c r="AD27" s="12">
        <v>130.4</v>
      </c>
      <c r="AE27" s="12">
        <v>46.4</v>
      </c>
      <c r="AF27" s="12">
        <v>52.6</v>
      </c>
      <c r="AG27" s="12">
        <v>10.4</v>
      </c>
      <c r="AH27" s="12">
        <v>14.8</v>
      </c>
      <c r="AI27" s="12">
        <v>9.1999999999999993</v>
      </c>
      <c r="AJ27" s="12">
        <v>6</v>
      </c>
      <c r="AK27" s="12">
        <v>2.6</v>
      </c>
      <c r="AL27" s="12">
        <v>8.4</v>
      </c>
      <c r="AM27" s="12">
        <v>1</v>
      </c>
      <c r="AN27" s="12">
        <v>8.6</v>
      </c>
      <c r="AO27" s="13">
        <f t="shared" si="0"/>
        <v>1401</v>
      </c>
      <c r="AP27" s="14"/>
      <c r="AS27" s="15"/>
      <c r="AX27" s="22" t="s">
        <v>43</v>
      </c>
      <c r="AY27" s="23">
        <f>SUM(AS21,AS23:AS25,AT22,AU23:AU25)</f>
        <v>46730.847383466054</v>
      </c>
    </row>
    <row r="28" spans="1:51" x14ac:dyDescent="0.25">
      <c r="A28" s="1" t="s">
        <v>26</v>
      </c>
      <c r="B28" s="12">
        <v>63.099669226887926</v>
      </c>
      <c r="C28" s="12">
        <v>203.45598475079888</v>
      </c>
      <c r="D28" s="12">
        <v>116.49169703425464</v>
      </c>
      <c r="E28" s="12">
        <v>181.20930649772941</v>
      </c>
      <c r="F28" s="12">
        <v>338.55399450580256</v>
      </c>
      <c r="G28" s="12">
        <v>135.50249481415037</v>
      </c>
      <c r="H28" s="12">
        <v>218.82641699837416</v>
      </c>
      <c r="I28" s="12">
        <v>147.83928911812524</v>
      </c>
      <c r="J28" s="12">
        <v>251.18522173011155</v>
      </c>
      <c r="K28" s="12">
        <v>135.09800975500363</v>
      </c>
      <c r="L28" s="12">
        <v>200.22010427762515</v>
      </c>
      <c r="M28" s="12">
        <v>298.10548859113078</v>
      </c>
      <c r="N28" s="12">
        <v>121.14327521444189</v>
      </c>
      <c r="O28" s="12">
        <v>109.00872344004036</v>
      </c>
      <c r="P28" s="12">
        <v>66.740034759208385</v>
      </c>
      <c r="Q28" s="12">
        <v>43.886628917418847</v>
      </c>
      <c r="R28" s="12">
        <v>94.851746369905243</v>
      </c>
      <c r="S28" s="12">
        <v>211.14120087458653</v>
      </c>
      <c r="T28" s="12">
        <v>154.10880753489937</v>
      </c>
      <c r="U28" s="12">
        <v>237.83721477826987</v>
      </c>
      <c r="V28" s="12">
        <v>271.61171721702084</v>
      </c>
      <c r="W28" s="12">
        <v>165.23214666143409</v>
      </c>
      <c r="X28" s="12">
        <v>208.91653304927956</v>
      </c>
      <c r="Y28" s="12">
        <v>330.46429332286817</v>
      </c>
      <c r="Z28" s="12">
        <v>268.7803218029938</v>
      </c>
      <c r="AA28" s="12">
        <v>48.335964568032736</v>
      </c>
      <c r="AB28" s="12">
        <v>35.190200145764422</v>
      </c>
      <c r="AC28" s="12">
        <v>159.56935583338006</v>
      </c>
      <c r="AD28" s="12">
        <v>70.178157761955489</v>
      </c>
      <c r="AE28" s="12">
        <v>266.96013903683354</v>
      </c>
      <c r="AF28" s="12">
        <v>333.70017379604195</v>
      </c>
      <c r="AG28" s="12">
        <v>204.26495486909232</v>
      </c>
      <c r="AH28" s="12">
        <v>235.81478948253627</v>
      </c>
      <c r="AI28" s="12">
        <v>219.43314458709423</v>
      </c>
      <c r="AJ28" s="12">
        <v>164.42317654314064</v>
      </c>
      <c r="AK28" s="12">
        <v>107.59302573302686</v>
      </c>
      <c r="AL28" s="12">
        <v>568.70599316028472</v>
      </c>
      <c r="AM28" s="12">
        <v>65.526579581768232</v>
      </c>
      <c r="AN28" s="12">
        <v>161.794023658687</v>
      </c>
      <c r="AO28" s="13">
        <f t="shared" si="0"/>
        <v>7214.7999999999993</v>
      </c>
      <c r="AP28" s="14"/>
      <c r="AS28" s="15"/>
    </row>
    <row r="29" spans="1:51" x14ac:dyDescent="0.25">
      <c r="A29" s="1" t="s">
        <v>27</v>
      </c>
      <c r="B29" s="12">
        <v>94.8</v>
      </c>
      <c r="C29" s="12">
        <v>134</v>
      </c>
      <c r="D29" s="12">
        <v>98.6</v>
      </c>
      <c r="E29" s="12">
        <v>109.4</v>
      </c>
      <c r="F29" s="12">
        <v>161.80000000000001</v>
      </c>
      <c r="G29" s="12">
        <v>58.4</v>
      </c>
      <c r="H29" s="12">
        <v>99.8</v>
      </c>
      <c r="I29" s="12">
        <v>69.8</v>
      </c>
      <c r="J29" s="12">
        <v>227.8</v>
      </c>
      <c r="K29" s="12">
        <v>118</v>
      </c>
      <c r="L29" s="12">
        <v>223.8</v>
      </c>
      <c r="M29" s="12">
        <v>218.6</v>
      </c>
      <c r="N29" s="12">
        <v>142.6</v>
      </c>
      <c r="O29" s="12">
        <v>152</v>
      </c>
      <c r="P29" s="12">
        <v>24</v>
      </c>
      <c r="Q29" s="12">
        <v>16.8</v>
      </c>
      <c r="R29" s="12">
        <v>39.799999999999997</v>
      </c>
      <c r="S29" s="12">
        <v>77.2</v>
      </c>
      <c r="T29" s="12">
        <v>70.2</v>
      </c>
      <c r="U29" s="12">
        <v>83.2</v>
      </c>
      <c r="V29" s="12">
        <v>95</v>
      </c>
      <c r="W29" s="12">
        <v>53.4</v>
      </c>
      <c r="X29" s="12">
        <v>47.4</v>
      </c>
      <c r="Y29" s="12">
        <v>138.4</v>
      </c>
      <c r="Z29" s="12">
        <v>117.4</v>
      </c>
      <c r="AA29" s="12">
        <v>471</v>
      </c>
      <c r="AB29" s="12">
        <v>215.8</v>
      </c>
      <c r="AC29" s="12">
        <v>276</v>
      </c>
      <c r="AD29" s="12">
        <v>654.20000000000005</v>
      </c>
      <c r="AE29" s="12">
        <v>168.6</v>
      </c>
      <c r="AF29" s="12">
        <v>229.2</v>
      </c>
      <c r="AG29" s="12">
        <v>162.4</v>
      </c>
      <c r="AH29" s="12">
        <v>385.8</v>
      </c>
      <c r="AI29" s="12">
        <v>154.80000000000001</v>
      </c>
      <c r="AJ29" s="12">
        <v>117</v>
      </c>
      <c r="AK29" s="12">
        <v>35.4</v>
      </c>
      <c r="AL29" s="12">
        <v>156.80000000000001</v>
      </c>
      <c r="AM29" s="12">
        <v>26.2</v>
      </c>
      <c r="AN29" s="12">
        <v>60.4</v>
      </c>
      <c r="AO29" s="13">
        <f t="shared" si="0"/>
        <v>5785.7999999999993</v>
      </c>
      <c r="AP29" s="14"/>
      <c r="AS29" s="15"/>
    </row>
    <row r="30" spans="1:51" x14ac:dyDescent="0.25">
      <c r="A30" s="1" t="s">
        <v>28</v>
      </c>
      <c r="B30" s="12">
        <v>142.45959531802922</v>
      </c>
      <c r="C30" s="12">
        <v>330.77528354958719</v>
      </c>
      <c r="D30" s="12">
        <v>148.26803375374286</v>
      </c>
      <c r="E30" s="12">
        <v>218.5807095544869</v>
      </c>
      <c r="F30" s="12">
        <v>700.37539243262859</v>
      </c>
      <c r="G30" s="12">
        <v>225.6119771345613</v>
      </c>
      <c r="H30" s="12">
        <v>381.21698575446874</v>
      </c>
      <c r="I30" s="12">
        <v>239.98021958080031</v>
      </c>
      <c r="J30" s="12">
        <v>524.89941021685866</v>
      </c>
      <c r="K30" s="12">
        <v>304.1787496597405</v>
      </c>
      <c r="L30" s="12">
        <v>432.57580981762089</v>
      </c>
      <c r="M30" s="12">
        <v>420.65322566010343</v>
      </c>
      <c r="N30" s="12">
        <v>235.70031757553761</v>
      </c>
      <c r="O30" s="12">
        <v>163.55339805825244</v>
      </c>
      <c r="P30" s="12">
        <v>102.10623355412395</v>
      </c>
      <c r="Q30" s="12">
        <v>70.618383086834228</v>
      </c>
      <c r="R30" s="12">
        <v>135.12262045186463</v>
      </c>
      <c r="S30" s="12">
        <v>301.12167679883856</v>
      </c>
      <c r="T30" s="12">
        <v>165.08193448870338</v>
      </c>
      <c r="U30" s="12">
        <v>215.82934397967514</v>
      </c>
      <c r="V30" s="12">
        <v>233.86607385899646</v>
      </c>
      <c r="W30" s="12">
        <v>132.37125487705291</v>
      </c>
      <c r="X30" s="12">
        <v>122.28291443607658</v>
      </c>
      <c r="Y30" s="12">
        <v>333.52664912439889</v>
      </c>
      <c r="Z30" s="12">
        <v>424.0160058070955</v>
      </c>
      <c r="AA30" s="12">
        <v>132.06554759096272</v>
      </c>
      <c r="AB30" s="12">
        <v>52.275945921422746</v>
      </c>
      <c r="AC30" s="12">
        <v>143.98813174848019</v>
      </c>
      <c r="AD30" s="12">
        <v>120.44867071953543</v>
      </c>
      <c r="AE30" s="12">
        <v>957.78092732056984</v>
      </c>
      <c r="AF30" s="12">
        <v>1300.1730877415844</v>
      </c>
      <c r="AG30" s="12">
        <v>758.45977678976499</v>
      </c>
      <c r="AH30" s="12">
        <v>1270.8251882769259</v>
      </c>
      <c r="AI30" s="12">
        <v>671.63890754015063</v>
      </c>
      <c r="AJ30" s="12">
        <v>494.32868160783954</v>
      </c>
      <c r="AK30" s="12">
        <v>117.69730514472371</v>
      </c>
      <c r="AL30" s="12">
        <v>511.75399691498052</v>
      </c>
      <c r="AM30" s="12">
        <v>53.498775065783505</v>
      </c>
      <c r="AN30" s="12">
        <v>187.09285908719718</v>
      </c>
      <c r="AO30" s="13">
        <f t="shared" si="0"/>
        <v>13476.800000000001</v>
      </c>
      <c r="AP30" s="14"/>
      <c r="AS30" s="15"/>
    </row>
    <row r="31" spans="1:51" x14ac:dyDescent="0.25">
      <c r="A31" s="1" t="s">
        <v>29</v>
      </c>
      <c r="B31" s="12">
        <v>60.862701445422829</v>
      </c>
      <c r="C31" s="12">
        <v>111.53693304535638</v>
      </c>
      <c r="D31" s="12">
        <v>77.217876723708258</v>
      </c>
      <c r="E31" s="12">
        <v>135.13128426648944</v>
      </c>
      <c r="F31" s="12">
        <v>302.97291908954975</v>
      </c>
      <c r="G31" s="12">
        <v>143.17481309187573</v>
      </c>
      <c r="H31" s="12">
        <v>227.09563050340589</v>
      </c>
      <c r="I31" s="12">
        <v>171.86339923575343</v>
      </c>
      <c r="J31" s="12">
        <v>195.18963282937364</v>
      </c>
      <c r="K31" s="12">
        <v>124.40657916597442</v>
      </c>
      <c r="L31" s="12">
        <v>176.68951653098523</v>
      </c>
      <c r="M31" s="12">
        <v>198.40704435952816</v>
      </c>
      <c r="N31" s="12">
        <v>78.022229606246896</v>
      </c>
      <c r="O31" s="12">
        <v>63.007642465525834</v>
      </c>
      <c r="P31" s="12">
        <v>44.775643794650271</v>
      </c>
      <c r="Q31" s="12">
        <v>20.645057318491446</v>
      </c>
      <c r="R31" s="12">
        <v>32.710350556570859</v>
      </c>
      <c r="S31" s="12">
        <v>96.790463532148209</v>
      </c>
      <c r="T31" s="12">
        <v>79.362817743811277</v>
      </c>
      <c r="U31" s="12">
        <v>88.746934706761934</v>
      </c>
      <c r="V31" s="12">
        <v>110.196344907792</v>
      </c>
      <c r="W31" s="12">
        <v>61.39893670044858</v>
      </c>
      <c r="X31" s="12">
        <v>48.797408207343409</v>
      </c>
      <c r="Y31" s="12">
        <v>185.26928061139722</v>
      </c>
      <c r="Z31" s="12">
        <v>143.44293071938861</v>
      </c>
      <c r="AA31" s="12">
        <v>76.413523841169635</v>
      </c>
      <c r="AB31" s="12">
        <v>45.043761422163151</v>
      </c>
      <c r="AC31" s="12">
        <v>125.74716730353879</v>
      </c>
      <c r="AD31" s="12">
        <v>98.66728692473832</v>
      </c>
      <c r="AE31" s="12">
        <v>575.64854627014449</v>
      </c>
      <c r="AF31" s="12">
        <v>827.94723375976082</v>
      </c>
      <c r="AG31" s="12">
        <v>335.68326964612066</v>
      </c>
      <c r="AH31" s="12">
        <v>612.11254361189572</v>
      </c>
      <c r="AI31" s="12">
        <v>276.16115633826217</v>
      </c>
      <c r="AJ31" s="12">
        <v>241.03774713407546</v>
      </c>
      <c r="AK31" s="12">
        <v>42.898820402060146</v>
      </c>
      <c r="AL31" s="12">
        <v>134.86316663897657</v>
      </c>
      <c r="AM31" s="12">
        <v>18.768233925901313</v>
      </c>
      <c r="AN31" s="12">
        <v>66.49317162319322</v>
      </c>
      <c r="AO31" s="13">
        <f t="shared" si="0"/>
        <v>6455.2000000000007</v>
      </c>
      <c r="AP31" s="14"/>
      <c r="AS31" s="15"/>
    </row>
    <row r="32" spans="1:51" x14ac:dyDescent="0.25">
      <c r="A32" s="1">
        <v>16</v>
      </c>
      <c r="B32" s="12">
        <v>57</v>
      </c>
      <c r="C32" s="12">
        <v>49.2</v>
      </c>
      <c r="D32" s="12">
        <v>25.4</v>
      </c>
      <c r="E32" s="12">
        <v>35.799999999999997</v>
      </c>
      <c r="F32" s="12">
        <v>90</v>
      </c>
      <c r="G32" s="12">
        <v>63.2</v>
      </c>
      <c r="H32" s="12">
        <v>83.2</v>
      </c>
      <c r="I32" s="12">
        <v>43.8</v>
      </c>
      <c r="J32" s="12">
        <v>71.599999999999994</v>
      </c>
      <c r="K32" s="12">
        <v>41.8</v>
      </c>
      <c r="L32" s="12">
        <v>91</v>
      </c>
      <c r="M32" s="12">
        <v>78.2</v>
      </c>
      <c r="N32" s="12">
        <v>18.2</v>
      </c>
      <c r="O32" s="12">
        <v>19.399999999999999</v>
      </c>
      <c r="P32" s="12">
        <v>16</v>
      </c>
      <c r="Q32" s="12">
        <v>10.6</v>
      </c>
      <c r="R32" s="12">
        <v>13.4</v>
      </c>
      <c r="S32" s="12">
        <v>23.8</v>
      </c>
      <c r="T32" s="12">
        <v>26.6</v>
      </c>
      <c r="U32" s="12">
        <v>14</v>
      </c>
      <c r="V32" s="12">
        <v>14.4</v>
      </c>
      <c r="W32" s="12">
        <v>10.199999999999999</v>
      </c>
      <c r="X32" s="12">
        <v>6.8</v>
      </c>
      <c r="Y32" s="12">
        <v>56.4</v>
      </c>
      <c r="Z32" s="12">
        <v>42.6</v>
      </c>
      <c r="AA32" s="12">
        <v>195</v>
      </c>
      <c r="AB32" s="12">
        <v>205.2</v>
      </c>
      <c r="AC32" s="12">
        <v>858.2</v>
      </c>
      <c r="AD32" s="12">
        <v>479.8</v>
      </c>
      <c r="AE32" s="12">
        <v>55.4</v>
      </c>
      <c r="AF32" s="12">
        <v>191.2</v>
      </c>
      <c r="AG32" s="12">
        <v>122.2</v>
      </c>
      <c r="AH32" s="12">
        <v>257.60000000000002</v>
      </c>
      <c r="AI32" s="12">
        <v>133.4</v>
      </c>
      <c r="AJ32" s="12">
        <v>83.4</v>
      </c>
      <c r="AK32" s="12">
        <v>5.8</v>
      </c>
      <c r="AL32" s="12">
        <v>19.8</v>
      </c>
      <c r="AM32" s="12">
        <v>5.2</v>
      </c>
      <c r="AN32" s="12">
        <v>30.2</v>
      </c>
      <c r="AO32" s="13">
        <f t="shared" si="0"/>
        <v>3645</v>
      </c>
      <c r="AP32" s="14"/>
      <c r="AS32" s="15"/>
    </row>
    <row r="33" spans="1:45" x14ac:dyDescent="0.25">
      <c r="A33" s="1">
        <v>24</v>
      </c>
      <c r="B33" s="12">
        <v>80.400000000000006</v>
      </c>
      <c r="C33" s="12">
        <v>62.4</v>
      </c>
      <c r="D33" s="12">
        <v>22</v>
      </c>
      <c r="E33" s="12">
        <v>42.4</v>
      </c>
      <c r="F33" s="12">
        <v>84.4</v>
      </c>
      <c r="G33" s="12">
        <v>62.6</v>
      </c>
      <c r="H33" s="12">
        <v>81</v>
      </c>
      <c r="I33" s="12">
        <v>42.6</v>
      </c>
      <c r="J33" s="12">
        <v>67.400000000000006</v>
      </c>
      <c r="K33" s="12">
        <v>48.4</v>
      </c>
      <c r="L33" s="12">
        <v>126.4</v>
      </c>
      <c r="M33" s="12">
        <v>123.4</v>
      </c>
      <c r="N33" s="12">
        <v>33.6</v>
      </c>
      <c r="O33" s="12">
        <v>29.8</v>
      </c>
      <c r="P33" s="12">
        <v>19.600000000000001</v>
      </c>
      <c r="Q33" s="12">
        <v>15.8</v>
      </c>
      <c r="R33" s="12">
        <v>12.2</v>
      </c>
      <c r="S33" s="12">
        <v>22</v>
      </c>
      <c r="T33" s="12">
        <v>53.2</v>
      </c>
      <c r="U33" s="12">
        <v>20</v>
      </c>
      <c r="V33" s="12">
        <v>25.6</v>
      </c>
      <c r="W33" s="12">
        <v>11.4</v>
      </c>
      <c r="X33" s="12">
        <v>9.8000000000000007</v>
      </c>
      <c r="Y33" s="12">
        <v>54.6</v>
      </c>
      <c r="Z33" s="12">
        <v>54.2</v>
      </c>
      <c r="AA33" s="12">
        <v>290.60000000000002</v>
      </c>
      <c r="AB33" s="12">
        <v>295.60000000000002</v>
      </c>
      <c r="AC33" s="12">
        <v>1256</v>
      </c>
      <c r="AD33" s="12">
        <v>695</v>
      </c>
      <c r="AE33" s="12">
        <v>183.6</v>
      </c>
      <c r="AF33" s="12">
        <v>76.400000000000006</v>
      </c>
      <c r="AG33" s="12">
        <v>106.4</v>
      </c>
      <c r="AH33" s="12">
        <v>312.2</v>
      </c>
      <c r="AI33" s="12">
        <v>159.4</v>
      </c>
      <c r="AJ33" s="12">
        <v>158.4</v>
      </c>
      <c r="AK33" s="12">
        <v>7</v>
      </c>
      <c r="AL33" s="12">
        <v>26</v>
      </c>
      <c r="AM33" s="12">
        <v>6</v>
      </c>
      <c r="AN33" s="12">
        <v>60.8</v>
      </c>
      <c r="AO33" s="13">
        <f t="shared" si="0"/>
        <v>4838.5999999999985</v>
      </c>
      <c r="AP33" s="14"/>
      <c r="AS33" s="15"/>
    </row>
    <row r="34" spans="1:45" x14ac:dyDescent="0.25">
      <c r="A34" s="1" t="s">
        <v>30</v>
      </c>
      <c r="B34" s="12">
        <v>16</v>
      </c>
      <c r="C34" s="12">
        <v>16.2</v>
      </c>
      <c r="D34" s="12">
        <v>10</v>
      </c>
      <c r="E34" s="12">
        <v>13.2</v>
      </c>
      <c r="F34" s="12">
        <v>39.799999999999997</v>
      </c>
      <c r="G34" s="12">
        <v>12.2</v>
      </c>
      <c r="H34" s="12">
        <v>22.2</v>
      </c>
      <c r="I34" s="12">
        <v>14.8</v>
      </c>
      <c r="J34" s="12">
        <v>27.6</v>
      </c>
      <c r="K34" s="12">
        <v>12.8</v>
      </c>
      <c r="L34" s="12">
        <v>23.4</v>
      </c>
      <c r="M34" s="12">
        <v>60.4</v>
      </c>
      <c r="N34" s="12">
        <v>10.199999999999999</v>
      </c>
      <c r="O34" s="12">
        <v>10</v>
      </c>
      <c r="P34" s="12">
        <v>5.6</v>
      </c>
      <c r="Q34" s="12">
        <v>5.8</v>
      </c>
      <c r="R34" s="12">
        <v>6.6</v>
      </c>
      <c r="S34" s="12">
        <v>11.8</v>
      </c>
      <c r="T34" s="12">
        <v>18.399999999999999</v>
      </c>
      <c r="U34" s="12">
        <v>12.8</v>
      </c>
      <c r="V34" s="12">
        <v>13.4</v>
      </c>
      <c r="W34" s="12">
        <v>7</v>
      </c>
      <c r="X34" s="12">
        <v>6.2</v>
      </c>
      <c r="Y34" s="12">
        <v>18.2</v>
      </c>
      <c r="Z34" s="12">
        <v>12.6</v>
      </c>
      <c r="AA34" s="12">
        <v>183.6</v>
      </c>
      <c r="AB34" s="12">
        <v>165</v>
      </c>
      <c r="AC34" s="12">
        <v>871.4</v>
      </c>
      <c r="AD34" s="12">
        <v>252.4</v>
      </c>
      <c r="AE34" s="12">
        <v>124.8</v>
      </c>
      <c r="AF34" s="12">
        <v>99.8</v>
      </c>
      <c r="AG34" s="12">
        <v>26.6</v>
      </c>
      <c r="AH34" s="12">
        <v>43.8</v>
      </c>
      <c r="AI34" s="12">
        <v>28.6</v>
      </c>
      <c r="AJ34" s="12">
        <v>49.8</v>
      </c>
      <c r="AK34" s="12">
        <v>4</v>
      </c>
      <c r="AL34" s="12">
        <v>18.8</v>
      </c>
      <c r="AM34" s="12">
        <v>3.2</v>
      </c>
      <c r="AN34" s="12">
        <v>17</v>
      </c>
      <c r="AO34" s="13">
        <f t="shared" si="0"/>
        <v>2296.0000000000005</v>
      </c>
      <c r="AP34" s="14"/>
      <c r="AS34" s="15"/>
    </row>
    <row r="35" spans="1:45" x14ac:dyDescent="0.25">
      <c r="A35" s="1" t="s">
        <v>31</v>
      </c>
      <c r="B35" s="12">
        <v>27.4</v>
      </c>
      <c r="C35" s="12">
        <v>38</v>
      </c>
      <c r="D35" s="12">
        <v>7.6</v>
      </c>
      <c r="E35" s="12">
        <v>10</v>
      </c>
      <c r="F35" s="12">
        <v>23</v>
      </c>
      <c r="G35" s="12">
        <v>13.4</v>
      </c>
      <c r="H35" s="12">
        <v>27.4</v>
      </c>
      <c r="I35" s="12">
        <v>16</v>
      </c>
      <c r="J35" s="12">
        <v>45.8</v>
      </c>
      <c r="K35" s="12">
        <v>20.399999999999999</v>
      </c>
      <c r="L35" s="12">
        <v>43</v>
      </c>
      <c r="M35" s="12">
        <v>44.8</v>
      </c>
      <c r="N35" s="12">
        <v>21</v>
      </c>
      <c r="O35" s="12">
        <v>14.6</v>
      </c>
      <c r="P35" s="12">
        <v>8.6</v>
      </c>
      <c r="Q35" s="12">
        <v>7.2</v>
      </c>
      <c r="R35" s="12">
        <v>12</v>
      </c>
      <c r="S35" s="12">
        <v>17</v>
      </c>
      <c r="T35" s="12">
        <v>22.6</v>
      </c>
      <c r="U35" s="12">
        <v>18.600000000000001</v>
      </c>
      <c r="V35" s="12">
        <v>18.8</v>
      </c>
      <c r="W35" s="12">
        <v>6.6</v>
      </c>
      <c r="X35" s="12">
        <v>8.6</v>
      </c>
      <c r="Y35" s="12">
        <v>17.2</v>
      </c>
      <c r="Z35" s="12">
        <v>17.8</v>
      </c>
      <c r="AA35" s="12">
        <v>222.6</v>
      </c>
      <c r="AB35" s="12">
        <v>251</v>
      </c>
      <c r="AC35" s="12">
        <v>1862.2</v>
      </c>
      <c r="AD35" s="12">
        <v>463.8</v>
      </c>
      <c r="AE35" s="12">
        <v>235.6</v>
      </c>
      <c r="AF35" s="12">
        <v>300</v>
      </c>
      <c r="AG35" s="12">
        <v>40</v>
      </c>
      <c r="AH35" s="12">
        <v>47</v>
      </c>
      <c r="AI35" s="12">
        <v>37.6</v>
      </c>
      <c r="AJ35" s="12">
        <v>84.4</v>
      </c>
      <c r="AK35" s="12">
        <v>6</v>
      </c>
      <c r="AL35" s="12">
        <v>31.4</v>
      </c>
      <c r="AM35" s="12">
        <v>10.6</v>
      </c>
      <c r="AN35" s="12">
        <v>35.799999999999997</v>
      </c>
      <c r="AO35" s="13">
        <f t="shared" si="0"/>
        <v>4135.4000000000005</v>
      </c>
      <c r="AP35" s="14"/>
      <c r="AS35" s="15"/>
    </row>
    <row r="36" spans="1:45" x14ac:dyDescent="0.25">
      <c r="A36" s="1" t="s">
        <v>32</v>
      </c>
      <c r="B36" s="12">
        <v>17</v>
      </c>
      <c r="C36" s="12">
        <v>24.8</v>
      </c>
      <c r="D36" s="12">
        <v>12</v>
      </c>
      <c r="E36" s="12">
        <v>12</v>
      </c>
      <c r="F36" s="12">
        <v>53.2</v>
      </c>
      <c r="G36" s="12">
        <v>13.4</v>
      </c>
      <c r="H36" s="12">
        <v>20.2</v>
      </c>
      <c r="I36" s="12">
        <v>15.4</v>
      </c>
      <c r="J36" s="12">
        <v>39.6</v>
      </c>
      <c r="K36" s="12">
        <v>22.6</v>
      </c>
      <c r="L36" s="12">
        <v>29.2</v>
      </c>
      <c r="M36" s="12">
        <v>89.4</v>
      </c>
      <c r="N36" s="12">
        <v>19.600000000000001</v>
      </c>
      <c r="O36" s="12">
        <v>14.6</v>
      </c>
      <c r="P36" s="12">
        <v>13.6</v>
      </c>
      <c r="Q36" s="12">
        <v>8.8000000000000007</v>
      </c>
      <c r="R36" s="12">
        <v>15.6</v>
      </c>
      <c r="S36" s="12">
        <v>27.6</v>
      </c>
      <c r="T36" s="12">
        <v>25.4</v>
      </c>
      <c r="U36" s="12">
        <v>18.8</v>
      </c>
      <c r="V36" s="12">
        <v>23.8</v>
      </c>
      <c r="W36" s="12">
        <v>8.4</v>
      </c>
      <c r="X36" s="12">
        <v>7.6</v>
      </c>
      <c r="Y36" s="12">
        <v>20.2</v>
      </c>
      <c r="Z36" s="12">
        <v>14.2</v>
      </c>
      <c r="AA36" s="12">
        <v>212.4</v>
      </c>
      <c r="AB36" s="12">
        <v>137.80000000000001</v>
      </c>
      <c r="AC36" s="12">
        <v>632.6</v>
      </c>
      <c r="AD36" s="12">
        <v>247.8</v>
      </c>
      <c r="AE36" s="12">
        <v>117.2</v>
      </c>
      <c r="AF36" s="12">
        <v>172.4</v>
      </c>
      <c r="AG36" s="12">
        <v>28.8</v>
      </c>
      <c r="AH36" s="12">
        <v>50.8</v>
      </c>
      <c r="AI36" s="12">
        <v>12</v>
      </c>
      <c r="AJ36" s="12">
        <v>42.8</v>
      </c>
      <c r="AK36" s="12">
        <v>9.8000000000000007</v>
      </c>
      <c r="AL36" s="12">
        <v>41.4</v>
      </c>
      <c r="AM36" s="12">
        <v>5</v>
      </c>
      <c r="AN36" s="12">
        <v>34</v>
      </c>
      <c r="AO36" s="13">
        <f t="shared" si="0"/>
        <v>2311.8000000000011</v>
      </c>
      <c r="AP36" s="14"/>
      <c r="AS36" s="15"/>
    </row>
    <row r="37" spans="1:45" x14ac:dyDescent="0.25">
      <c r="A37" s="1" t="s">
        <v>33</v>
      </c>
      <c r="B37" s="12">
        <v>18.587578204982368</v>
      </c>
      <c r="C37" s="12">
        <v>23.928836309862358</v>
      </c>
      <c r="D37" s="12">
        <v>9.6142645887839837</v>
      </c>
      <c r="E37" s="12">
        <v>8.7596632920031841</v>
      </c>
      <c r="F37" s="12">
        <v>44.652917756796718</v>
      </c>
      <c r="G37" s="12">
        <v>7.4777613468319872</v>
      </c>
      <c r="H37" s="12">
        <v>19.655829825958364</v>
      </c>
      <c r="I37" s="12">
        <v>11.750767830735979</v>
      </c>
      <c r="J37" s="12">
        <v>38.670708679331135</v>
      </c>
      <c r="K37" s="12">
        <v>9.1869639403935839</v>
      </c>
      <c r="L37" s="12">
        <v>19.228529177567967</v>
      </c>
      <c r="M37" s="12">
        <v>39.525309976111934</v>
      </c>
      <c r="N37" s="12">
        <v>8.7596632920031841</v>
      </c>
      <c r="O37" s="12">
        <v>7.4777613468319872</v>
      </c>
      <c r="P37" s="12">
        <v>5.7685587532703906</v>
      </c>
      <c r="Q37" s="12">
        <v>4.9139574564895909</v>
      </c>
      <c r="R37" s="12">
        <v>4.9139574564895909</v>
      </c>
      <c r="S37" s="12">
        <v>8.973313616198384</v>
      </c>
      <c r="T37" s="12">
        <v>31.833898305084745</v>
      </c>
      <c r="U37" s="12">
        <v>17.092025935615972</v>
      </c>
      <c r="V37" s="12">
        <v>22.433284040495963</v>
      </c>
      <c r="W37" s="12">
        <v>8.5460129678079859</v>
      </c>
      <c r="X37" s="12">
        <v>8.1187123194175861</v>
      </c>
      <c r="Y37" s="12">
        <v>18.160277556591968</v>
      </c>
      <c r="Z37" s="12">
        <v>5.5549084290751907</v>
      </c>
      <c r="AA37" s="12">
        <v>156.60568763508132</v>
      </c>
      <c r="AB37" s="12">
        <v>116.4394266863838</v>
      </c>
      <c r="AC37" s="12">
        <v>496.52335342964392</v>
      </c>
      <c r="AD37" s="12">
        <v>192.07164145148448</v>
      </c>
      <c r="AE37" s="12">
        <v>95.928995563644634</v>
      </c>
      <c r="AF37" s="12">
        <v>148.91427596405416</v>
      </c>
      <c r="AG37" s="12">
        <v>53.839881697190307</v>
      </c>
      <c r="AH37" s="12">
        <v>82.255374815151853</v>
      </c>
      <c r="AI37" s="12">
        <v>35.679604140598336</v>
      </c>
      <c r="AJ37" s="12">
        <v>13.673620748492777</v>
      </c>
      <c r="AK37" s="12">
        <v>4.273006483903993</v>
      </c>
      <c r="AL37" s="12">
        <v>15.596473666249572</v>
      </c>
      <c r="AM37" s="12">
        <v>11.109816858150381</v>
      </c>
      <c r="AN37" s="12">
        <v>51.703378455238308</v>
      </c>
      <c r="AO37" s="13">
        <f t="shared" si="0"/>
        <v>1878.2</v>
      </c>
      <c r="AP37" s="14"/>
      <c r="AS37" s="15"/>
    </row>
    <row r="38" spans="1:45" x14ac:dyDescent="0.25">
      <c r="A38" s="1" t="s">
        <v>34</v>
      </c>
      <c r="B38" s="12">
        <v>2.2000000000000002</v>
      </c>
      <c r="C38" s="12">
        <v>3</v>
      </c>
      <c r="D38" s="12">
        <v>0.8</v>
      </c>
      <c r="E38" s="12">
        <v>2.6</v>
      </c>
      <c r="F38" s="12">
        <v>9.8000000000000007</v>
      </c>
      <c r="G38" s="12">
        <v>7.8</v>
      </c>
      <c r="H38" s="12">
        <v>3.4</v>
      </c>
      <c r="I38" s="12">
        <v>4.5999999999999996</v>
      </c>
      <c r="J38" s="12">
        <v>7.4</v>
      </c>
      <c r="K38" s="12">
        <v>21</v>
      </c>
      <c r="L38" s="12">
        <v>24.6</v>
      </c>
      <c r="M38" s="12">
        <v>158</v>
      </c>
      <c r="N38" s="12">
        <v>21.4</v>
      </c>
      <c r="O38" s="12">
        <v>37.799999999999997</v>
      </c>
      <c r="P38" s="12">
        <v>12.6</v>
      </c>
      <c r="Q38" s="12">
        <v>7.4</v>
      </c>
      <c r="R38" s="12">
        <v>8.1999999999999993</v>
      </c>
      <c r="S38" s="12">
        <v>9.8000000000000007</v>
      </c>
      <c r="T38" s="12">
        <v>2.8</v>
      </c>
      <c r="U38" s="12">
        <v>1</v>
      </c>
      <c r="V38" s="12">
        <v>0.4</v>
      </c>
      <c r="W38" s="12">
        <v>1.6</v>
      </c>
      <c r="X38" s="12">
        <v>0.6</v>
      </c>
      <c r="Y38" s="12">
        <v>2.2000000000000002</v>
      </c>
      <c r="Z38" s="12">
        <v>2.6</v>
      </c>
      <c r="AA38" s="12">
        <v>82.4</v>
      </c>
      <c r="AB38" s="12">
        <v>43</v>
      </c>
      <c r="AC38" s="12">
        <v>101.4</v>
      </c>
      <c r="AD38" s="12">
        <v>45</v>
      </c>
      <c r="AE38" s="12">
        <v>9.4</v>
      </c>
      <c r="AF38" s="12">
        <v>8.1999999999999993</v>
      </c>
      <c r="AG38" s="12">
        <v>5.4</v>
      </c>
      <c r="AH38" s="12">
        <v>7</v>
      </c>
      <c r="AI38" s="12">
        <v>6.6</v>
      </c>
      <c r="AJ38" s="12">
        <v>6</v>
      </c>
      <c r="AK38" s="12">
        <v>5.2</v>
      </c>
      <c r="AL38" s="12">
        <v>43</v>
      </c>
      <c r="AM38" s="12">
        <v>0.6</v>
      </c>
      <c r="AN38" s="12">
        <v>3.2</v>
      </c>
      <c r="AO38" s="13">
        <f t="shared" si="0"/>
        <v>720.00000000000011</v>
      </c>
      <c r="AP38" s="14"/>
      <c r="AS38" s="15"/>
    </row>
    <row r="39" spans="1:45" x14ac:dyDescent="0.25">
      <c r="A39" s="1" t="s">
        <v>35</v>
      </c>
      <c r="B39" s="12">
        <v>5.0050088045392291</v>
      </c>
      <c r="C39" s="12">
        <v>10.445235765994912</v>
      </c>
      <c r="D39" s="12">
        <v>8.269144981412639</v>
      </c>
      <c r="E39" s="12">
        <v>10.445235765994912</v>
      </c>
      <c r="F39" s="12">
        <v>39.604852279397377</v>
      </c>
      <c r="G39" s="12">
        <v>12.838935629035415</v>
      </c>
      <c r="H39" s="12">
        <v>11.53328115828605</v>
      </c>
      <c r="I39" s="12">
        <v>8.0515359029544129</v>
      </c>
      <c r="J39" s="12">
        <v>26.113089414987282</v>
      </c>
      <c r="K39" s="12">
        <v>35.252670710232827</v>
      </c>
      <c r="L39" s="12">
        <v>62.67141459596948</v>
      </c>
      <c r="M39" s="12">
        <v>397.78939542163965</v>
      </c>
      <c r="N39" s="12">
        <v>38.952025044022697</v>
      </c>
      <c r="O39" s="12">
        <v>74.204695754255539</v>
      </c>
      <c r="P39" s="12">
        <v>29.812443748777145</v>
      </c>
      <c r="Q39" s="12">
        <v>15.66785364899237</v>
      </c>
      <c r="R39" s="12">
        <v>17.626335355116414</v>
      </c>
      <c r="S39" s="12">
        <v>28.942007434944241</v>
      </c>
      <c r="T39" s="12">
        <v>7.1810995891215024</v>
      </c>
      <c r="U39" s="12">
        <v>6.0930541968303658</v>
      </c>
      <c r="V39" s="12">
        <v>6.5282723537468206</v>
      </c>
      <c r="W39" s="12">
        <v>5.0050088045392291</v>
      </c>
      <c r="X39" s="12">
        <v>1.7408726276658191</v>
      </c>
      <c r="Y39" s="12">
        <v>5.6578360399139118</v>
      </c>
      <c r="Z39" s="12">
        <v>6.7458814322050484</v>
      </c>
      <c r="AA39" s="12">
        <v>436.74142046566226</v>
      </c>
      <c r="AB39" s="12">
        <v>161.46593621600471</v>
      </c>
      <c r="AC39" s="12">
        <v>414.1100763060067</v>
      </c>
      <c r="AD39" s="12">
        <v>129.6950107611035</v>
      </c>
      <c r="AE39" s="12">
        <v>20.890471531989824</v>
      </c>
      <c r="AF39" s="12">
        <v>24.372216787321463</v>
      </c>
      <c r="AG39" s="12">
        <v>15.885462727450596</v>
      </c>
      <c r="AH39" s="12">
        <v>27.201134807278418</v>
      </c>
      <c r="AI39" s="12">
        <v>35.905497945607515</v>
      </c>
      <c r="AJ39" s="12">
        <v>16.973508119741734</v>
      </c>
      <c r="AK39" s="12">
        <v>46.568342790060655</v>
      </c>
      <c r="AL39" s="12">
        <v>12.838935629035415</v>
      </c>
      <c r="AM39" s="12">
        <v>0.43521815691645477</v>
      </c>
      <c r="AN39" s="12">
        <v>9.1395812952455486</v>
      </c>
      <c r="AO39" s="13">
        <f t="shared" si="0"/>
        <v>2224.4</v>
      </c>
      <c r="AP39" s="14"/>
      <c r="AS39" s="15"/>
    </row>
    <row r="40" spans="1:45" x14ac:dyDescent="0.25">
      <c r="A40" s="1" t="s">
        <v>36</v>
      </c>
      <c r="B40" s="12">
        <v>1.2</v>
      </c>
      <c r="C40" s="12">
        <v>2.2000000000000002</v>
      </c>
      <c r="D40" s="12">
        <v>0.6</v>
      </c>
      <c r="E40" s="12">
        <v>2.6</v>
      </c>
      <c r="F40" s="12">
        <v>5.6</v>
      </c>
      <c r="G40" s="12">
        <v>1</v>
      </c>
      <c r="H40" s="12">
        <v>5.2</v>
      </c>
      <c r="I40" s="12">
        <v>4.4000000000000004</v>
      </c>
      <c r="J40" s="12">
        <v>11.2</v>
      </c>
      <c r="K40" s="12">
        <v>0.2</v>
      </c>
      <c r="L40" s="12">
        <v>3.6</v>
      </c>
      <c r="M40" s="12">
        <v>46</v>
      </c>
      <c r="N40" s="12">
        <v>1</v>
      </c>
      <c r="O40" s="12">
        <v>0.4</v>
      </c>
      <c r="P40" s="12">
        <v>2.2000000000000002</v>
      </c>
      <c r="Q40" s="12">
        <v>1.6</v>
      </c>
      <c r="R40" s="12">
        <v>1.8</v>
      </c>
      <c r="S40" s="12">
        <v>3.6</v>
      </c>
      <c r="T40" s="12">
        <v>20.399999999999999</v>
      </c>
      <c r="U40" s="12">
        <v>6</v>
      </c>
      <c r="V40" s="12">
        <v>14.4</v>
      </c>
      <c r="W40" s="12">
        <v>4.5999999999999996</v>
      </c>
      <c r="X40" s="12">
        <v>2.2000000000000002</v>
      </c>
      <c r="Y40" s="12">
        <v>5.8</v>
      </c>
      <c r="Z40" s="12">
        <v>0.6</v>
      </c>
      <c r="AA40" s="12">
        <v>50.6</v>
      </c>
      <c r="AB40" s="12">
        <v>24.6</v>
      </c>
      <c r="AC40" s="12">
        <v>50.2</v>
      </c>
      <c r="AD40" s="12">
        <v>23.8</v>
      </c>
      <c r="AE40" s="12">
        <v>4.2</v>
      </c>
      <c r="AF40" s="12">
        <v>7.6</v>
      </c>
      <c r="AG40" s="12">
        <v>5.6</v>
      </c>
      <c r="AH40" s="12">
        <v>7.4</v>
      </c>
      <c r="AI40" s="12">
        <v>4.4000000000000004</v>
      </c>
      <c r="AJ40" s="12">
        <v>12.8</v>
      </c>
      <c r="AK40" s="12">
        <v>0.6</v>
      </c>
      <c r="AL40" s="12">
        <v>0.8</v>
      </c>
      <c r="AM40" s="12">
        <v>2.4</v>
      </c>
      <c r="AN40" s="12">
        <v>28</v>
      </c>
      <c r="AO40" s="13">
        <f t="shared" si="0"/>
        <v>371.40000000000003</v>
      </c>
      <c r="AP40" s="14"/>
      <c r="AS40" s="15"/>
    </row>
    <row r="41" spans="1:45" x14ac:dyDescent="0.25">
      <c r="A41" s="1" t="s">
        <v>37</v>
      </c>
      <c r="B41" s="12">
        <v>22.8</v>
      </c>
      <c r="C41" s="12">
        <v>24.6</v>
      </c>
      <c r="D41" s="12">
        <v>6</v>
      </c>
      <c r="E41" s="12">
        <v>6.4</v>
      </c>
      <c r="F41" s="12">
        <v>15.4</v>
      </c>
      <c r="G41" s="12">
        <v>9</v>
      </c>
      <c r="H41" s="12">
        <v>50.6</v>
      </c>
      <c r="I41" s="12">
        <v>27.6</v>
      </c>
      <c r="J41" s="12">
        <v>53.6</v>
      </c>
      <c r="K41" s="12">
        <v>7.6</v>
      </c>
      <c r="L41" s="12">
        <v>29.4</v>
      </c>
      <c r="M41" s="12">
        <v>121.8</v>
      </c>
      <c r="N41" s="12">
        <v>12</v>
      </c>
      <c r="O41" s="12">
        <v>14.2</v>
      </c>
      <c r="P41" s="12">
        <v>13.6</v>
      </c>
      <c r="Q41" s="12">
        <v>10.6</v>
      </c>
      <c r="R41" s="12">
        <v>12.2</v>
      </c>
      <c r="S41" s="12">
        <v>25.8</v>
      </c>
      <c r="T41" s="12">
        <v>165.6</v>
      </c>
      <c r="U41" s="12">
        <v>32.4</v>
      </c>
      <c r="V41" s="12">
        <v>64.599999999999994</v>
      </c>
      <c r="W41" s="12">
        <v>13</v>
      </c>
      <c r="X41" s="12">
        <v>7.2</v>
      </c>
      <c r="Y41" s="12">
        <v>18.600000000000001</v>
      </c>
      <c r="Z41" s="12">
        <v>9.8000000000000007</v>
      </c>
      <c r="AA41" s="12">
        <v>147.4</v>
      </c>
      <c r="AB41" s="12">
        <v>72.8</v>
      </c>
      <c r="AC41" s="12">
        <v>185.8</v>
      </c>
      <c r="AD41" s="12">
        <v>72.8</v>
      </c>
      <c r="AE41" s="12">
        <v>32.4</v>
      </c>
      <c r="AF41" s="12">
        <v>61.6</v>
      </c>
      <c r="AG41" s="12">
        <v>21</v>
      </c>
      <c r="AH41" s="12">
        <v>43.8</v>
      </c>
      <c r="AI41" s="12">
        <v>33.4</v>
      </c>
      <c r="AJ41" s="12">
        <v>52.2</v>
      </c>
      <c r="AK41" s="12">
        <v>2.6</v>
      </c>
      <c r="AL41" s="12">
        <v>10</v>
      </c>
      <c r="AM41" s="12">
        <v>32.799999999999997</v>
      </c>
      <c r="AN41" s="12">
        <v>14</v>
      </c>
      <c r="AO41" s="13">
        <f t="shared" si="0"/>
        <v>1557</v>
      </c>
      <c r="AP41" s="14"/>
      <c r="AS41" s="15"/>
    </row>
    <row r="42" spans="1:45" x14ac:dyDescent="0.25">
      <c r="A42" s="11" t="s">
        <v>51</v>
      </c>
      <c r="B42" s="14">
        <f>SUM(B3:B41)</f>
        <v>1888.0499451397548</v>
      </c>
      <c r="C42" s="14">
        <f t="shared" ref="C42:AN42" si="3">SUM(C3:C41)</f>
        <v>2155.5073176392648</v>
      </c>
      <c r="D42" s="14">
        <f t="shared" si="3"/>
        <v>1272.3282963344768</v>
      </c>
      <c r="E42" s="14">
        <f t="shared" si="3"/>
        <v>1357.2602745336912</v>
      </c>
      <c r="F42" s="14">
        <f t="shared" si="3"/>
        <v>4219.7838192012132</v>
      </c>
      <c r="G42" s="14">
        <f t="shared" si="3"/>
        <v>1799.136787100306</v>
      </c>
      <c r="H42" s="14">
        <f t="shared" si="3"/>
        <v>2176.7394344982586</v>
      </c>
      <c r="I42" s="14">
        <f t="shared" si="3"/>
        <v>1569.0026431360525</v>
      </c>
      <c r="J42" s="14">
        <f t="shared" si="3"/>
        <v>3275.980350035366</v>
      </c>
      <c r="K42" s="14">
        <f t="shared" si="3"/>
        <v>1649.935408340187</v>
      </c>
      <c r="L42" s="14">
        <f t="shared" si="3"/>
        <v>3657.3170566862577</v>
      </c>
      <c r="M42" s="14">
        <f t="shared" si="3"/>
        <v>5895.6045078058196</v>
      </c>
      <c r="N42" s="14">
        <f t="shared" si="3"/>
        <v>1794.9356791893206</v>
      </c>
      <c r="O42" s="14">
        <f t="shared" si="3"/>
        <v>1819.3364643884615</v>
      </c>
      <c r="P42" s="14">
        <f t="shared" si="3"/>
        <v>1330.4839492927251</v>
      </c>
      <c r="Q42" s="14">
        <f t="shared" si="3"/>
        <v>759.34274885368723</v>
      </c>
      <c r="R42" s="14">
        <f t="shared" si="3"/>
        <v>1100.0821420653108</v>
      </c>
      <c r="S42" s="14">
        <f t="shared" si="3"/>
        <v>1995.6655563324366</v>
      </c>
      <c r="T42" s="14">
        <f t="shared" si="3"/>
        <v>1716.3546029429046</v>
      </c>
      <c r="U42" s="14">
        <f t="shared" si="3"/>
        <v>1320.2057446027438</v>
      </c>
      <c r="V42" s="14">
        <f t="shared" si="3"/>
        <v>1449.3618869152899</v>
      </c>
      <c r="W42" s="14">
        <f t="shared" si="3"/>
        <v>754.02265684324777</v>
      </c>
      <c r="X42" s="14">
        <f t="shared" si="3"/>
        <v>702.59830335341815</v>
      </c>
      <c r="Y42" s="14">
        <f t="shared" si="3"/>
        <v>1667.4996211571167</v>
      </c>
      <c r="Z42" s="14">
        <f t="shared" si="3"/>
        <v>1509.9673223587349</v>
      </c>
      <c r="AA42" s="14">
        <f t="shared" si="3"/>
        <v>7086.6016700004548</v>
      </c>
      <c r="AB42" s="14">
        <f t="shared" si="3"/>
        <v>4338.6240730788468</v>
      </c>
      <c r="AC42" s="14">
        <f t="shared" si="3"/>
        <v>13782.306980424819</v>
      </c>
      <c r="AD42" s="14">
        <f t="shared" si="3"/>
        <v>6625.0726352133588</v>
      </c>
      <c r="AE42" s="14">
        <f t="shared" si="3"/>
        <v>3899.4700170883771</v>
      </c>
      <c r="AF42" s="14">
        <f t="shared" si="3"/>
        <v>4940.2952143380653</v>
      </c>
      <c r="AG42" s="14">
        <f t="shared" si="3"/>
        <v>2288.3682892842285</v>
      </c>
      <c r="AH42" s="14">
        <f t="shared" si="3"/>
        <v>3876.2194189908364</v>
      </c>
      <c r="AI42" s="14">
        <f t="shared" si="3"/>
        <v>2345.6424162960147</v>
      </c>
      <c r="AJ42" s="14">
        <f t="shared" si="3"/>
        <v>1991.9447092804589</v>
      </c>
      <c r="AK42" s="14">
        <f t="shared" si="3"/>
        <v>719.77708258343216</v>
      </c>
      <c r="AL42" s="14">
        <f t="shared" si="3"/>
        <v>2414.875371361758</v>
      </c>
      <c r="AM42" s="14">
        <f t="shared" si="3"/>
        <v>373.86080013543966</v>
      </c>
      <c r="AN42" s="14">
        <f t="shared" si="3"/>
        <v>1351.0388031778643</v>
      </c>
      <c r="AO42" s="14">
        <f>SUM(AO3:AO41)</f>
        <v>104870.59999999998</v>
      </c>
      <c r="AP42" s="14"/>
      <c r="AS42" s="15"/>
    </row>
    <row r="43" spans="1:45" x14ac:dyDescent="0.25">
      <c r="AO43" s="14"/>
      <c r="AS43" s="15"/>
    </row>
    <row r="44" spans="1:45" x14ac:dyDescent="0.25">
      <c r="AS44" s="15"/>
    </row>
    <row r="45" spans="1:45" x14ac:dyDescent="0.25">
      <c r="AS45" s="15"/>
    </row>
    <row r="46" spans="1:45" x14ac:dyDescent="0.25">
      <c r="AS46" s="15"/>
    </row>
    <row r="47" spans="1:45" x14ac:dyDescent="0.25">
      <c r="AS47" s="15"/>
    </row>
    <row r="48" spans="1:45" x14ac:dyDescent="0.25">
      <c r="AS48" s="15"/>
    </row>
    <row r="49" spans="45:45" x14ac:dyDescent="0.25">
      <c r="AS49" s="15"/>
    </row>
    <row r="50" spans="45:45" x14ac:dyDescent="0.25">
      <c r="AS50" s="15"/>
    </row>
    <row r="51" spans="45:45" x14ac:dyDescent="0.25">
      <c r="AS51" s="15"/>
    </row>
    <row r="52" spans="45:45" x14ac:dyDescent="0.25">
      <c r="AS52" s="15"/>
    </row>
    <row r="53" spans="45:45" x14ac:dyDescent="0.25">
      <c r="AS53" s="15"/>
    </row>
    <row r="54" spans="45:45" x14ac:dyDescent="0.25">
      <c r="AS54" s="15"/>
    </row>
    <row r="55" spans="45:45" x14ac:dyDescent="0.25">
      <c r="AS55" s="15"/>
    </row>
    <row r="56" spans="45:45" x14ac:dyDescent="0.25">
      <c r="AS56" s="15"/>
    </row>
    <row r="57" spans="45:45" x14ac:dyDescent="0.25">
      <c r="AS57" s="15"/>
    </row>
    <row r="58" spans="45:45" x14ac:dyDescent="0.25">
      <c r="AS58" s="15"/>
    </row>
    <row r="59" spans="45:45" x14ac:dyDescent="0.25">
      <c r="AS59" s="15"/>
    </row>
  </sheetData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L18" sqref="L18"/>
    </sheetView>
  </sheetViews>
  <sheetFormatPr defaultRowHeight="13.2" x14ac:dyDescent="0.25"/>
  <cols>
    <col min="1" max="10" width="8.109375" customWidth="1"/>
  </cols>
  <sheetData>
    <row r="1" spans="1:10" x14ac:dyDescent="0.25">
      <c r="A1" s="2" t="s">
        <v>54</v>
      </c>
      <c r="D1" s="10"/>
      <c r="G1" s="20">
        <f>'Wkdy Adj OD'!G1</f>
        <v>37135</v>
      </c>
    </row>
    <row r="3" spans="1:10" x14ac:dyDescent="0.25">
      <c r="A3" t="s">
        <v>55</v>
      </c>
    </row>
    <row r="4" spans="1:10" x14ac:dyDescent="0.25">
      <c r="B4" s="1" t="s">
        <v>26</v>
      </c>
      <c r="C4" s="1" t="s">
        <v>27</v>
      </c>
      <c r="D4" s="1" t="s">
        <v>28</v>
      </c>
      <c r="E4" s="1" t="s">
        <v>29</v>
      </c>
      <c r="F4" s="1">
        <v>16</v>
      </c>
      <c r="G4" s="1">
        <v>24</v>
      </c>
      <c r="H4" s="1" t="s">
        <v>30</v>
      </c>
      <c r="I4" s="1" t="s">
        <v>31</v>
      </c>
      <c r="J4" s="3" t="s">
        <v>38</v>
      </c>
    </row>
    <row r="5" spans="1:10" x14ac:dyDescent="0.25">
      <c r="A5" s="1" t="s">
        <v>26</v>
      </c>
      <c r="B5" s="4">
        <v>66.431943473006157</v>
      </c>
      <c r="C5" s="4">
        <v>41.197287704909449</v>
      </c>
      <c r="D5" s="4">
        <v>146.56119487859092</v>
      </c>
      <c r="E5" s="4">
        <v>145.40219189968045</v>
      </c>
      <c r="F5" s="4">
        <v>538.30420175033862</v>
      </c>
      <c r="G5" s="4">
        <v>991.4216845507558</v>
      </c>
      <c r="H5" s="4">
        <v>781.80019122871647</v>
      </c>
      <c r="I5" s="4">
        <v>1213.4234369657026</v>
      </c>
      <c r="J5" s="5">
        <v>3924.5421324517001</v>
      </c>
    </row>
    <row r="6" spans="1:10" x14ac:dyDescent="0.25">
      <c r="A6" s="1" t="s">
        <v>27</v>
      </c>
      <c r="B6" s="4">
        <v>27.105263157894736</v>
      </c>
      <c r="C6" s="4">
        <v>34.842105263157897</v>
      </c>
      <c r="D6" s="4">
        <v>56.842105263157897</v>
      </c>
      <c r="E6" s="4">
        <v>106.10526315789474</v>
      </c>
      <c r="F6" s="4">
        <v>542.42105263157896</v>
      </c>
      <c r="G6" s="4">
        <v>1052.5263157894738</v>
      </c>
      <c r="H6" s="4">
        <v>867.47368421052636</v>
      </c>
      <c r="I6" s="4">
        <v>1547.1052631578948</v>
      </c>
      <c r="J6" s="5">
        <v>4234.4210526315792</v>
      </c>
    </row>
    <row r="7" spans="1:10" x14ac:dyDescent="0.25">
      <c r="A7" s="1" t="s">
        <v>28</v>
      </c>
      <c r="B7" s="4">
        <v>245.9173316169001</v>
      </c>
      <c r="C7" s="4">
        <v>138.8963263108603</v>
      </c>
      <c r="D7" s="4">
        <v>115.79826761171502</v>
      </c>
      <c r="E7" s="4">
        <v>130.81200576615944</v>
      </c>
      <c r="F7" s="4">
        <v>911.29540921027842</v>
      </c>
      <c r="G7" s="4">
        <v>1278.2465684106999</v>
      </c>
      <c r="H7" s="4">
        <v>821.13598675461469</v>
      </c>
      <c r="I7" s="4">
        <v>2172.9883688865912</v>
      </c>
      <c r="J7" s="5">
        <v>5815.0902645678198</v>
      </c>
    </row>
    <row r="8" spans="1:10" x14ac:dyDescent="0.25">
      <c r="A8" s="1" t="s">
        <v>29</v>
      </c>
      <c r="B8" s="4">
        <v>153.01440046439131</v>
      </c>
      <c r="C8" s="4">
        <v>156.11706634917869</v>
      </c>
      <c r="D8" s="4">
        <v>136.74432326367713</v>
      </c>
      <c r="E8" s="4">
        <v>73.631558680441529</v>
      </c>
      <c r="F8" s="4">
        <v>510.35070065868211</v>
      </c>
      <c r="G8" s="4">
        <v>860.64924652894297</v>
      </c>
      <c r="H8" s="4">
        <v>601.99285642642587</v>
      </c>
      <c r="I8" s="4">
        <v>1465.2150453964121</v>
      </c>
      <c r="J8" s="5">
        <v>3957.7151977681515</v>
      </c>
    </row>
    <row r="9" spans="1:10" x14ac:dyDescent="0.25">
      <c r="A9" s="1">
        <v>16</v>
      </c>
      <c r="B9" s="4">
        <v>474.78947368421052</v>
      </c>
      <c r="C9" s="4">
        <v>654.73684210526312</v>
      </c>
      <c r="D9" s="4">
        <v>879.47368421052636</v>
      </c>
      <c r="E9" s="4">
        <v>451.31578947368422</v>
      </c>
      <c r="F9" s="4">
        <v>43.10526315789474</v>
      </c>
      <c r="G9" s="4">
        <v>217.26315789473685</v>
      </c>
      <c r="H9" s="4">
        <v>207.78947368421052</v>
      </c>
      <c r="I9" s="4">
        <v>605.9473684210526</v>
      </c>
      <c r="J9" s="5">
        <v>3534.4210526315783</v>
      </c>
    </row>
    <row r="10" spans="1:10" x14ac:dyDescent="0.25">
      <c r="A10" s="1">
        <v>24</v>
      </c>
      <c r="B10" s="4">
        <v>792.49580273406923</v>
      </c>
      <c r="C10" s="4">
        <v>1056.0486175948981</v>
      </c>
      <c r="D10" s="4">
        <v>1243.8374286757635</v>
      </c>
      <c r="E10" s="4">
        <v>698.84457694899299</v>
      </c>
      <c r="F10" s="4">
        <v>216.3759423216647</v>
      </c>
      <c r="G10" s="4">
        <v>64.90197470737246</v>
      </c>
      <c r="H10" s="4">
        <v>176.8727420626395</v>
      </c>
      <c r="I10" s="4">
        <v>612.05642425953397</v>
      </c>
      <c r="J10" s="5">
        <v>4861.433509304934</v>
      </c>
    </row>
    <row r="11" spans="1:10" x14ac:dyDescent="0.25">
      <c r="A11" s="1" t="s">
        <v>30</v>
      </c>
      <c r="B11" s="4">
        <v>736.0526315789474</v>
      </c>
      <c r="C11" s="4">
        <v>900.68421052631584</v>
      </c>
      <c r="D11" s="4">
        <v>927.0526315789474</v>
      </c>
      <c r="E11" s="4">
        <v>477</v>
      </c>
      <c r="F11" s="4">
        <v>201.63157894736841</v>
      </c>
      <c r="G11" s="4">
        <v>171.52631578947367</v>
      </c>
      <c r="H11" s="4">
        <v>39.842105263157897</v>
      </c>
      <c r="I11" s="4">
        <v>139.05263157894737</v>
      </c>
      <c r="J11" s="5">
        <v>3592.8421052631584</v>
      </c>
    </row>
    <row r="12" spans="1:10" x14ac:dyDescent="0.25">
      <c r="A12" s="1" t="s">
        <v>31</v>
      </c>
      <c r="B12" s="4">
        <v>1061.1052631578948</v>
      </c>
      <c r="C12" s="4">
        <v>1443.3157894736842</v>
      </c>
      <c r="D12" s="4">
        <v>2680.7368421052633</v>
      </c>
      <c r="E12" s="4">
        <v>1244.6842105263158</v>
      </c>
      <c r="F12" s="4">
        <v>571.63157894736844</v>
      </c>
      <c r="G12" s="4">
        <v>676.26315789473688</v>
      </c>
      <c r="H12" s="4">
        <v>149.94736842105263</v>
      </c>
      <c r="I12" s="4">
        <v>63.10526315789474</v>
      </c>
      <c r="J12" s="5">
        <v>7890.7894736842109</v>
      </c>
    </row>
    <row r="13" spans="1:10" s="3" customFormat="1" x14ac:dyDescent="0.25">
      <c r="A13" s="3" t="s">
        <v>51</v>
      </c>
      <c r="B13" s="5">
        <v>3556.912109867314</v>
      </c>
      <c r="C13" s="5">
        <v>4425.8382453282675</v>
      </c>
      <c r="D13" s="5">
        <v>6187.0464775876417</v>
      </c>
      <c r="E13" s="5">
        <v>3327.7955964531693</v>
      </c>
      <c r="F13" s="5">
        <v>3535.1157276251743</v>
      </c>
      <c r="G13" s="5">
        <v>5312.7984215661918</v>
      </c>
      <c r="H13" s="5">
        <v>3646.8544080513439</v>
      </c>
      <c r="I13" s="5">
        <v>7818.8938018240297</v>
      </c>
      <c r="J13" s="5">
        <v>37811.254788303137</v>
      </c>
    </row>
    <row r="14" spans="1:10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t="s">
        <v>56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B16" s="6" t="s">
        <v>26</v>
      </c>
      <c r="C16" s="6" t="s">
        <v>27</v>
      </c>
      <c r="D16" s="6" t="s">
        <v>28</v>
      </c>
      <c r="E16" s="6" t="s">
        <v>29</v>
      </c>
      <c r="F16" s="6">
        <v>16</v>
      </c>
      <c r="G16" s="6">
        <v>24</v>
      </c>
      <c r="H16" s="6" t="s">
        <v>30</v>
      </c>
      <c r="I16" s="6" t="s">
        <v>31</v>
      </c>
      <c r="J16" s="3" t="s">
        <v>38</v>
      </c>
    </row>
    <row r="17" spans="1:10" x14ac:dyDescent="0.25">
      <c r="A17" s="1" t="s">
        <v>26</v>
      </c>
      <c r="B17" s="4">
        <v>26.345795171658192</v>
      </c>
      <c r="C17" s="4">
        <v>15.083470518124919</v>
      </c>
      <c r="D17" s="4">
        <v>41.831491570266444</v>
      </c>
      <c r="E17" s="4">
        <v>39.217023347124794</v>
      </c>
      <c r="F17" s="4">
        <v>196.68845555634894</v>
      </c>
      <c r="G17" s="4">
        <v>238.92217300709871</v>
      </c>
      <c r="H17" s="4">
        <v>98.947566598899471</v>
      </c>
      <c r="I17" s="4">
        <v>201.91739200263225</v>
      </c>
      <c r="J17" s="5">
        <v>858.9533677721538</v>
      </c>
    </row>
    <row r="18" spans="1:10" x14ac:dyDescent="0.25">
      <c r="A18" s="1" t="s">
        <v>27</v>
      </c>
      <c r="B18" s="4">
        <v>3</v>
      </c>
      <c r="C18" s="4">
        <v>20.8</v>
      </c>
      <c r="D18" s="4">
        <v>19.2</v>
      </c>
      <c r="E18" s="4">
        <v>25.4</v>
      </c>
      <c r="F18" s="4">
        <v>166.2</v>
      </c>
      <c r="G18" s="4">
        <v>213.8</v>
      </c>
      <c r="H18" s="4">
        <v>179.2</v>
      </c>
      <c r="I18" s="4">
        <v>457.4</v>
      </c>
      <c r="J18" s="5">
        <v>1085</v>
      </c>
    </row>
    <row r="19" spans="1:10" x14ac:dyDescent="0.25">
      <c r="A19" s="1" t="s">
        <v>28</v>
      </c>
      <c r="B19" s="4">
        <v>48.620341837338501</v>
      </c>
      <c r="C19" s="4">
        <v>31.907099330753393</v>
      </c>
      <c r="D19" s="4">
        <v>111.5229090893952</v>
      </c>
      <c r="E19" s="4">
        <v>63.814198661506786</v>
      </c>
      <c r="F19" s="4">
        <v>692.23211690910694</v>
      </c>
      <c r="G19" s="4">
        <v>981.82702797775448</v>
      </c>
      <c r="H19" s="4">
        <v>539.07804012149063</v>
      </c>
      <c r="I19" s="4">
        <v>1242.8574882169655</v>
      </c>
      <c r="J19" s="5">
        <v>3711.8592221443114</v>
      </c>
    </row>
    <row r="20" spans="1:10" x14ac:dyDescent="0.25">
      <c r="A20" s="1" t="s">
        <v>29</v>
      </c>
      <c r="B20" s="4">
        <v>32.819625645289918</v>
      </c>
      <c r="C20" s="4">
        <v>27.303722175493295</v>
      </c>
      <c r="D20" s="4">
        <v>76.119467883193423</v>
      </c>
      <c r="E20" s="4">
        <v>61.226528514742533</v>
      </c>
      <c r="F20" s="4">
        <v>331.781593708267</v>
      </c>
      <c r="G20" s="4">
        <v>466.64543354479446</v>
      </c>
      <c r="H20" s="4">
        <v>224.49727122072267</v>
      </c>
      <c r="I20" s="4">
        <v>522.90764893672008</v>
      </c>
      <c r="J20" s="5">
        <v>1743.3012916292234</v>
      </c>
    </row>
    <row r="21" spans="1:10" x14ac:dyDescent="0.25">
      <c r="A21" s="1">
        <v>16</v>
      </c>
      <c r="B21" s="4">
        <v>147.4</v>
      </c>
      <c r="C21" s="4">
        <v>186.2</v>
      </c>
      <c r="D21" s="4">
        <v>616.79999999999995</v>
      </c>
      <c r="E21" s="4">
        <v>268.60000000000002</v>
      </c>
      <c r="F21" s="4">
        <v>47.2</v>
      </c>
      <c r="G21" s="4">
        <v>152.4</v>
      </c>
      <c r="H21" s="4">
        <v>109.6</v>
      </c>
      <c r="I21" s="4">
        <v>270.60000000000002</v>
      </c>
      <c r="J21" s="5">
        <v>1798.8</v>
      </c>
    </row>
    <row r="22" spans="1:10" x14ac:dyDescent="0.25">
      <c r="A22" s="1">
        <v>24</v>
      </c>
      <c r="B22" s="4">
        <v>179.8</v>
      </c>
      <c r="C22" s="4">
        <v>219.8</v>
      </c>
      <c r="D22" s="4">
        <v>836.6</v>
      </c>
      <c r="E22" s="4">
        <v>369.8</v>
      </c>
      <c r="F22" s="4">
        <v>140</v>
      </c>
      <c r="G22" s="4">
        <v>62.8</v>
      </c>
      <c r="H22" s="4">
        <v>110.8</v>
      </c>
      <c r="I22" s="4">
        <v>277.39999999999998</v>
      </c>
      <c r="J22" s="5">
        <v>2197</v>
      </c>
    </row>
    <row r="23" spans="1:10" x14ac:dyDescent="0.25">
      <c r="A23" s="1" t="s">
        <v>30</v>
      </c>
      <c r="B23" s="4">
        <v>91.4</v>
      </c>
      <c r="C23" s="4">
        <v>140.19999999999999</v>
      </c>
      <c r="D23" s="4">
        <v>608</v>
      </c>
      <c r="E23" s="4">
        <v>147.4</v>
      </c>
      <c r="F23" s="4">
        <v>96</v>
      </c>
      <c r="G23" s="4">
        <v>90.4</v>
      </c>
      <c r="H23" s="4">
        <v>22.6</v>
      </c>
      <c r="I23" s="4">
        <v>59.2</v>
      </c>
      <c r="J23" s="5">
        <v>1255.2</v>
      </c>
    </row>
    <row r="24" spans="1:10" x14ac:dyDescent="0.25">
      <c r="A24" s="1" t="s">
        <v>31</v>
      </c>
      <c r="B24" s="4">
        <v>173.2</v>
      </c>
      <c r="C24" s="4">
        <v>277.8</v>
      </c>
      <c r="D24" s="4">
        <v>1621.8</v>
      </c>
      <c r="E24" s="4">
        <v>398.8</v>
      </c>
      <c r="F24" s="4">
        <v>231</v>
      </c>
      <c r="G24" s="4">
        <v>278.2</v>
      </c>
      <c r="H24" s="4">
        <v>56.6</v>
      </c>
      <c r="I24" s="4">
        <v>38</v>
      </c>
      <c r="J24" s="5">
        <v>3075.4</v>
      </c>
    </row>
    <row r="25" spans="1:10" s="3" customFormat="1" x14ac:dyDescent="0.25">
      <c r="A25" s="3" t="s">
        <v>51</v>
      </c>
      <c r="B25" s="5">
        <v>702.58576265428655</v>
      </c>
      <c r="C25" s="5">
        <v>919.0942920243715</v>
      </c>
      <c r="D25" s="5">
        <v>3931.8738685428552</v>
      </c>
      <c r="E25" s="5">
        <v>1374.2577505233742</v>
      </c>
      <c r="F25" s="5">
        <v>1901.1021661737229</v>
      </c>
      <c r="G25" s="5">
        <v>2484.9946345296476</v>
      </c>
      <c r="H25" s="5">
        <v>1341.3228779411124</v>
      </c>
      <c r="I25" s="5">
        <v>3070.2825291563177</v>
      </c>
      <c r="J25" s="5">
        <v>15725.51388154569</v>
      </c>
    </row>
    <row r="26" spans="1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t="s">
        <v>57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B28" s="6" t="s">
        <v>26</v>
      </c>
      <c r="C28" s="6" t="s">
        <v>27</v>
      </c>
      <c r="D28" s="6" t="s">
        <v>28</v>
      </c>
      <c r="E28" s="6" t="s">
        <v>29</v>
      </c>
      <c r="F28" s="6">
        <v>16</v>
      </c>
      <c r="G28" s="6">
        <v>24</v>
      </c>
      <c r="H28" s="6" t="s">
        <v>30</v>
      </c>
      <c r="I28" s="6" t="s">
        <v>31</v>
      </c>
      <c r="J28" s="3" t="s">
        <v>38</v>
      </c>
    </row>
    <row r="29" spans="1:10" x14ac:dyDescent="0.25">
      <c r="A29" s="1" t="s">
        <v>26</v>
      </c>
      <c r="B29" s="4">
        <v>22.378069743266028</v>
      </c>
      <c r="C29" s="4">
        <v>3.8653029556550407</v>
      </c>
      <c r="D29" s="4">
        <v>30.718986647574273</v>
      </c>
      <c r="E29" s="4">
        <v>18.512766787610985</v>
      </c>
      <c r="F29" s="4">
        <v>124.70687956929159</v>
      </c>
      <c r="G29" s="4">
        <v>156.6464882028622</v>
      </c>
      <c r="H29" s="4">
        <v>65.506713248469651</v>
      </c>
      <c r="I29" s="4">
        <v>140.3715283895778</v>
      </c>
      <c r="J29" s="5">
        <v>562.70673554430755</v>
      </c>
    </row>
    <row r="30" spans="1:10" x14ac:dyDescent="0.25">
      <c r="A30" s="1" t="s">
        <v>27</v>
      </c>
      <c r="B30" s="4">
        <v>2.6</v>
      </c>
      <c r="C30" s="4">
        <v>15</v>
      </c>
      <c r="D30" s="4">
        <v>10.8</v>
      </c>
      <c r="E30" s="4">
        <v>14.8</v>
      </c>
      <c r="F30" s="4">
        <v>91.8</v>
      </c>
      <c r="G30" s="4">
        <v>121.2</v>
      </c>
      <c r="H30" s="4">
        <v>89.4</v>
      </c>
      <c r="I30" s="4">
        <v>254</v>
      </c>
      <c r="J30" s="5">
        <v>599.6</v>
      </c>
    </row>
    <row r="31" spans="1:10" x14ac:dyDescent="0.25">
      <c r="A31" s="1" t="s">
        <v>28</v>
      </c>
      <c r="B31" s="4">
        <v>29.997924208030348</v>
      </c>
      <c r="C31" s="4">
        <v>16.955348465408459</v>
      </c>
      <c r="D31" s="4">
        <v>112.49221578011382</v>
      </c>
      <c r="E31" s="4">
        <v>44.996886312045532</v>
      </c>
      <c r="F31" s="4">
        <v>491.37904110327975</v>
      </c>
      <c r="G31" s="4">
        <v>703.3208969208855</v>
      </c>
      <c r="H31" s="4">
        <v>383.77779122664919</v>
      </c>
      <c r="I31" s="4">
        <v>872.22225278783901</v>
      </c>
      <c r="J31" s="5">
        <v>2655.1423568042514</v>
      </c>
    </row>
    <row r="32" spans="1:10" x14ac:dyDescent="0.25">
      <c r="A32" s="1" t="s">
        <v>29</v>
      </c>
      <c r="B32" s="4">
        <v>29.223556813298266</v>
      </c>
      <c r="C32" s="4">
        <v>15.152955384673174</v>
      </c>
      <c r="D32" s="4">
        <v>48.164751044139734</v>
      </c>
      <c r="E32" s="4">
        <v>71.976538077197588</v>
      </c>
      <c r="F32" s="4">
        <v>260.84730340758824</v>
      </c>
      <c r="G32" s="4">
        <v>416.70627307851231</v>
      </c>
      <c r="H32" s="4">
        <v>156.67073513796015</v>
      </c>
      <c r="I32" s="4">
        <v>357.98857096290379</v>
      </c>
      <c r="J32" s="5">
        <v>1356.7306839062733</v>
      </c>
    </row>
    <row r="33" spans="1:10" x14ac:dyDescent="0.25">
      <c r="A33" s="1">
        <v>16</v>
      </c>
      <c r="B33" s="4">
        <v>108.4</v>
      </c>
      <c r="C33" s="4">
        <v>122</v>
      </c>
      <c r="D33" s="4">
        <v>448</v>
      </c>
      <c r="E33" s="4">
        <v>237</v>
      </c>
      <c r="F33" s="4">
        <v>45.2</v>
      </c>
      <c r="G33" s="4">
        <v>104.4</v>
      </c>
      <c r="H33" s="4">
        <v>68.400000000000006</v>
      </c>
      <c r="I33" s="4">
        <v>154</v>
      </c>
      <c r="J33" s="5">
        <v>1287.4000000000001</v>
      </c>
    </row>
    <row r="34" spans="1:10" x14ac:dyDescent="0.25">
      <c r="A34" s="1">
        <v>24</v>
      </c>
      <c r="B34" s="4">
        <v>136.4</v>
      </c>
      <c r="C34" s="4">
        <v>160.80000000000001</v>
      </c>
      <c r="D34" s="4">
        <v>639</v>
      </c>
      <c r="E34" s="4">
        <v>333.4</v>
      </c>
      <c r="F34" s="4">
        <v>103.2</v>
      </c>
      <c r="G34" s="4">
        <v>64.599999999999994</v>
      </c>
      <c r="H34" s="4">
        <v>58</v>
      </c>
      <c r="I34" s="4">
        <v>189.4</v>
      </c>
      <c r="J34" s="5">
        <v>1684.8</v>
      </c>
    </row>
    <row r="35" spans="1:10" x14ac:dyDescent="0.25">
      <c r="A35" s="1" t="s">
        <v>30</v>
      </c>
      <c r="B35" s="4">
        <v>69.8</v>
      </c>
      <c r="C35" s="4">
        <v>85</v>
      </c>
      <c r="D35" s="4">
        <v>470.2</v>
      </c>
      <c r="E35" s="4">
        <v>118.2</v>
      </c>
      <c r="F35" s="4">
        <v>64.2</v>
      </c>
      <c r="G35" s="4">
        <v>54</v>
      </c>
      <c r="H35" s="4">
        <v>21.4</v>
      </c>
      <c r="I35" s="4">
        <v>25</v>
      </c>
      <c r="J35" s="5">
        <v>907.8</v>
      </c>
    </row>
    <row r="36" spans="1:10" x14ac:dyDescent="0.25">
      <c r="A36" s="1" t="s">
        <v>31</v>
      </c>
      <c r="B36" s="4">
        <v>141</v>
      </c>
      <c r="C36" s="4">
        <v>168.6</v>
      </c>
      <c r="D36" s="4">
        <v>1232.8</v>
      </c>
      <c r="E36" s="4">
        <v>299.60000000000002</v>
      </c>
      <c r="F36" s="4">
        <v>139.4</v>
      </c>
      <c r="G36" s="4">
        <v>183.4</v>
      </c>
      <c r="H36" s="4">
        <v>26.8</v>
      </c>
      <c r="I36" s="4">
        <v>37.6</v>
      </c>
      <c r="J36" s="5">
        <v>2229.1999999999998</v>
      </c>
    </row>
    <row r="37" spans="1:10" s="3" customFormat="1" x14ac:dyDescent="0.25">
      <c r="A37" s="3" t="s">
        <v>51</v>
      </c>
      <c r="B37" s="5">
        <v>539.79955076459464</v>
      </c>
      <c r="C37" s="5">
        <v>587.3736068057367</v>
      </c>
      <c r="D37" s="5">
        <v>2992.1759534718276</v>
      </c>
      <c r="E37" s="5">
        <v>1138.4861911768542</v>
      </c>
      <c r="F37" s="5">
        <v>1320.7332240801597</v>
      </c>
      <c r="G37" s="5">
        <v>1804.2736582022601</v>
      </c>
      <c r="H37" s="5">
        <v>869.9552396130789</v>
      </c>
      <c r="I37" s="5">
        <v>2030.5823521403206</v>
      </c>
      <c r="J37" s="5">
        <v>11283.379776254833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Wkdy Adj OD</vt:lpstr>
      <vt:lpstr>Sat Adj OD</vt:lpstr>
      <vt:lpstr>Sun Adj OD</vt:lpstr>
      <vt:lpstr>Fast Pass Adj OD</vt:lpstr>
      <vt:lpstr>'Sat Adj OD'!Print_Area</vt:lpstr>
      <vt:lpstr>'Sun Adj OD'!Print_Area</vt:lpstr>
      <vt:lpstr>'Sat Adj OD'!Print_Titles</vt:lpstr>
      <vt:lpstr>'Sun Adj OD'!Print_Titles</vt:lpstr>
      <vt:lpstr>'Wkdy Adj OD'!Print_Titles</vt:lpstr>
    </vt:vector>
  </TitlesOfParts>
  <Company>Bay Area Rapid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milam</cp:lastModifiedBy>
  <dcterms:created xsi:type="dcterms:W3CDTF">2000-11-03T22:31:11Z</dcterms:created>
  <dcterms:modified xsi:type="dcterms:W3CDTF">2019-10-05T07:48:38Z</dcterms:modified>
</cp:coreProperties>
</file>