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lam\Documents\Bart\"/>
    </mc:Choice>
  </mc:AlternateContent>
  <xr:revisionPtr revIDLastSave="0" documentId="8_{806506C0-EACD-443F-A855-03BA5247B8C6}" xr6:coauthVersionLast="41" xr6:coauthVersionMax="41" xr10:uidLastSave="{00000000-0000-0000-0000-000000000000}"/>
  <bookViews>
    <workbookView xWindow="1920" yWindow="1920" windowWidth="17280" windowHeight="8964"/>
  </bookViews>
  <sheets>
    <sheet name="Wkdy Adj OD" sheetId="1" r:id="rId1"/>
    <sheet name="Sat Adj OD" sheetId="2" r:id="rId2"/>
    <sheet name="Sun Adj OD" sheetId="3" r:id="rId3"/>
    <sheet name="Fast Pass Adj OD" sheetId="4" r:id="rId4"/>
  </sheets>
  <definedNames>
    <definedName name="_xlnm.Print_Area" localSheetId="1">'Sat Adj OD'!$A$1:$AO$42</definedName>
    <definedName name="_xlnm.Print_Area" localSheetId="2">'Sun Adj OD'!$A$1:$AO$42</definedName>
    <definedName name="_xlnm.Print_Titles" localSheetId="1">'Sat Adj OD'!$A:$A</definedName>
    <definedName name="_xlnm.Print_Titles" localSheetId="2">'Sun Adj OD'!$A:$A</definedName>
    <definedName name="_xlnm.Print_Titles" localSheetId="0">'Wkdy Adj OD'!$A:$A</definedName>
  </definedNames>
  <calcPr calcId="191029" fullCalcOnLoad="1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" i="4" l="1"/>
  <c r="G1" i="2"/>
  <c r="AO3" i="2"/>
  <c r="AS3" i="2"/>
  <c r="AO4" i="2"/>
  <c r="AO42" i="2" s="1"/>
  <c r="AS4" i="2"/>
  <c r="AO5" i="2"/>
  <c r="AS5" i="2"/>
  <c r="AO6" i="2"/>
  <c r="AO7" i="2"/>
  <c r="AS7" i="2"/>
  <c r="AO8" i="2"/>
  <c r="AO9" i="2"/>
  <c r="AO10" i="2"/>
  <c r="AO11" i="2"/>
  <c r="AS11" i="2"/>
  <c r="AV3" i="2" s="1"/>
  <c r="AT11" i="2"/>
  <c r="AU11" i="2"/>
  <c r="AV11" i="2"/>
  <c r="AW11" i="2"/>
  <c r="AY11" i="2" s="1"/>
  <c r="AX11" i="2"/>
  <c r="AO12" i="2"/>
  <c r="AS12" i="2"/>
  <c r="AT12" i="2"/>
  <c r="AU12" i="2"/>
  <c r="AV12" i="2"/>
  <c r="AV4" i="2" s="1"/>
  <c r="AW12" i="2"/>
  <c r="AT24" i="2" s="1"/>
  <c r="AX12" i="2"/>
  <c r="AO13" i="2"/>
  <c r="AS13" i="2"/>
  <c r="AY13" i="2" s="1"/>
  <c r="AT13" i="2"/>
  <c r="AT17" i="2" s="1"/>
  <c r="AU13" i="2"/>
  <c r="AU22" i="2" s="1"/>
  <c r="AV13" i="2"/>
  <c r="AW13" i="2"/>
  <c r="AX13" i="2"/>
  <c r="AO14" i="2"/>
  <c r="AS14" i="2"/>
  <c r="AY14" i="2" s="1"/>
  <c r="AT14" i="2"/>
  <c r="AT23" i="2" s="1"/>
  <c r="AU14" i="2"/>
  <c r="AU23" i="2" s="1"/>
  <c r="AV14" i="2"/>
  <c r="AV23" i="2" s="1"/>
  <c r="AW14" i="2"/>
  <c r="AX14" i="2"/>
  <c r="AV25" i="2" s="1"/>
  <c r="AO15" i="2"/>
  <c r="AS15" i="2"/>
  <c r="AT15" i="2"/>
  <c r="AU15" i="2"/>
  <c r="AV15" i="2"/>
  <c r="AY15" i="2" s="1"/>
  <c r="AW15" i="2"/>
  <c r="AX15" i="2"/>
  <c r="AO16" i="2"/>
  <c r="AS16" i="2"/>
  <c r="AS25" i="2" s="1"/>
  <c r="AT16" i="2"/>
  <c r="AT25" i="2" s="1"/>
  <c r="AU16" i="2"/>
  <c r="AU25" i="2" s="1"/>
  <c r="AV16" i="2"/>
  <c r="AW16" i="2"/>
  <c r="AW25" i="2" s="1"/>
  <c r="AX16" i="2"/>
  <c r="AO17" i="2"/>
  <c r="AW17" i="2"/>
  <c r="AX17" i="2"/>
  <c r="AO18" i="2"/>
  <c r="AO19" i="2"/>
  <c r="AO20" i="2"/>
  <c r="AO21" i="2"/>
  <c r="AS21" i="2"/>
  <c r="AT21" i="2"/>
  <c r="AO22" i="2"/>
  <c r="AT22" i="2"/>
  <c r="AO23" i="2"/>
  <c r="AO24" i="2"/>
  <c r="AU24" i="2"/>
  <c r="AW24" i="2"/>
  <c r="AO25" i="2"/>
  <c r="AX25" i="2"/>
  <c r="AO26" i="2"/>
  <c r="AO27" i="2"/>
  <c r="AO28" i="2"/>
  <c r="AO29" i="2"/>
  <c r="AO30" i="2"/>
  <c r="AO31" i="2"/>
  <c r="AO32" i="2"/>
  <c r="AO33" i="2"/>
  <c r="AO34" i="2"/>
  <c r="AO35" i="2"/>
  <c r="AO36" i="2"/>
  <c r="AO37" i="2"/>
  <c r="AO38" i="2"/>
  <c r="AO39" i="2"/>
  <c r="AO40" i="2"/>
  <c r="AO41" i="2"/>
  <c r="B42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AK42" i="2"/>
  <c r="AL42" i="2"/>
  <c r="AM42" i="2"/>
  <c r="AN42" i="2"/>
  <c r="G1" i="3"/>
  <c r="AO3" i="3"/>
  <c r="AS3" i="3"/>
  <c r="AO4" i="3"/>
  <c r="AS4" i="3"/>
  <c r="AO5" i="3"/>
  <c r="AO42" i="3" s="1"/>
  <c r="AS5" i="3"/>
  <c r="AO6" i="3"/>
  <c r="AO7" i="3"/>
  <c r="AS7" i="3"/>
  <c r="AO8" i="3"/>
  <c r="AO9" i="3"/>
  <c r="AO10" i="3"/>
  <c r="AO11" i="3"/>
  <c r="AS11" i="3"/>
  <c r="AY11" i="3" s="1"/>
  <c r="AT11" i="3"/>
  <c r="AV3" i="3" s="1"/>
  <c r="AU11" i="3"/>
  <c r="AV11" i="3"/>
  <c r="AS23" i="3" s="1"/>
  <c r="AW11" i="3"/>
  <c r="AX11" i="3"/>
  <c r="AO12" i="3"/>
  <c r="AS12" i="3"/>
  <c r="AY12" i="3" s="1"/>
  <c r="AT12" i="3"/>
  <c r="AV4" i="3" s="1"/>
  <c r="AU12" i="3"/>
  <c r="AV12" i="3"/>
  <c r="AW12" i="3"/>
  <c r="AX12" i="3"/>
  <c r="AX17" i="3" s="1"/>
  <c r="AO13" i="3"/>
  <c r="AS13" i="3"/>
  <c r="AT13" i="3"/>
  <c r="AU13" i="3"/>
  <c r="AV13" i="3"/>
  <c r="AW13" i="3"/>
  <c r="AU24" i="3" s="1"/>
  <c r="AX13" i="3"/>
  <c r="AU25" i="3" s="1"/>
  <c r="AO14" i="3"/>
  <c r="AS14" i="3"/>
  <c r="AY14" i="3" s="1"/>
  <c r="AT14" i="3"/>
  <c r="AT23" i="3" s="1"/>
  <c r="AU14" i="3"/>
  <c r="AV14" i="3"/>
  <c r="AV23" i="3" s="1"/>
  <c r="AW14" i="3"/>
  <c r="AX14" i="3"/>
  <c r="AO15" i="3"/>
  <c r="AS15" i="3"/>
  <c r="AY15" i="3" s="1"/>
  <c r="AT15" i="3"/>
  <c r="AU15" i="3"/>
  <c r="AV15" i="3"/>
  <c r="AW15" i="3"/>
  <c r="AX15" i="3"/>
  <c r="AO16" i="3"/>
  <c r="AS16" i="3"/>
  <c r="AS25" i="3" s="1"/>
  <c r="AT16" i="3"/>
  <c r="AU16" i="3"/>
  <c r="AV16" i="3"/>
  <c r="AY16" i="3" s="1"/>
  <c r="AW16" i="3"/>
  <c r="AW25" i="3" s="1"/>
  <c r="AX16" i="3"/>
  <c r="AX25" i="3" s="1"/>
  <c r="AO17" i="3"/>
  <c r="AU17" i="3"/>
  <c r="AV17" i="3"/>
  <c r="AO18" i="3"/>
  <c r="AO19" i="3"/>
  <c r="AO20" i="3"/>
  <c r="AS20" i="3"/>
  <c r="AO21" i="3"/>
  <c r="AT21" i="3"/>
  <c r="AO22" i="3"/>
  <c r="AS22" i="3"/>
  <c r="AT22" i="3"/>
  <c r="AU22" i="3"/>
  <c r="AO23" i="3"/>
  <c r="AU23" i="3"/>
  <c r="AO24" i="3"/>
  <c r="AT24" i="3"/>
  <c r="AV24" i="3"/>
  <c r="AW24" i="3"/>
  <c r="AO25" i="3"/>
  <c r="AV25" i="3"/>
  <c r="AO26" i="3"/>
  <c r="AO27" i="3"/>
  <c r="AO28" i="3"/>
  <c r="AO29" i="3"/>
  <c r="AO30" i="3"/>
  <c r="AO31" i="3"/>
  <c r="AO32" i="3"/>
  <c r="AO33" i="3"/>
  <c r="AO34" i="3"/>
  <c r="AO35" i="3"/>
  <c r="AO36" i="3"/>
  <c r="AO37" i="3"/>
  <c r="AO38" i="3"/>
  <c r="AO39" i="3"/>
  <c r="AO40" i="3"/>
  <c r="AO41" i="3"/>
  <c r="B42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AE42" i="3"/>
  <c r="AF42" i="3"/>
  <c r="AG42" i="3"/>
  <c r="AH42" i="3"/>
  <c r="AI42" i="3"/>
  <c r="AJ42" i="3"/>
  <c r="AK42" i="3"/>
  <c r="AL42" i="3"/>
  <c r="AM42" i="3"/>
  <c r="AN42" i="3"/>
  <c r="AO3" i="1"/>
  <c r="AO42" i="1" s="1"/>
  <c r="AS3" i="1"/>
  <c r="AO4" i="1"/>
  <c r="AS4" i="1"/>
  <c r="AO5" i="1"/>
  <c r="AS5" i="1"/>
  <c r="AO6" i="1"/>
  <c r="AO7" i="1"/>
  <c r="AS7" i="1"/>
  <c r="AO8" i="1"/>
  <c r="AO9" i="1"/>
  <c r="AO10" i="1"/>
  <c r="AO11" i="1"/>
  <c r="AS11" i="1"/>
  <c r="AY11" i="1" s="1"/>
  <c r="AT11" i="1"/>
  <c r="AS21" i="1" s="1"/>
  <c r="AU11" i="1"/>
  <c r="AV11" i="1"/>
  <c r="AW11" i="1"/>
  <c r="AX11" i="1"/>
  <c r="AO12" i="1"/>
  <c r="AS12" i="1"/>
  <c r="AY12" i="1" s="1"/>
  <c r="AT12" i="1"/>
  <c r="AU12" i="1"/>
  <c r="AV12" i="1"/>
  <c r="AV17" i="1" s="1"/>
  <c r="AW12" i="1"/>
  <c r="AW17" i="1" s="1"/>
  <c r="AX12" i="1"/>
  <c r="AV4" i="1" s="1"/>
  <c r="AO13" i="1"/>
  <c r="AS13" i="1"/>
  <c r="AS22" i="1" s="1"/>
  <c r="AT13" i="1"/>
  <c r="AU13" i="1"/>
  <c r="AU17" i="1" s="1"/>
  <c r="AV13" i="1"/>
  <c r="AU23" i="1" s="1"/>
  <c r="AW13" i="1"/>
  <c r="AX13" i="1"/>
  <c r="AO14" i="1"/>
  <c r="AS14" i="1"/>
  <c r="AY14" i="1" s="1"/>
  <c r="AT14" i="1"/>
  <c r="AT23" i="1" s="1"/>
  <c r="AU14" i="1"/>
  <c r="AV14" i="1"/>
  <c r="AW14" i="1"/>
  <c r="AX14" i="1"/>
  <c r="AO15" i="1"/>
  <c r="AS15" i="1"/>
  <c r="AY15" i="1" s="1"/>
  <c r="AT15" i="1"/>
  <c r="AU15" i="1"/>
  <c r="AU24" i="1" s="1"/>
  <c r="AV15" i="1"/>
  <c r="AV24" i="1" s="1"/>
  <c r="AW15" i="1"/>
  <c r="AW24" i="1" s="1"/>
  <c r="AX15" i="1"/>
  <c r="AO16" i="1"/>
  <c r="AS16" i="1"/>
  <c r="AY16" i="1" s="1"/>
  <c r="AT16" i="1"/>
  <c r="AU16" i="1"/>
  <c r="AU25" i="1" s="1"/>
  <c r="AV16" i="1"/>
  <c r="AV25" i="1" s="1"/>
  <c r="AW16" i="1"/>
  <c r="AW25" i="1" s="1"/>
  <c r="AX16" i="1"/>
  <c r="AO17" i="1"/>
  <c r="AS17" i="1"/>
  <c r="AO18" i="1"/>
  <c r="AO19" i="1"/>
  <c r="AO20" i="1"/>
  <c r="AO21" i="1"/>
  <c r="AT21" i="1"/>
  <c r="AO22" i="1"/>
  <c r="AT22" i="1"/>
  <c r="AO23" i="1"/>
  <c r="AS23" i="1"/>
  <c r="AV23" i="1"/>
  <c r="AO24" i="1"/>
  <c r="AS24" i="1"/>
  <c r="AT24" i="1"/>
  <c r="AO25" i="1"/>
  <c r="AS25" i="1"/>
  <c r="AX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B42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Y17" i="3" l="1"/>
  <c r="AW4" i="3" s="1"/>
  <c r="AW3" i="3"/>
  <c r="AY17" i="1"/>
  <c r="AW4" i="1" s="1"/>
  <c r="AS20" i="1"/>
  <c r="AY13" i="1"/>
  <c r="AS24" i="3"/>
  <c r="AS21" i="3"/>
  <c r="AY25" i="3" s="1"/>
  <c r="AS17" i="3"/>
  <c r="AV24" i="2"/>
  <c r="AS22" i="2"/>
  <c r="AV17" i="2"/>
  <c r="AT17" i="3"/>
  <c r="AV3" i="1"/>
  <c r="AU17" i="2"/>
  <c r="AY12" i="2"/>
  <c r="AY17" i="2" s="1"/>
  <c r="AY13" i="3"/>
  <c r="AS24" i="2"/>
  <c r="AS17" i="2"/>
  <c r="AU22" i="1"/>
  <c r="AX17" i="1"/>
  <c r="AT25" i="3"/>
  <c r="AS20" i="2"/>
  <c r="AY25" i="2" s="1"/>
  <c r="AY16" i="2"/>
  <c r="AT25" i="1"/>
  <c r="AT17" i="1"/>
  <c r="AW17" i="3"/>
  <c r="AS23" i="2"/>
  <c r="AW4" i="2" l="1"/>
  <c r="AW3" i="2"/>
  <c r="AY25" i="1"/>
  <c r="AW3" i="1"/>
</calcChain>
</file>

<file path=xl/sharedStrings.xml><?xml version="1.0" encoding="utf-8"?>
<sst xmlns="http://schemas.openxmlformats.org/spreadsheetml/2006/main" count="367" uniqueCount="58">
  <si>
    <t>Exit stations</t>
  </si>
  <si>
    <t>Entry stations-&gt;</t>
  </si>
  <si>
    <t>ADJUSTED WEEKDAY</t>
  </si>
  <si>
    <t>RM</t>
  </si>
  <si>
    <t>EN</t>
  </si>
  <si>
    <t>EP</t>
  </si>
  <si>
    <t>NB</t>
  </si>
  <si>
    <t>BK</t>
  </si>
  <si>
    <t>AS</t>
  </si>
  <si>
    <t>MA</t>
  </si>
  <si>
    <t>LM</t>
  </si>
  <si>
    <t>FV</t>
  </si>
  <si>
    <t>CL</t>
  </si>
  <si>
    <t>SL</t>
  </si>
  <si>
    <t>BF</t>
  </si>
  <si>
    <t>HY</t>
  </si>
  <si>
    <t>SH</t>
  </si>
  <si>
    <t>UC</t>
  </si>
  <si>
    <t>FM</t>
  </si>
  <si>
    <t>CN</t>
  </si>
  <si>
    <t>PH</t>
  </si>
  <si>
    <t>WC</t>
  </si>
  <si>
    <t>LF</t>
  </si>
  <si>
    <t>OR</t>
  </si>
  <si>
    <t>RR</t>
  </si>
  <si>
    <t>OW</t>
  </si>
  <si>
    <t>EM</t>
  </si>
  <si>
    <t>MT</t>
  </si>
  <si>
    <t>PL</t>
  </si>
  <si>
    <t>CC</t>
  </si>
  <si>
    <t>GP</t>
  </si>
  <si>
    <t>BP</t>
  </si>
  <si>
    <t>DC</t>
  </si>
  <si>
    <t>CM</t>
  </si>
  <si>
    <t>CV</t>
  </si>
  <si>
    <t>ED</t>
  </si>
  <si>
    <t>NC</t>
  </si>
  <si>
    <t>WP</t>
  </si>
  <si>
    <t>Exits</t>
  </si>
  <si>
    <t>Eastbay</t>
  </si>
  <si>
    <t>SF CBD</t>
  </si>
  <si>
    <t>Westbay</t>
  </si>
  <si>
    <t>non-CBD</t>
  </si>
  <si>
    <t>Transbay</t>
  </si>
  <si>
    <t>Extensions</t>
  </si>
  <si>
    <t>Dtwn SF</t>
  </si>
  <si>
    <t>OAK</t>
  </si>
  <si>
    <t>CM line</t>
  </si>
  <si>
    <t>RM line</t>
  </si>
  <si>
    <t>WP line</t>
  </si>
  <si>
    <t>FT/ED line</t>
  </si>
  <si>
    <t>Entries</t>
  </si>
  <si>
    <t>ADJUSTED SATURDAY</t>
  </si>
  <si>
    <t>ADJUSTED SUNDAY</t>
  </si>
  <si>
    <t>Fast Pass Adjusted OD</t>
  </si>
  <si>
    <t>Weekday</t>
  </si>
  <si>
    <t>Saturday</t>
  </si>
  <si>
    <t>Sunday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</si>
</sst>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1" formatCode="_-* #,##0.00_-;\-* #,##0.00_-;_-* &quot;-&quot;??_-;_-@_-"/>
    <numFmt numFmtId="173" formatCode="_-* #,##0_-;\-* #,##0_-;_-* &quot;-&quot;??_-;_-@_-"/>
    <numFmt numFmtId="181" formatCode="0.0%"/>
    <numFmt numFmtId="186" formatCode="mmm\ yy"/>
  </numFmts>
  <fonts count="5" x14ac:knownFonts="1">
    <font>
      <sz val="10"/>
      <name val="Arial"/>
    </font>
    <font>
      <sz val="10"/>
      <name val="Arial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71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2">
    <xf numFmtId="0" fontId="0" fillId="0" borderId="0" xfId="0"/>
    <xf numFmtId="0" fontId="3" fillId="0" borderId="0" xfId="0" applyFont="1" applyFill="1" applyAlignment="1">
      <alignment horizontal="left"/>
    </xf>
    <xf numFmtId="0" fontId="2" fillId="0" borderId="0" xfId="0" applyFont="1"/>
    <xf numFmtId="0" fontId="3" fillId="0" borderId="0" xfId="0" applyFont="1"/>
    <xf numFmtId="3" fontId="0" fillId="0" borderId="0" xfId="0" applyNumberFormat="1"/>
    <xf numFmtId="3" fontId="3" fillId="0" borderId="0" xfId="0" applyNumberFormat="1" applyFont="1"/>
    <xf numFmtId="3" fontId="3" fillId="0" borderId="0" xfId="0" applyNumberFormat="1" applyFont="1" applyFill="1" applyAlignment="1">
      <alignment horizontal="left"/>
    </xf>
    <xf numFmtId="0" fontId="2" fillId="0" borderId="0" xfId="0" applyFont="1" applyFill="1" applyAlignment="1">
      <alignment wrapText="1"/>
    </xf>
    <xf numFmtId="0" fontId="4" fillId="0" borderId="0" xfId="0" applyFont="1" applyFill="1"/>
    <xf numFmtId="0" fontId="0" fillId="0" borderId="0" xfId="0" applyFill="1"/>
    <xf numFmtId="17" fontId="0" fillId="0" borderId="0" xfId="0" applyNumberFormat="1" applyFill="1"/>
    <xf numFmtId="0" fontId="3" fillId="0" borderId="0" xfId="0" applyFont="1" applyFill="1"/>
    <xf numFmtId="173" fontId="1" fillId="0" borderId="0" xfId="1" applyNumberFormat="1" applyFill="1"/>
    <xf numFmtId="173" fontId="3" fillId="0" borderId="0" xfId="1" applyNumberFormat="1" applyFont="1" applyFill="1"/>
    <xf numFmtId="173" fontId="3" fillId="0" borderId="0" xfId="0" applyNumberFormat="1" applyFont="1" applyFill="1"/>
    <xf numFmtId="173" fontId="0" fillId="0" borderId="0" xfId="0" applyNumberFormat="1" applyFill="1"/>
    <xf numFmtId="181" fontId="0" fillId="0" borderId="0" xfId="2" applyNumberFormat="1" applyFont="1" applyFill="1"/>
    <xf numFmtId="0" fontId="0" fillId="0" borderId="0" xfId="0" applyFill="1" applyAlignment="1">
      <alignment horizontal="left"/>
    </xf>
    <xf numFmtId="173" fontId="0" fillId="0" borderId="0" xfId="0" applyNumberFormat="1" applyFill="1" applyAlignment="1">
      <alignment horizontal="left"/>
    </xf>
    <xf numFmtId="186" fontId="0" fillId="0" borderId="0" xfId="0" applyNumberFormat="1" applyFill="1"/>
    <xf numFmtId="186" fontId="0" fillId="0" borderId="0" xfId="0" applyNumberFormat="1"/>
    <xf numFmtId="186" fontId="2" fillId="0" borderId="0" xfId="0" applyNumberFormat="1" applyFon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Z59"/>
  <sheetViews>
    <sheetView tabSelected="1" workbookViewId="0">
      <pane xSplit="1" ySplit="2" topLeftCell="B3" activePane="bottomRight" state="frozen"/>
      <selection activeCell="AA30" sqref="AA30"/>
      <selection pane="topRight" activeCell="AA30" sqref="AA30"/>
      <selection pane="bottomLeft" activeCell="AA30" sqref="AA30"/>
      <selection pane="bottomRight"/>
    </sheetView>
  </sheetViews>
  <sheetFormatPr defaultColWidth="9.109375" defaultRowHeight="13.2" x14ac:dyDescent="0.25"/>
  <cols>
    <col min="1" max="40" width="7.6640625" style="9" customWidth="1"/>
    <col min="41" max="41" width="8.6640625" style="11" customWidth="1"/>
    <col min="42" max="42" width="9.109375" style="11"/>
    <col min="43" max="44" width="9.109375" style="9"/>
    <col min="45" max="45" width="8.6640625" style="9" customWidth="1"/>
    <col min="46" max="16384" width="9.109375" style="9"/>
  </cols>
  <sheetData>
    <row r="1" spans="1:52" ht="26.25" customHeight="1" x14ac:dyDescent="0.25">
      <c r="A1" s="7" t="s">
        <v>0</v>
      </c>
      <c r="B1" s="8" t="s">
        <v>1</v>
      </c>
      <c r="D1" s="9" t="s">
        <v>2</v>
      </c>
      <c r="G1" s="21">
        <v>37288</v>
      </c>
    </row>
    <row r="2" spans="1:52" x14ac:dyDescent="0.25"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>
        <v>19</v>
      </c>
      <c r="J2" s="1">
        <v>12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1" t="s">
        <v>27</v>
      </c>
      <c r="AC2" s="1" t="s">
        <v>28</v>
      </c>
      <c r="AD2" s="1" t="s">
        <v>29</v>
      </c>
      <c r="AE2" s="1">
        <v>16</v>
      </c>
      <c r="AF2" s="1">
        <v>24</v>
      </c>
      <c r="AG2" s="1" t="s">
        <v>30</v>
      </c>
      <c r="AH2" s="1" t="s">
        <v>31</v>
      </c>
      <c r="AI2" s="1" t="s">
        <v>32</v>
      </c>
      <c r="AJ2" s="1" t="s">
        <v>33</v>
      </c>
      <c r="AK2" s="1" t="s">
        <v>34</v>
      </c>
      <c r="AL2" s="1" t="s">
        <v>35</v>
      </c>
      <c r="AM2" s="1" t="s">
        <v>36</v>
      </c>
      <c r="AN2" s="1" t="s">
        <v>37</v>
      </c>
      <c r="AO2" s="11" t="s">
        <v>38</v>
      </c>
    </row>
    <row r="3" spans="1:52" x14ac:dyDescent="0.25">
      <c r="A3" s="1" t="s">
        <v>3</v>
      </c>
      <c r="B3" s="12">
        <v>6.8420858078103493</v>
      </c>
      <c r="C3" s="12">
        <v>175.50595576826737</v>
      </c>
      <c r="D3" s="12">
        <v>124.70669604424147</v>
      </c>
      <c r="E3" s="12">
        <v>116.83184256732766</v>
      </c>
      <c r="F3" s="12">
        <v>526.3242233668451</v>
      </c>
      <c r="G3" s="12">
        <v>136.38988030097423</v>
      </c>
      <c r="H3" s="12">
        <v>181.70256178288807</v>
      </c>
      <c r="I3" s="12">
        <v>178.6042587755777</v>
      </c>
      <c r="J3" s="12">
        <v>264.96945510435364</v>
      </c>
      <c r="K3" s="12">
        <v>61.191484394379351</v>
      </c>
      <c r="L3" s="12">
        <v>131.35513791409491</v>
      </c>
      <c r="M3" s="12">
        <v>109.66701686292248</v>
      </c>
      <c r="N3" s="12">
        <v>50.153779930836237</v>
      </c>
      <c r="O3" s="12">
        <v>39.697007281163827</v>
      </c>
      <c r="P3" s="12">
        <v>46.732737026931069</v>
      </c>
      <c r="Q3" s="12">
        <v>27.755631107155192</v>
      </c>
      <c r="R3" s="12">
        <v>16.459734726336219</v>
      </c>
      <c r="S3" s="12">
        <v>33.564949245862088</v>
      </c>
      <c r="T3" s="12">
        <v>37.502375984318988</v>
      </c>
      <c r="U3" s="12">
        <v>28.917494734896568</v>
      </c>
      <c r="V3" s="12">
        <v>28.917494734896568</v>
      </c>
      <c r="W3" s="12">
        <v>15.620610995189665</v>
      </c>
      <c r="X3" s="12">
        <v>12.457760008560353</v>
      </c>
      <c r="Y3" s="12">
        <v>21.171737216620706</v>
      </c>
      <c r="Z3" s="12">
        <v>33.758593183818988</v>
      </c>
      <c r="AA3" s="12">
        <v>240.44122296314671</v>
      </c>
      <c r="AB3" s="12">
        <v>283.30108123093987</v>
      </c>
      <c r="AC3" s="12">
        <v>383.2213532166985</v>
      </c>
      <c r="AD3" s="12">
        <v>279.42820247180191</v>
      </c>
      <c r="AE3" s="12">
        <v>134.3888929420863</v>
      </c>
      <c r="AF3" s="12">
        <v>193.83758189485357</v>
      </c>
      <c r="AG3" s="12">
        <v>34.662264894284505</v>
      </c>
      <c r="AH3" s="12">
        <v>57.70589351115521</v>
      </c>
      <c r="AI3" s="12">
        <v>67.000802533086244</v>
      </c>
      <c r="AJ3" s="12">
        <v>33.30675732858623</v>
      </c>
      <c r="AK3" s="12">
        <v>6.4547979318965565</v>
      </c>
      <c r="AL3" s="12">
        <v>29.885714424681055</v>
      </c>
      <c r="AM3" s="12">
        <v>9.2303610426120759</v>
      </c>
      <c r="AN3" s="12">
        <v>31.176674011060367</v>
      </c>
      <c r="AO3" s="13">
        <f>SUM(B3:AN3)</f>
        <v>4190.8421052631584</v>
      </c>
      <c r="AP3" s="14"/>
      <c r="AR3" s="9" t="s">
        <v>39</v>
      </c>
      <c r="AS3" s="12">
        <f>SUM(B3:Z27,AK3:AN27,B38:Z41,AK38:AN41)</f>
        <v>75850.085950253429</v>
      </c>
      <c r="AU3" s="9" t="s">
        <v>40</v>
      </c>
      <c r="AV3" s="15">
        <f>SUM(AS11:AS16,AT11:AX11)</f>
        <v>200286.2471050657</v>
      </c>
      <c r="AW3" s="16">
        <f>AV3/AY$17</f>
        <v>0.65081217211890596</v>
      </c>
    </row>
    <row r="4" spans="1:52" x14ac:dyDescent="0.25">
      <c r="A4" s="1" t="s">
        <v>4</v>
      </c>
      <c r="B4" s="12">
        <v>180.44420341124766</v>
      </c>
      <c r="C4" s="12">
        <v>32.207069131726215</v>
      </c>
      <c r="D4" s="12">
        <v>91.438460638349127</v>
      </c>
      <c r="E4" s="12">
        <v>132.05427195717627</v>
      </c>
      <c r="F4" s="12">
        <v>1069.9198942593646</v>
      </c>
      <c r="G4" s="12">
        <v>172.45854259205117</v>
      </c>
      <c r="H4" s="12">
        <v>229.68029760112796</v>
      </c>
      <c r="I4" s="12">
        <v>472.74054346223414</v>
      </c>
      <c r="J4" s="12">
        <v>691.31495515587028</v>
      </c>
      <c r="K4" s="12">
        <v>127.5590324231915</v>
      </c>
      <c r="L4" s="12">
        <v>124.01572596699172</v>
      </c>
      <c r="M4" s="12">
        <v>121.53012293055309</v>
      </c>
      <c r="N4" s="12">
        <v>59.654472874527372</v>
      </c>
      <c r="O4" s="12">
        <v>40.721581660803253</v>
      </c>
      <c r="P4" s="12">
        <v>67.587248522735791</v>
      </c>
      <c r="Q4" s="12">
        <v>22.634853182888044</v>
      </c>
      <c r="R4" s="12">
        <v>40.562926147839093</v>
      </c>
      <c r="S4" s="12">
        <v>68.539181600520806</v>
      </c>
      <c r="T4" s="12">
        <v>54.313070604733696</v>
      </c>
      <c r="U4" s="12">
        <v>25.807963442171417</v>
      </c>
      <c r="V4" s="12">
        <v>38.02443794041239</v>
      </c>
      <c r="W4" s="12">
        <v>13.432833430966268</v>
      </c>
      <c r="X4" s="12">
        <v>14.543422021715447</v>
      </c>
      <c r="Y4" s="12">
        <v>25.755078271183358</v>
      </c>
      <c r="Z4" s="12">
        <v>38.447519308316842</v>
      </c>
      <c r="AA4" s="12">
        <v>802.10938837584808</v>
      </c>
      <c r="AB4" s="12">
        <v>917.50483147178647</v>
      </c>
      <c r="AC4" s="12">
        <v>707.33916196525126</v>
      </c>
      <c r="AD4" s="12">
        <v>620.34305568989896</v>
      </c>
      <c r="AE4" s="12">
        <v>110.26558151009714</v>
      </c>
      <c r="AF4" s="12">
        <v>159.87187189689382</v>
      </c>
      <c r="AG4" s="12">
        <v>59.601587703539309</v>
      </c>
      <c r="AH4" s="12">
        <v>81.866244689510964</v>
      </c>
      <c r="AI4" s="12">
        <v>137.28990388499383</v>
      </c>
      <c r="AJ4" s="12">
        <v>58.385228770814024</v>
      </c>
      <c r="AK4" s="12">
        <v>3.7019619691639321</v>
      </c>
      <c r="AL4" s="12">
        <v>40.245615121910753</v>
      </c>
      <c r="AM4" s="12">
        <v>6.2933353475786848</v>
      </c>
      <c r="AN4" s="12">
        <v>23.005049379804436</v>
      </c>
      <c r="AO4" s="13">
        <f t="shared" ref="AO4:AO41" si="0">SUM(B4:AN4)</f>
        <v>7683.2105263157882</v>
      </c>
      <c r="AP4" s="14"/>
      <c r="AR4" s="9" t="s">
        <v>41</v>
      </c>
      <c r="AS4" s="12">
        <f>SUM(AA28:AJ37)</f>
        <v>83495.800502211001</v>
      </c>
      <c r="AU4" s="9" t="s">
        <v>42</v>
      </c>
      <c r="AV4" s="15">
        <f>SUM(AT12:AX16)</f>
        <v>107461.91078967118</v>
      </c>
      <c r="AW4" s="16">
        <f>AV4/AY$17</f>
        <v>0.34918782788109426</v>
      </c>
    </row>
    <row r="5" spans="1:52" x14ac:dyDescent="0.25">
      <c r="A5" s="1" t="s">
        <v>5</v>
      </c>
      <c r="B5" s="12">
        <v>138.79466766479996</v>
      </c>
      <c r="C5" s="12">
        <v>44.67684954580136</v>
      </c>
      <c r="D5" s="12">
        <v>14.609965017347365</v>
      </c>
      <c r="E5" s="12">
        <v>25.461569468637979</v>
      </c>
      <c r="F5" s="12">
        <v>711.70644803708456</v>
      </c>
      <c r="G5" s="12">
        <v>47.588255618098849</v>
      </c>
      <c r="H5" s="12">
        <v>120.79688467241553</v>
      </c>
      <c r="I5" s="12">
        <v>137.25956264486132</v>
      </c>
      <c r="J5" s="12">
        <v>322.58379281056102</v>
      </c>
      <c r="K5" s="12">
        <v>53.252263795113947</v>
      </c>
      <c r="L5" s="12">
        <v>50.182053755236595</v>
      </c>
      <c r="M5" s="12">
        <v>32.925355944891528</v>
      </c>
      <c r="N5" s="12">
        <v>23.820595136979399</v>
      </c>
      <c r="O5" s="12">
        <v>9.1576954637720789</v>
      </c>
      <c r="P5" s="12">
        <v>26.890805176856745</v>
      </c>
      <c r="Q5" s="12">
        <v>7.5696557879734536</v>
      </c>
      <c r="R5" s="12">
        <v>24.455811007298848</v>
      </c>
      <c r="S5" s="12">
        <v>29.96101521673409</v>
      </c>
      <c r="T5" s="12">
        <v>19.956365259202741</v>
      </c>
      <c r="U5" s="12">
        <v>24.08526841627917</v>
      </c>
      <c r="V5" s="12">
        <v>15.933331413846222</v>
      </c>
      <c r="W5" s="12">
        <v>9.4223687430718517</v>
      </c>
      <c r="X5" s="12">
        <v>9.1047608079121254</v>
      </c>
      <c r="Y5" s="12">
        <v>24.138203072139124</v>
      </c>
      <c r="Z5" s="12">
        <v>8.0460676907130413</v>
      </c>
      <c r="AA5" s="12">
        <v>521.30049090882915</v>
      </c>
      <c r="AB5" s="12">
        <v>362.8670659199862</v>
      </c>
      <c r="AC5" s="12">
        <v>367.04890373292261</v>
      </c>
      <c r="AD5" s="12">
        <v>209.72710651713862</v>
      </c>
      <c r="AE5" s="12">
        <v>59.286814563148724</v>
      </c>
      <c r="AF5" s="12">
        <v>29.431668658134548</v>
      </c>
      <c r="AG5" s="12">
        <v>32.713617321451707</v>
      </c>
      <c r="AH5" s="12">
        <v>22.497228740480544</v>
      </c>
      <c r="AI5" s="12">
        <v>67.59755553316154</v>
      </c>
      <c r="AJ5" s="12">
        <v>10.216388580971163</v>
      </c>
      <c r="AK5" s="12">
        <v>22.391359428760637</v>
      </c>
      <c r="AL5" s="12">
        <v>21.385600967421507</v>
      </c>
      <c r="AM5" s="12">
        <v>8.6283489051725386</v>
      </c>
      <c r="AN5" s="12">
        <v>9.5282380547917587</v>
      </c>
      <c r="AO5" s="13">
        <f t="shared" si="0"/>
        <v>3676.9999999999995</v>
      </c>
      <c r="AP5" s="14"/>
      <c r="AR5" s="9" t="s">
        <v>43</v>
      </c>
      <c r="AS5" s="12">
        <f>SUM(AA3:AJ27,B28:Z37,AA38:AJ41,AK28:AN37)</f>
        <v>148402.27144227253</v>
      </c>
    </row>
    <row r="6" spans="1:52" x14ac:dyDescent="0.25">
      <c r="A6" s="1" t="s">
        <v>6</v>
      </c>
      <c r="B6" s="12">
        <v>102.59485490883185</v>
      </c>
      <c r="C6" s="12">
        <v>85.330768927388547</v>
      </c>
      <c r="D6" s="12">
        <v>37.332211405732487</v>
      </c>
      <c r="E6" s="12">
        <v>5.0582672302317953</v>
      </c>
      <c r="F6" s="12">
        <v>227.51206302933878</v>
      </c>
      <c r="G6" s="12">
        <v>46.679009548552102</v>
      </c>
      <c r="H6" s="12">
        <v>76.588763605574883</v>
      </c>
      <c r="I6" s="12">
        <v>165.93315761782128</v>
      </c>
      <c r="J6" s="12">
        <v>241.75218490575222</v>
      </c>
      <c r="K6" s="12">
        <v>72.465176189625055</v>
      </c>
      <c r="L6" s="12">
        <v>67.956720614853253</v>
      </c>
      <c r="M6" s="12">
        <v>56.465657015739716</v>
      </c>
      <c r="N6" s="12">
        <v>21.167748735209141</v>
      </c>
      <c r="O6" s="12">
        <v>13.250460896585462</v>
      </c>
      <c r="P6" s="12">
        <v>29.964735222568788</v>
      </c>
      <c r="Q6" s="12">
        <v>9.8416286327336007</v>
      </c>
      <c r="R6" s="12">
        <v>10.666346115923568</v>
      </c>
      <c r="S6" s="12">
        <v>33.538510983058643</v>
      </c>
      <c r="T6" s="12">
        <v>16.769255491529321</v>
      </c>
      <c r="U6" s="12">
        <v>17.209104815897302</v>
      </c>
      <c r="V6" s="12">
        <v>18.418690457909253</v>
      </c>
      <c r="W6" s="12">
        <v>6.1029093756057522</v>
      </c>
      <c r="X6" s="12">
        <v>15.614651015063368</v>
      </c>
      <c r="Y6" s="12">
        <v>14.02019721422943</v>
      </c>
      <c r="Z6" s="12">
        <v>15.669632180609364</v>
      </c>
      <c r="AA6" s="12">
        <v>489.44233569047219</v>
      </c>
      <c r="AB6" s="12">
        <v>543.37885909109593</v>
      </c>
      <c r="AC6" s="12">
        <v>331.70137173900457</v>
      </c>
      <c r="AD6" s="12">
        <v>352.92410163975973</v>
      </c>
      <c r="AE6" s="12">
        <v>82.801635312272637</v>
      </c>
      <c r="AF6" s="12">
        <v>66.912078469479283</v>
      </c>
      <c r="AG6" s="12">
        <v>23.202051860411057</v>
      </c>
      <c r="AH6" s="12">
        <v>36.562475088088519</v>
      </c>
      <c r="AI6" s="12">
        <v>71.75042103752709</v>
      </c>
      <c r="AJ6" s="12">
        <v>14.075178379775428</v>
      </c>
      <c r="AK6" s="12">
        <v>5.0582672302317953</v>
      </c>
      <c r="AL6" s="12">
        <v>14.130159545321428</v>
      </c>
      <c r="AM6" s="12">
        <v>2.5291336151158976</v>
      </c>
      <c r="AN6" s="12">
        <v>6.1029093756057522</v>
      </c>
      <c r="AO6" s="13">
        <f t="shared" si="0"/>
        <v>3448.4736842105253</v>
      </c>
      <c r="AP6" s="14"/>
      <c r="AS6" s="12"/>
    </row>
    <row r="7" spans="1:52" x14ac:dyDescent="0.25">
      <c r="A7" s="1" t="s">
        <v>7</v>
      </c>
      <c r="B7" s="12">
        <v>463.4736842105263</v>
      </c>
      <c r="C7" s="12">
        <v>1079.3157894736842</v>
      </c>
      <c r="D7" s="12">
        <v>715.78947368421052</v>
      </c>
      <c r="E7" s="12">
        <v>227.05263157894737</v>
      </c>
      <c r="F7" s="12">
        <v>14.684210526315789</v>
      </c>
      <c r="G7" s="12">
        <v>469.68421052631578</v>
      </c>
      <c r="H7" s="12">
        <v>384.94736842105266</v>
      </c>
      <c r="I7" s="12">
        <v>525.9473684210526</v>
      </c>
      <c r="J7" s="12">
        <v>661.47368421052636</v>
      </c>
      <c r="K7" s="12">
        <v>285.84210526315792</v>
      </c>
      <c r="L7" s="12">
        <v>315.63157894736844</v>
      </c>
      <c r="M7" s="12">
        <v>254.10526315789474</v>
      </c>
      <c r="N7" s="12">
        <v>162.42105263157896</v>
      </c>
      <c r="O7" s="12">
        <v>137.42105263157896</v>
      </c>
      <c r="P7" s="12">
        <v>168.57894736842104</v>
      </c>
      <c r="Q7" s="12">
        <v>110.36842105263158</v>
      </c>
      <c r="R7" s="12">
        <v>157.52631578947367</v>
      </c>
      <c r="S7" s="12">
        <v>284.05263157894734</v>
      </c>
      <c r="T7" s="12">
        <v>122.52631578947368</v>
      </c>
      <c r="U7" s="12">
        <v>169.84210526315789</v>
      </c>
      <c r="V7" s="12">
        <v>134.52631578947367</v>
      </c>
      <c r="W7" s="12">
        <v>70.684210526315795</v>
      </c>
      <c r="X7" s="12">
        <v>56.684210526315788</v>
      </c>
      <c r="Y7" s="12">
        <v>41.473684210526315</v>
      </c>
      <c r="Z7" s="12">
        <v>103.42105263157895</v>
      </c>
      <c r="AA7" s="12">
        <v>676.47368421052636</v>
      </c>
      <c r="AB7" s="12">
        <v>736.84210526315792</v>
      </c>
      <c r="AC7" s="12">
        <v>755.68421052631584</v>
      </c>
      <c r="AD7" s="12">
        <v>772.15789473684208</v>
      </c>
      <c r="AE7" s="12">
        <v>235.10526315789474</v>
      </c>
      <c r="AF7" s="12">
        <v>262.10526315789474</v>
      </c>
      <c r="AG7" s="12">
        <v>134.73684210526315</v>
      </c>
      <c r="AH7" s="12">
        <v>128.78947368421052</v>
      </c>
      <c r="AI7" s="12">
        <v>203.63157894736841</v>
      </c>
      <c r="AJ7" s="12">
        <v>109.68421052631579</v>
      </c>
      <c r="AK7" s="12">
        <v>47.315789473684212</v>
      </c>
      <c r="AL7" s="12">
        <v>134.84210526315789</v>
      </c>
      <c r="AM7" s="12">
        <v>47.05263157894737</v>
      </c>
      <c r="AN7" s="12">
        <v>81.315789473684205</v>
      </c>
      <c r="AO7" s="13">
        <f t="shared" si="0"/>
        <v>11443.21052631579</v>
      </c>
      <c r="AP7" s="14"/>
      <c r="AR7" s="9" t="s">
        <v>44</v>
      </c>
      <c r="AS7" s="12">
        <f>SUM(AJ3:AN41,B37:AI41)</f>
        <v>40517.666735659608</v>
      </c>
    </row>
    <row r="8" spans="1:52" x14ac:dyDescent="0.25">
      <c r="A8" s="1" t="s">
        <v>8</v>
      </c>
      <c r="B8" s="12">
        <v>114.68694569240439</v>
      </c>
      <c r="C8" s="12">
        <v>149.19208722270071</v>
      </c>
      <c r="D8" s="12">
        <v>65.158034404897691</v>
      </c>
      <c r="E8" s="12">
        <v>47.327626341395288</v>
      </c>
      <c r="F8" s="12">
        <v>395.40580844526175</v>
      </c>
      <c r="G8" s="12">
        <v>5.3381159943201659</v>
      </c>
      <c r="H8" s="12">
        <v>73.412852952815484</v>
      </c>
      <c r="I8" s="12">
        <v>182.98181114551085</v>
      </c>
      <c r="J8" s="12">
        <v>241.20579797015759</v>
      </c>
      <c r="K8" s="12">
        <v>99.443047440582887</v>
      </c>
      <c r="L8" s="12">
        <v>95.920991526804642</v>
      </c>
      <c r="M8" s="12">
        <v>99.332983193277315</v>
      </c>
      <c r="N8" s="12">
        <v>47.822915454270351</v>
      </c>
      <c r="O8" s="12">
        <v>39.237904164435861</v>
      </c>
      <c r="P8" s="12">
        <v>52.610710212062671</v>
      </c>
      <c r="Q8" s="12">
        <v>19.426339649433181</v>
      </c>
      <c r="R8" s="12">
        <v>23.168524057822577</v>
      </c>
      <c r="S8" s="12">
        <v>48.758461556367699</v>
      </c>
      <c r="T8" s="12">
        <v>27.461029702739822</v>
      </c>
      <c r="U8" s="12">
        <v>26.525483600642474</v>
      </c>
      <c r="V8" s="12">
        <v>23.223556181475359</v>
      </c>
      <c r="W8" s="12">
        <v>9.1903646500151304</v>
      </c>
      <c r="X8" s="12">
        <v>11.446681719779326</v>
      </c>
      <c r="Y8" s="12">
        <v>15.023769757210363</v>
      </c>
      <c r="Z8" s="12">
        <v>38.467454433296865</v>
      </c>
      <c r="AA8" s="12">
        <v>427.87476140040508</v>
      </c>
      <c r="AB8" s="12">
        <v>509.15720803556883</v>
      </c>
      <c r="AC8" s="12">
        <v>332.22893049186439</v>
      </c>
      <c r="AD8" s="12">
        <v>364.6978834470076</v>
      </c>
      <c r="AE8" s="12">
        <v>88.931911822900915</v>
      </c>
      <c r="AF8" s="12">
        <v>81.55760725342769</v>
      </c>
      <c r="AG8" s="12">
        <v>29.882443143462371</v>
      </c>
      <c r="AH8" s="12">
        <v>38.137261691380154</v>
      </c>
      <c r="AI8" s="12">
        <v>72.807499592634841</v>
      </c>
      <c r="AJ8" s="12">
        <v>21.352463977280664</v>
      </c>
      <c r="AK8" s="12">
        <v>8.5850112898344939</v>
      </c>
      <c r="AL8" s="12">
        <v>29.44218615424009</v>
      </c>
      <c r="AM8" s="12">
        <v>5.6132766125840918</v>
      </c>
      <c r="AN8" s="12">
        <v>19.646468144044324</v>
      </c>
      <c r="AO8" s="13">
        <f t="shared" si="0"/>
        <v>3981.6842105263167</v>
      </c>
      <c r="AP8" s="14"/>
      <c r="AS8" s="15"/>
    </row>
    <row r="9" spans="1:52" x14ac:dyDescent="0.25">
      <c r="A9" s="1" t="s">
        <v>9</v>
      </c>
      <c r="B9" s="12">
        <v>157.45630864031241</v>
      </c>
      <c r="C9" s="12">
        <v>211.5967703499133</v>
      </c>
      <c r="D9" s="12">
        <v>71.676689307247216</v>
      </c>
      <c r="E9" s="12">
        <v>71.518229419316668</v>
      </c>
      <c r="F9" s="12">
        <v>377.82119278904884</v>
      </c>
      <c r="G9" s="12">
        <v>76.536125870450405</v>
      </c>
      <c r="H9" s="12">
        <v>7.922994396526958</v>
      </c>
      <c r="I9" s="12">
        <v>135.64166406854153</v>
      </c>
      <c r="J9" s="12">
        <v>220.89308377517159</v>
      </c>
      <c r="K9" s="12">
        <v>79.441223815843642</v>
      </c>
      <c r="L9" s="12">
        <v>137.33190287313394</v>
      </c>
      <c r="M9" s="12">
        <v>157.66758849088646</v>
      </c>
      <c r="N9" s="12">
        <v>91.906734999712711</v>
      </c>
      <c r="O9" s="12">
        <v>77.962264861825275</v>
      </c>
      <c r="P9" s="12">
        <v>79.599683703774161</v>
      </c>
      <c r="Q9" s="12">
        <v>43.523649218254761</v>
      </c>
      <c r="R9" s="12">
        <v>49.22820518375417</v>
      </c>
      <c r="S9" s="12">
        <v>85.409879594560607</v>
      </c>
      <c r="T9" s="12">
        <v>95.709772310045651</v>
      </c>
      <c r="U9" s="12">
        <v>79.229943965269584</v>
      </c>
      <c r="V9" s="12">
        <v>91.167255522703528</v>
      </c>
      <c r="W9" s="12">
        <v>30.160198669445954</v>
      </c>
      <c r="X9" s="12">
        <v>33.276576465413221</v>
      </c>
      <c r="Y9" s="12">
        <v>52.450222905008467</v>
      </c>
      <c r="Z9" s="12">
        <v>69.352610950932643</v>
      </c>
      <c r="AA9" s="12">
        <v>639.28000787443852</v>
      </c>
      <c r="AB9" s="12">
        <v>751.15268875339916</v>
      </c>
      <c r="AC9" s="12">
        <v>586.98824485736066</v>
      </c>
      <c r="AD9" s="12">
        <v>570.82533628844556</v>
      </c>
      <c r="AE9" s="12">
        <v>175.83765564025495</v>
      </c>
      <c r="AF9" s="12">
        <v>134.84936462888885</v>
      </c>
      <c r="AG9" s="12">
        <v>63.912154798650796</v>
      </c>
      <c r="AH9" s="12">
        <v>73.895127738274766</v>
      </c>
      <c r="AI9" s="12">
        <v>86.730378660648427</v>
      </c>
      <c r="AJ9" s="12">
        <v>39.562152019991274</v>
      </c>
      <c r="AK9" s="12">
        <v>14.367029839035551</v>
      </c>
      <c r="AL9" s="12">
        <v>49.914864698119835</v>
      </c>
      <c r="AM9" s="12">
        <v>27.730480387844352</v>
      </c>
      <c r="AN9" s="12">
        <v>103.31584693071153</v>
      </c>
      <c r="AO9" s="13">
        <f t="shared" si="0"/>
        <v>5902.8421052631566</v>
      </c>
      <c r="AP9" s="14"/>
      <c r="AS9" s="15"/>
    </row>
    <row r="10" spans="1:52" x14ac:dyDescent="0.25">
      <c r="A10" s="1">
        <v>19</v>
      </c>
      <c r="B10" s="12">
        <v>158.13717483855012</v>
      </c>
      <c r="C10" s="12">
        <v>472.56103935371482</v>
      </c>
      <c r="D10" s="12">
        <v>185.84158126295677</v>
      </c>
      <c r="E10" s="12">
        <v>177.75231755506704</v>
      </c>
      <c r="F10" s="12">
        <v>450.77818544750198</v>
      </c>
      <c r="G10" s="12">
        <v>179.65567372162931</v>
      </c>
      <c r="H10" s="12">
        <v>129.16386430310195</v>
      </c>
      <c r="I10" s="12">
        <v>12.847654124295445</v>
      </c>
      <c r="J10" s="12">
        <v>79.570861963229007</v>
      </c>
      <c r="K10" s="12">
        <v>49.645873344499684</v>
      </c>
      <c r="L10" s="12">
        <v>137.3059990156184</v>
      </c>
      <c r="M10" s="12">
        <v>163.05417826883604</v>
      </c>
      <c r="N10" s="12">
        <v>184.88990317967563</v>
      </c>
      <c r="O10" s="12">
        <v>166.38505156032002</v>
      </c>
      <c r="P10" s="12">
        <v>188.27364747578636</v>
      </c>
      <c r="Q10" s="12">
        <v>143.5976485661993</v>
      </c>
      <c r="R10" s="12">
        <v>169.71592485180403</v>
      </c>
      <c r="S10" s="12">
        <v>274.77061104511705</v>
      </c>
      <c r="T10" s="12">
        <v>209.89788836811903</v>
      </c>
      <c r="U10" s="12">
        <v>303.2680825389246</v>
      </c>
      <c r="V10" s="12">
        <v>207.83591918767655</v>
      </c>
      <c r="W10" s="12">
        <v>117.21501725746093</v>
      </c>
      <c r="X10" s="12">
        <v>84.963704435155492</v>
      </c>
      <c r="Y10" s="12">
        <v>105.68913824883374</v>
      </c>
      <c r="Z10" s="12">
        <v>43.882933840186091</v>
      </c>
      <c r="AA10" s="12">
        <v>665.3815932274</v>
      </c>
      <c r="AB10" s="12">
        <v>676.59024620826676</v>
      </c>
      <c r="AC10" s="12">
        <v>512.90161588390993</v>
      </c>
      <c r="AD10" s="12">
        <v>545.84025176636294</v>
      </c>
      <c r="AE10" s="12">
        <v>136.67154696009766</v>
      </c>
      <c r="AF10" s="12">
        <v>154.11897848691865</v>
      </c>
      <c r="AG10" s="12">
        <v>107.3810103968891</v>
      </c>
      <c r="AH10" s="12">
        <v>108.59704350330389</v>
      </c>
      <c r="AI10" s="12">
        <v>153.11442939901076</v>
      </c>
      <c r="AJ10" s="12">
        <v>151.21107323244846</v>
      </c>
      <c r="AK10" s="12">
        <v>45.469063978988004</v>
      </c>
      <c r="AL10" s="12">
        <v>160.67498306063317</v>
      </c>
      <c r="AM10" s="12">
        <v>123.87676384042894</v>
      </c>
      <c r="AN10" s="12">
        <v>197.1031052484503</v>
      </c>
      <c r="AO10" s="13">
        <f t="shared" si="0"/>
        <v>8135.6315789473683</v>
      </c>
      <c r="AP10" s="14"/>
      <c r="AR10" s="17"/>
      <c r="AS10" s="15" t="s">
        <v>45</v>
      </c>
      <c r="AT10" s="9" t="s">
        <v>46</v>
      </c>
      <c r="AU10" s="9" t="s">
        <v>47</v>
      </c>
      <c r="AV10" s="9" t="s">
        <v>48</v>
      </c>
      <c r="AW10" s="9" t="s">
        <v>49</v>
      </c>
      <c r="AX10" s="9" t="s">
        <v>50</v>
      </c>
      <c r="AY10" s="11" t="s">
        <v>38</v>
      </c>
    </row>
    <row r="11" spans="1:52" x14ac:dyDescent="0.25">
      <c r="A11" s="1">
        <v>12</v>
      </c>
      <c r="B11" s="12">
        <v>248.54048274666334</v>
      </c>
      <c r="C11" s="12">
        <v>672.66036402685359</v>
      </c>
      <c r="D11" s="12">
        <v>306.83413250458153</v>
      </c>
      <c r="E11" s="12">
        <v>246.8749498964371</v>
      </c>
      <c r="F11" s="12">
        <v>583.20513190986389</v>
      </c>
      <c r="G11" s="12">
        <v>243.11406926689401</v>
      </c>
      <c r="H11" s="12">
        <v>204.05463758578196</v>
      </c>
      <c r="I11" s="12">
        <v>79.838123078586634</v>
      </c>
      <c r="J11" s="12">
        <v>24.982992753393525</v>
      </c>
      <c r="K11" s="12">
        <v>78.871039488132666</v>
      </c>
      <c r="L11" s="12">
        <v>249.66874693552626</v>
      </c>
      <c r="M11" s="12">
        <v>349.86935227978205</v>
      </c>
      <c r="N11" s="12">
        <v>351.85724632682621</v>
      </c>
      <c r="O11" s="12">
        <v>336.06154768274519</v>
      </c>
      <c r="P11" s="12">
        <v>319.1913117159375</v>
      </c>
      <c r="Q11" s="12">
        <v>213.29565856123074</v>
      </c>
      <c r="R11" s="12">
        <v>222.91276759963387</v>
      </c>
      <c r="S11" s="12">
        <v>352.3407881220532</v>
      </c>
      <c r="T11" s="12">
        <v>310.75619373253369</v>
      </c>
      <c r="U11" s="12">
        <v>405.0468438017931</v>
      </c>
      <c r="V11" s="12">
        <v>276.58590686982774</v>
      </c>
      <c r="W11" s="12">
        <v>168.4874522035314</v>
      </c>
      <c r="X11" s="12">
        <v>136.7886011830966</v>
      </c>
      <c r="Y11" s="12">
        <v>182.99370606034054</v>
      </c>
      <c r="Z11" s="12">
        <v>84.243726101765702</v>
      </c>
      <c r="AA11" s="12">
        <v>880.69078970672399</v>
      </c>
      <c r="AB11" s="12">
        <v>939.09189319691495</v>
      </c>
      <c r="AC11" s="12">
        <v>932.59094239441902</v>
      </c>
      <c r="AD11" s="12">
        <v>800.10049050222881</v>
      </c>
      <c r="AE11" s="12">
        <v>190.35428672101779</v>
      </c>
      <c r="AF11" s="12">
        <v>233.3357796300819</v>
      </c>
      <c r="AG11" s="12">
        <v>168.37999847125874</v>
      </c>
      <c r="AH11" s="12">
        <v>166.98309995171414</v>
      </c>
      <c r="AI11" s="12">
        <v>230.64943632326541</v>
      </c>
      <c r="AJ11" s="12">
        <v>219.85033622986305</v>
      </c>
      <c r="AK11" s="12">
        <v>83.115461912902759</v>
      </c>
      <c r="AL11" s="12">
        <v>263.6377321309721</v>
      </c>
      <c r="AM11" s="12">
        <v>110.56989050856747</v>
      </c>
      <c r="AN11" s="12">
        <v>265.67935304415266</v>
      </c>
      <c r="AO11" s="13">
        <f t="shared" si="0"/>
        <v>12134.105263157897</v>
      </c>
      <c r="AP11" s="14"/>
      <c r="AR11" s="18" t="s">
        <v>45</v>
      </c>
      <c r="AS11" s="15">
        <f>SUM(AA28:AD31)</f>
        <v>5258.8728194287842</v>
      </c>
      <c r="AT11" s="15">
        <f>SUM(Z28:Z31,H28:K31)</f>
        <v>13488.015111220406</v>
      </c>
      <c r="AU11" s="15">
        <f>SUM(AE28:AJ31)</f>
        <v>35434.866966057576</v>
      </c>
      <c r="AV11" s="15">
        <f>SUM(B28:G31)</f>
        <v>12352.69933097443</v>
      </c>
      <c r="AW11" s="15">
        <f>SUM(AM28:AN31,T28:Y31)</f>
        <v>18123.499766659545</v>
      </c>
      <c r="AX11" s="15">
        <f>SUM(AK28:AL31,L28:S31)</f>
        <v>19348.624953027687</v>
      </c>
      <c r="AY11" s="14">
        <f t="shared" ref="AY11:AY16" si="1">SUM(AS11:AX11)</f>
        <v>104006.57894736843</v>
      </c>
      <c r="AZ11" s="15"/>
    </row>
    <row r="12" spans="1:52" x14ac:dyDescent="0.25">
      <c r="A12" s="1" t="s">
        <v>10</v>
      </c>
      <c r="B12" s="12">
        <v>45.998189577136941</v>
      </c>
      <c r="C12" s="12">
        <v>107.87419459317094</v>
      </c>
      <c r="D12" s="12">
        <v>76.593315672021603</v>
      </c>
      <c r="E12" s="12">
        <v>72.637049366648597</v>
      </c>
      <c r="F12" s="12">
        <v>245.60501223755691</v>
      </c>
      <c r="G12" s="12">
        <v>103.33767589634321</v>
      </c>
      <c r="H12" s="12">
        <v>76.171313932781828</v>
      </c>
      <c r="I12" s="12">
        <v>47.791696968906045</v>
      </c>
      <c r="J12" s="12">
        <v>69.261035452730283</v>
      </c>
      <c r="K12" s="12">
        <v>9.1257876110604261</v>
      </c>
      <c r="L12" s="12">
        <v>171.12170526173423</v>
      </c>
      <c r="M12" s="12">
        <v>198.12981657308069</v>
      </c>
      <c r="N12" s="12">
        <v>220.97066070943427</v>
      </c>
      <c r="O12" s="12">
        <v>169.53919873958503</v>
      </c>
      <c r="P12" s="12">
        <v>132.13929459945876</v>
      </c>
      <c r="Q12" s="12">
        <v>89.095117197000334</v>
      </c>
      <c r="R12" s="12">
        <v>110.98645742006438</v>
      </c>
      <c r="S12" s="12">
        <v>148.86111351683539</v>
      </c>
      <c r="T12" s="12">
        <v>26.533359354701702</v>
      </c>
      <c r="U12" s="12">
        <v>20.994586527179475</v>
      </c>
      <c r="V12" s="12">
        <v>22.577093049328685</v>
      </c>
      <c r="W12" s="12">
        <v>7.7542819585311129</v>
      </c>
      <c r="X12" s="12">
        <v>11.605047829094184</v>
      </c>
      <c r="Y12" s="12">
        <v>37.294403705316306</v>
      </c>
      <c r="Z12" s="12">
        <v>32.019381964818947</v>
      </c>
      <c r="AA12" s="12">
        <v>453.81012033498752</v>
      </c>
      <c r="AB12" s="12">
        <v>498.3840540421902</v>
      </c>
      <c r="AC12" s="12">
        <v>447.48009424639071</v>
      </c>
      <c r="AD12" s="12">
        <v>345.98867595922161</v>
      </c>
      <c r="AE12" s="12">
        <v>89.253367849215266</v>
      </c>
      <c r="AF12" s="12">
        <v>86.457606326751659</v>
      </c>
      <c r="AG12" s="12">
        <v>40.3011660973998</v>
      </c>
      <c r="AH12" s="12">
        <v>63.827763060018007</v>
      </c>
      <c r="AI12" s="12">
        <v>108.08519546279082</v>
      </c>
      <c r="AJ12" s="12">
        <v>19.57033065724519</v>
      </c>
      <c r="AK12" s="12">
        <v>60.187998059074836</v>
      </c>
      <c r="AL12" s="12">
        <v>170.85795417470936</v>
      </c>
      <c r="AM12" s="12">
        <v>14.295308916747835</v>
      </c>
      <c r="AN12" s="12">
        <v>27.799364572421066</v>
      </c>
      <c r="AO12" s="13">
        <f t="shared" si="0"/>
        <v>4680.3157894736823</v>
      </c>
      <c r="AP12" s="14"/>
      <c r="AR12" s="17" t="s">
        <v>46</v>
      </c>
      <c r="AS12" s="15">
        <f>SUM(AA27:AD27,AA9:AD12)</f>
        <v>13581.571047844369</v>
      </c>
      <c r="AT12" s="15">
        <f>SUM(Z27,Z9:Z12,H9:K12,H27:K27)</f>
        <v>1744.2665269565102</v>
      </c>
      <c r="AU12" s="15">
        <f>SUM(AE9:AJ12,AE27:AJ27)</f>
        <v>3322.8628415865346</v>
      </c>
      <c r="AV12" s="15">
        <f>SUM(B9:G12,B27:G27)</f>
        <v>5803.2766700880711</v>
      </c>
      <c r="AW12" s="15">
        <f>SUM(T9:Y12,AM9:AN12,T27:Y27,AM27:AN27)</f>
        <v>3965.8126914770414</v>
      </c>
      <c r="AX12" s="15">
        <f>SUM(L9:S12,AK9:AL12,L27:S27,AK27:AL27)</f>
        <v>7034.315485205364</v>
      </c>
      <c r="AY12" s="14">
        <f t="shared" si="1"/>
        <v>35452.105263157886</v>
      </c>
      <c r="AZ12" s="15"/>
    </row>
    <row r="13" spans="1:52" x14ac:dyDescent="0.25">
      <c r="A13" s="1" t="s">
        <v>11</v>
      </c>
      <c r="B13" s="12">
        <v>123.10077013918506</v>
      </c>
      <c r="C13" s="12">
        <v>138.3963099171786</v>
      </c>
      <c r="D13" s="12">
        <v>46.05656977595833</v>
      </c>
      <c r="E13" s="12">
        <v>70.869334304703401</v>
      </c>
      <c r="F13" s="12">
        <v>322.90583975764144</v>
      </c>
      <c r="G13" s="12">
        <v>103.38651886977117</v>
      </c>
      <c r="H13" s="12">
        <v>146.66723142676031</v>
      </c>
      <c r="I13" s="12">
        <v>145.53422848024226</v>
      </c>
      <c r="J13" s="12">
        <v>270.50445348118211</v>
      </c>
      <c r="K13" s="12">
        <v>177.20166083542148</v>
      </c>
      <c r="L13" s="12">
        <v>14.389137420779109</v>
      </c>
      <c r="M13" s="12">
        <v>260.64732784647515</v>
      </c>
      <c r="N13" s="12">
        <v>264.61283815928829</v>
      </c>
      <c r="O13" s="12">
        <v>249.37394852862062</v>
      </c>
      <c r="P13" s="12">
        <v>278.60542454878612</v>
      </c>
      <c r="Q13" s="12">
        <v>120.72146395149719</v>
      </c>
      <c r="R13" s="12">
        <v>110.46778728550892</v>
      </c>
      <c r="S13" s="12">
        <v>140.8322662521924</v>
      </c>
      <c r="T13" s="12">
        <v>53.421088928325588</v>
      </c>
      <c r="U13" s="12">
        <v>31.044280734594299</v>
      </c>
      <c r="V13" s="12">
        <v>43.110762115011426</v>
      </c>
      <c r="W13" s="12">
        <v>26.682219390499846</v>
      </c>
      <c r="X13" s="12">
        <v>35.12309134205924</v>
      </c>
      <c r="Y13" s="12">
        <v>54.214190990888227</v>
      </c>
      <c r="Z13" s="12">
        <v>115.45300025018828</v>
      </c>
      <c r="AA13" s="12">
        <v>609.49893507937975</v>
      </c>
      <c r="AB13" s="12">
        <v>718.38051823976332</v>
      </c>
      <c r="AC13" s="12">
        <v>729.99379844157329</v>
      </c>
      <c r="AD13" s="12">
        <v>546.78722198960622</v>
      </c>
      <c r="AE13" s="12">
        <v>180.26076879102021</v>
      </c>
      <c r="AF13" s="12">
        <v>196.68931151553176</v>
      </c>
      <c r="AG13" s="12">
        <v>62.201861763840405</v>
      </c>
      <c r="AH13" s="12">
        <v>87.637777913170396</v>
      </c>
      <c r="AI13" s="12">
        <v>131.25839135411496</v>
      </c>
      <c r="AJ13" s="12">
        <v>33.536887216933991</v>
      </c>
      <c r="AK13" s="12">
        <v>48.83242699492753</v>
      </c>
      <c r="AL13" s="12">
        <v>160.77311811090991</v>
      </c>
      <c r="AM13" s="12">
        <v>10.027076076684656</v>
      </c>
      <c r="AN13" s="12">
        <v>40.958056516627153</v>
      </c>
      <c r="AO13" s="13">
        <f t="shared" si="0"/>
        <v>6900.1578947368425</v>
      </c>
      <c r="AP13" s="14"/>
      <c r="AR13" s="17" t="s">
        <v>47</v>
      </c>
      <c r="AS13" s="15">
        <f>SUM(AA32:AD37)</f>
        <v>33696.231235110528</v>
      </c>
      <c r="AT13" s="15">
        <f>SUM(H32:K37,Z32:Z37)</f>
        <v>3305.132414189784</v>
      </c>
      <c r="AU13" s="15">
        <f>SUM(AE32:AJ37)</f>
        <v>9105.8294816140969</v>
      </c>
      <c r="AV13" s="15">
        <f>SUM(B32:G37)</f>
        <v>2818.2083552576159</v>
      </c>
      <c r="AW13" s="15">
        <f>SUM(T32:Y37,AM32:AN37)</f>
        <v>2114.9762289886812</v>
      </c>
      <c r="AX13" s="15">
        <f>SUM(L32:S37,AK32:AL37)</f>
        <v>2860.7801795761352</v>
      </c>
      <c r="AY13" s="14">
        <f t="shared" si="1"/>
        <v>53901.15789473684</v>
      </c>
      <c r="AZ13" s="15"/>
    </row>
    <row r="14" spans="1:52" x14ac:dyDescent="0.25">
      <c r="A14" s="1" t="s">
        <v>12</v>
      </c>
      <c r="B14" s="12">
        <v>191.9629807828527</v>
      </c>
      <c r="C14" s="12">
        <v>107.57936969980791</v>
      </c>
      <c r="D14" s="12">
        <v>35.767081032562821</v>
      </c>
      <c r="E14" s="12">
        <v>43.332124610212183</v>
      </c>
      <c r="F14" s="12">
        <v>195.52300128998181</v>
      </c>
      <c r="G14" s="12">
        <v>80.10046141040506</v>
      </c>
      <c r="H14" s="12">
        <v>122.26445429171551</v>
      </c>
      <c r="I14" s="12">
        <v>136.00390843641694</v>
      </c>
      <c r="J14" s="12">
        <v>319.45621519441409</v>
      </c>
      <c r="K14" s="12">
        <v>137.28329080616646</v>
      </c>
      <c r="L14" s="12">
        <v>607.70662563102451</v>
      </c>
      <c r="M14" s="12">
        <v>6.1744105670520568</v>
      </c>
      <c r="N14" s="12">
        <v>77.931073913873263</v>
      </c>
      <c r="O14" s="12">
        <v>127.10385716859415</v>
      </c>
      <c r="P14" s="12">
        <v>152.91400584528023</v>
      </c>
      <c r="Q14" s="12">
        <v>71.033534181310614</v>
      </c>
      <c r="R14" s="12">
        <v>67.084136431214247</v>
      </c>
      <c r="S14" s="12">
        <v>104.7424783581894</v>
      </c>
      <c r="T14" s="12">
        <v>40.161481346050316</v>
      </c>
      <c r="U14" s="12">
        <v>39.938980064354752</v>
      </c>
      <c r="V14" s="12">
        <v>32.652063088824846</v>
      </c>
      <c r="W14" s="12">
        <v>14.518208630635918</v>
      </c>
      <c r="X14" s="12">
        <v>13.461327542581962</v>
      </c>
      <c r="Y14" s="12">
        <v>45.557137427167881</v>
      </c>
      <c r="Z14" s="12">
        <v>72.535417832755698</v>
      </c>
      <c r="AA14" s="12">
        <v>1117.4014366751508</v>
      </c>
      <c r="AB14" s="12">
        <v>338.86945202235256</v>
      </c>
      <c r="AC14" s="12">
        <v>338.98070266320036</v>
      </c>
      <c r="AD14" s="12">
        <v>289.19604088381664</v>
      </c>
      <c r="AE14" s="12">
        <v>82.826102111175786</v>
      </c>
      <c r="AF14" s="12">
        <v>93.116786389595887</v>
      </c>
      <c r="AG14" s="12">
        <v>42.608995444701584</v>
      </c>
      <c r="AH14" s="12">
        <v>47.281522360308543</v>
      </c>
      <c r="AI14" s="12">
        <v>72.424167191907912</v>
      </c>
      <c r="AJ14" s="12">
        <v>29.036417261271836</v>
      </c>
      <c r="AK14" s="12">
        <v>24.141389063969303</v>
      </c>
      <c r="AL14" s="12">
        <v>106.2443620096345</v>
      </c>
      <c r="AM14" s="12">
        <v>7.7319195389210442</v>
      </c>
      <c r="AN14" s="12">
        <v>43.721501853179433</v>
      </c>
      <c r="AO14" s="13">
        <f t="shared" si="0"/>
        <v>5476.3684210526326</v>
      </c>
      <c r="AP14" s="14"/>
      <c r="AR14" s="17" t="s">
        <v>48</v>
      </c>
      <c r="AS14" s="15">
        <f>SUM(AA3:AD8)</f>
        <v>11987.19521073627</v>
      </c>
      <c r="AT14" s="15">
        <f>SUM(H3:K8,Z3:Z8)</f>
        <v>6091.4587301945394</v>
      </c>
      <c r="AU14" s="15">
        <f>SUM(AE3:AJ8)</f>
        <v>3051.9515441648373</v>
      </c>
      <c r="AV14" s="15">
        <f>SUM(B3:G8)</f>
        <v>7999.5766743482081</v>
      </c>
      <c r="AW14" s="15">
        <f>SUM(T3:Y8,AM3:AN8)</f>
        <v>1465.9693287264777</v>
      </c>
      <c r="AX14" s="15">
        <f>SUM(L3:S8,AK3:AL8)</f>
        <v>3828.2695644612495</v>
      </c>
      <c r="AY14" s="14">
        <f t="shared" si="1"/>
        <v>34424.42105263158</v>
      </c>
      <c r="AZ14" s="15"/>
    </row>
    <row r="15" spans="1:52" x14ac:dyDescent="0.25">
      <c r="A15" s="1" t="s">
        <v>13</v>
      </c>
      <c r="B15" s="12">
        <v>175.9494563094747</v>
      </c>
      <c r="C15" s="12">
        <v>140.66154306634886</v>
      </c>
      <c r="D15" s="12">
        <v>25.37680180755655</v>
      </c>
      <c r="E15" s="12">
        <v>23.797558776614189</v>
      </c>
      <c r="F15" s="12">
        <v>162.8798588120207</v>
      </c>
      <c r="G15" s="12">
        <v>53.258609802125115</v>
      </c>
      <c r="H15" s="12">
        <v>97.91306791842635</v>
      </c>
      <c r="I15" s="12">
        <v>186.94970086983182</v>
      </c>
      <c r="J15" s="12">
        <v>220.33163114457895</v>
      </c>
      <c r="K15" s="12">
        <v>143.32991922207904</v>
      </c>
      <c r="L15" s="12">
        <v>256.65422085625323</v>
      </c>
      <c r="M15" s="12">
        <v>117.29963753964979</v>
      </c>
      <c r="N15" s="12">
        <v>7.5150185610360598</v>
      </c>
      <c r="O15" s="12">
        <v>109.13113910374103</v>
      </c>
      <c r="P15" s="12">
        <v>200.40049496096157</v>
      </c>
      <c r="Q15" s="12">
        <v>88.982176295166099</v>
      </c>
      <c r="R15" s="12">
        <v>90.724789294826635</v>
      </c>
      <c r="S15" s="12">
        <v>133.69109106770671</v>
      </c>
      <c r="T15" s="12">
        <v>37.193896211504551</v>
      </c>
      <c r="U15" s="12">
        <v>25.757998401232292</v>
      </c>
      <c r="V15" s="12">
        <v>24.233212026529323</v>
      </c>
      <c r="W15" s="12">
        <v>5.0100123740240399</v>
      </c>
      <c r="X15" s="12">
        <v>7.8417584984724096</v>
      </c>
      <c r="Y15" s="12">
        <v>14.812210497114553</v>
      </c>
      <c r="Z15" s="12">
        <v>17.317216684126571</v>
      </c>
      <c r="AA15" s="12">
        <v>568.14629454557394</v>
      </c>
      <c r="AB15" s="12">
        <v>605.06790747588161</v>
      </c>
      <c r="AC15" s="12">
        <v>409.7318815451834</v>
      </c>
      <c r="AD15" s="12">
        <v>329.2994002796018</v>
      </c>
      <c r="AE15" s="12">
        <v>57.125032395121927</v>
      </c>
      <c r="AF15" s="12">
        <v>62.570698019061105</v>
      </c>
      <c r="AG15" s="12">
        <v>33.436386930986529</v>
      </c>
      <c r="AH15" s="12">
        <v>47.867400834425339</v>
      </c>
      <c r="AI15" s="12">
        <v>51.080343552549451</v>
      </c>
      <c r="AJ15" s="12">
        <v>26.139194994908035</v>
      </c>
      <c r="AK15" s="12">
        <v>35.070086618168276</v>
      </c>
      <c r="AL15" s="12">
        <v>90.125766076193329</v>
      </c>
      <c r="AM15" s="12">
        <v>7.0793653111209256</v>
      </c>
      <c r="AN15" s="12">
        <v>21.510379214559737</v>
      </c>
      <c r="AO15" s="13">
        <f t="shared" si="0"/>
        <v>4711.2631578947367</v>
      </c>
      <c r="AP15" s="14"/>
      <c r="AR15" s="17" t="s">
        <v>49</v>
      </c>
      <c r="AS15" s="15">
        <f>SUM(AA21:AD26,AA40:AD41)</f>
        <v>18443.967467656901</v>
      </c>
      <c r="AT15" s="15">
        <f>SUM(H21:K26,H40:K41,Z21:Z26,Z40:Z41)</f>
        <v>4070.394095973722</v>
      </c>
      <c r="AU15" s="15">
        <f>SUM(AE21:AJ26,AE40:AJ41)</f>
        <v>2171.1555559332196</v>
      </c>
      <c r="AV15" s="15">
        <f>SUM(B21:G26,B40:G41)</f>
        <v>1655.3939630357875</v>
      </c>
      <c r="AW15" s="15">
        <f>SUM(T21:Y26,T40:Y41,AM21:AN26,AM40:AN41)</f>
        <v>6025.7414550255007</v>
      </c>
      <c r="AX15" s="15">
        <f>SUM(L21:S26,L40:S41,AK21:AL26,AK40:AL41)</f>
        <v>1441.4000939538148</v>
      </c>
      <c r="AY15" s="14">
        <f t="shared" si="1"/>
        <v>33808.052631578947</v>
      </c>
      <c r="AZ15" s="15"/>
    </row>
    <row r="16" spans="1:52" x14ac:dyDescent="0.25">
      <c r="A16" s="1" t="s">
        <v>14</v>
      </c>
      <c r="B16" s="12">
        <v>39.194350708547915</v>
      </c>
      <c r="C16" s="12">
        <v>36.698233522502186</v>
      </c>
      <c r="D16" s="12">
        <v>11.896388290941372</v>
      </c>
      <c r="E16" s="12">
        <v>12.905456940619436</v>
      </c>
      <c r="F16" s="12">
        <v>143.23463937798607</v>
      </c>
      <c r="G16" s="12">
        <v>36.060927006916039</v>
      </c>
      <c r="H16" s="12">
        <v>76.529890746636241</v>
      </c>
      <c r="I16" s="12">
        <v>180.78261492126978</v>
      </c>
      <c r="J16" s="12">
        <v>347.06650661295481</v>
      </c>
      <c r="K16" s="12">
        <v>170.00151303260418</v>
      </c>
      <c r="L16" s="12">
        <v>236.75937054025286</v>
      </c>
      <c r="M16" s="12">
        <v>176.05592493067257</v>
      </c>
      <c r="N16" s="12">
        <v>99.154272049944382</v>
      </c>
      <c r="O16" s="12">
        <v>8.3380935789187305</v>
      </c>
      <c r="P16" s="12">
        <v>149.87324891534175</v>
      </c>
      <c r="Q16" s="12">
        <v>118.64522965162065</v>
      </c>
      <c r="R16" s="12">
        <v>136.80846534582577</v>
      </c>
      <c r="S16" s="12">
        <v>250.03658961496421</v>
      </c>
      <c r="T16" s="12">
        <v>31.281128140019948</v>
      </c>
      <c r="U16" s="12">
        <v>15.189138621469789</v>
      </c>
      <c r="V16" s="12">
        <v>19.862719735768188</v>
      </c>
      <c r="W16" s="12">
        <v>5.1515610009880053</v>
      </c>
      <c r="X16" s="12">
        <v>2.6023349386434251</v>
      </c>
      <c r="Y16" s="12">
        <v>13.383436827309044</v>
      </c>
      <c r="Z16" s="12">
        <v>37.176213409191796</v>
      </c>
      <c r="AA16" s="12">
        <v>517.70532616114508</v>
      </c>
      <c r="AB16" s="12">
        <v>601.40491520812543</v>
      </c>
      <c r="AC16" s="12">
        <v>378.77250576336547</v>
      </c>
      <c r="AD16" s="12">
        <v>268.09360755657167</v>
      </c>
      <c r="AE16" s="12">
        <v>66.279877620959084</v>
      </c>
      <c r="AF16" s="12">
        <v>67.129619641740604</v>
      </c>
      <c r="AG16" s="12">
        <v>24.536300850066581</v>
      </c>
      <c r="AH16" s="12">
        <v>28.678793201376525</v>
      </c>
      <c r="AI16" s="12">
        <v>63.093345043028357</v>
      </c>
      <c r="AJ16" s="12">
        <v>22.146401416618538</v>
      </c>
      <c r="AK16" s="12">
        <v>42.805754296869402</v>
      </c>
      <c r="AL16" s="12">
        <v>228.89925684802373</v>
      </c>
      <c r="AM16" s="12">
        <v>5.363996506183387</v>
      </c>
      <c r="AN16" s="12">
        <v>15.454683002964016</v>
      </c>
      <c r="AO16" s="13">
        <f t="shared" si="0"/>
        <v>4685.0526315789457</v>
      </c>
      <c r="AP16" s="14"/>
      <c r="AR16" s="17" t="s">
        <v>50</v>
      </c>
      <c r="AS16" s="15">
        <f>SUM(AA13:AD20,AA38:AD39)</f>
        <v>18570.703196349201</v>
      </c>
      <c r="AT16" s="15">
        <f>SUM(H13:K20,H38:K39,Z13:Z20,Z38:Z39)</f>
        <v>6670.5541074980674</v>
      </c>
      <c r="AU16" s="15">
        <f>SUM(AE13:AJ20,AE38:AJ39)</f>
        <v>2860.928238106856</v>
      </c>
      <c r="AV16" s="15">
        <f>SUM(B13:G20,B38:G39)</f>
        <v>4178.6777077407996</v>
      </c>
      <c r="AW16" s="15">
        <f>SUM(T13:Y20,T38:Y39,AM13:AN20,AM38:AN39)</f>
        <v>1363.4627656933244</v>
      </c>
      <c r="AX16" s="15">
        <f>SUM(L13:S20,L38:S39,AK13:AL20,AK38:AL39)</f>
        <v>12511.516089874915</v>
      </c>
      <c r="AY16" s="14">
        <f t="shared" si="1"/>
        <v>46155.842105263167</v>
      </c>
      <c r="AZ16" s="15"/>
    </row>
    <row r="17" spans="1:51" x14ac:dyDescent="0.25">
      <c r="A17" s="1" t="s">
        <v>15</v>
      </c>
      <c r="B17" s="12">
        <v>110.63157894736842</v>
      </c>
      <c r="C17" s="12">
        <v>94.84210526315789</v>
      </c>
      <c r="D17" s="12">
        <v>27.157894736842106</v>
      </c>
      <c r="E17" s="12">
        <v>28.736842105263158</v>
      </c>
      <c r="F17" s="12">
        <v>156.73684210526315</v>
      </c>
      <c r="G17" s="12">
        <v>54.157894736842103</v>
      </c>
      <c r="H17" s="12">
        <v>90.526315789473685</v>
      </c>
      <c r="I17" s="12">
        <v>197.15789473684211</v>
      </c>
      <c r="J17" s="12">
        <v>249.15789473684211</v>
      </c>
      <c r="K17" s="12">
        <v>106.31578947368421</v>
      </c>
      <c r="L17" s="12">
        <v>290.31578947368422</v>
      </c>
      <c r="M17" s="12">
        <v>209.36842105263159</v>
      </c>
      <c r="N17" s="12">
        <v>216.42105263157896</v>
      </c>
      <c r="O17" s="12">
        <v>156.94736842105263</v>
      </c>
      <c r="P17" s="12">
        <v>9.1052631578947363</v>
      </c>
      <c r="Q17" s="12">
        <v>147.05263157894737</v>
      </c>
      <c r="R17" s="12">
        <v>245.94736842105263</v>
      </c>
      <c r="S17" s="12">
        <v>394.4736842105263</v>
      </c>
      <c r="T17" s="12">
        <v>30.894736842105264</v>
      </c>
      <c r="U17" s="12">
        <v>22.631578947368421</v>
      </c>
      <c r="V17" s="12">
        <v>21.421052631578949</v>
      </c>
      <c r="W17" s="12">
        <v>6.4210526315789478</v>
      </c>
      <c r="X17" s="12">
        <v>8.2631578947368425</v>
      </c>
      <c r="Y17" s="12">
        <v>17.105263157894736</v>
      </c>
      <c r="Z17" s="12">
        <v>37.421052631578945</v>
      </c>
      <c r="AA17" s="12">
        <v>397.36842105263156</v>
      </c>
      <c r="AB17" s="12">
        <v>352.73684210526318</v>
      </c>
      <c r="AC17" s="12">
        <v>298.4736842105263</v>
      </c>
      <c r="AD17" s="12">
        <v>225.89473684210526</v>
      </c>
      <c r="AE17" s="12">
        <v>48.526315789473685</v>
      </c>
      <c r="AF17" s="12">
        <v>44.631578947368418</v>
      </c>
      <c r="AG17" s="12">
        <v>28.789473684210527</v>
      </c>
      <c r="AH17" s="12">
        <v>31.526315789473685</v>
      </c>
      <c r="AI17" s="12">
        <v>38.157894736842103</v>
      </c>
      <c r="AJ17" s="12">
        <v>20.368421052631579</v>
      </c>
      <c r="AK17" s="12">
        <v>23.473684210526315</v>
      </c>
      <c r="AL17" s="12">
        <v>96.263157894736835</v>
      </c>
      <c r="AM17" s="12">
        <v>9.0526315789473681</v>
      </c>
      <c r="AN17" s="12">
        <v>24.842105263157894</v>
      </c>
      <c r="AO17" s="13">
        <f t="shared" si="0"/>
        <v>4569.3157894736833</v>
      </c>
      <c r="AP17" s="14"/>
      <c r="AR17" s="1" t="s">
        <v>51</v>
      </c>
      <c r="AS17" s="14">
        <f>SUM(AS11:AS16)</f>
        <v>101538.54097712606</v>
      </c>
      <c r="AT17" s="14">
        <f t="shared" ref="AT17:AY17" si="2">SUM(AT11:AT16)</f>
        <v>35369.820986033032</v>
      </c>
      <c r="AU17" s="14">
        <f t="shared" si="2"/>
        <v>55947.594627463121</v>
      </c>
      <c r="AV17" s="14">
        <f t="shared" si="2"/>
        <v>34807.832701444917</v>
      </c>
      <c r="AW17" s="14">
        <f t="shared" si="2"/>
        <v>33059.462236570573</v>
      </c>
      <c r="AX17" s="14">
        <f t="shared" si="2"/>
        <v>47024.906366099167</v>
      </c>
      <c r="AY17" s="14">
        <f t="shared" si="2"/>
        <v>307748.1578947368</v>
      </c>
    </row>
    <row r="18" spans="1:51" x14ac:dyDescent="0.25">
      <c r="A18" s="1" t="s">
        <v>16</v>
      </c>
      <c r="B18" s="12">
        <v>22.07256494757458</v>
      </c>
      <c r="C18" s="12">
        <v>21.490315032890358</v>
      </c>
      <c r="D18" s="12">
        <v>8.2044306160049398</v>
      </c>
      <c r="E18" s="12">
        <v>9.263066824521708</v>
      </c>
      <c r="F18" s="12">
        <v>107.02812068104508</v>
      </c>
      <c r="G18" s="12">
        <v>21.172724170335332</v>
      </c>
      <c r="H18" s="12">
        <v>41.180948511302212</v>
      </c>
      <c r="I18" s="12">
        <v>141.96311556209838</v>
      </c>
      <c r="J18" s="12">
        <v>203.7345383290517</v>
      </c>
      <c r="K18" s="12">
        <v>88.66078246327919</v>
      </c>
      <c r="L18" s="12">
        <v>108.1396886999877</v>
      </c>
      <c r="M18" s="12">
        <v>91.624963847126139</v>
      </c>
      <c r="N18" s="12">
        <v>79.768238311738344</v>
      </c>
      <c r="O18" s="12">
        <v>114.33271051981079</v>
      </c>
      <c r="P18" s="12">
        <v>134.92318477546189</v>
      </c>
      <c r="Q18" s="12">
        <v>5.8754309572680539</v>
      </c>
      <c r="R18" s="12">
        <v>95.965372302044884</v>
      </c>
      <c r="S18" s="12">
        <v>190.39572210174046</v>
      </c>
      <c r="T18" s="12">
        <v>11.856725535387783</v>
      </c>
      <c r="U18" s="12">
        <v>11.69793010411027</v>
      </c>
      <c r="V18" s="12">
        <v>13.444679848162934</v>
      </c>
      <c r="W18" s="12">
        <v>3.0171131942727842</v>
      </c>
      <c r="X18" s="12">
        <v>3.6522949193828445</v>
      </c>
      <c r="Y18" s="12">
        <v>8.4690896681341314</v>
      </c>
      <c r="Z18" s="12">
        <v>24.295700985459792</v>
      </c>
      <c r="AA18" s="12">
        <v>274.13384619541665</v>
      </c>
      <c r="AB18" s="12">
        <v>297.84729726619224</v>
      </c>
      <c r="AC18" s="12">
        <v>215.90885472699452</v>
      </c>
      <c r="AD18" s="12">
        <v>193.7833579689941</v>
      </c>
      <c r="AE18" s="12">
        <v>40.122312302785446</v>
      </c>
      <c r="AF18" s="12">
        <v>40.175244113211285</v>
      </c>
      <c r="AG18" s="12">
        <v>10.162907601760958</v>
      </c>
      <c r="AH18" s="12">
        <v>15.403156833918953</v>
      </c>
      <c r="AI18" s="12">
        <v>36.999335487660993</v>
      </c>
      <c r="AJ18" s="12">
        <v>13.497611658588772</v>
      </c>
      <c r="AK18" s="12">
        <v>13.23295260645958</v>
      </c>
      <c r="AL18" s="12">
        <v>51.608515165192365</v>
      </c>
      <c r="AM18" s="12">
        <v>2.8583177629952696</v>
      </c>
      <c r="AN18" s="12">
        <v>15.773679506899819</v>
      </c>
      <c r="AO18" s="13">
        <f t="shared" si="0"/>
        <v>2783.7368421052629</v>
      </c>
      <c r="AP18" s="14"/>
      <c r="AS18" s="15"/>
    </row>
    <row r="19" spans="1:51" x14ac:dyDescent="0.25">
      <c r="A19" s="1" t="s">
        <v>17</v>
      </c>
      <c r="B19" s="12">
        <v>18.736842105263158</v>
      </c>
      <c r="C19" s="12">
        <v>44.631578947368418</v>
      </c>
      <c r="D19" s="12">
        <v>14.736842105263158</v>
      </c>
      <c r="E19" s="12">
        <v>14.315789473684211</v>
      </c>
      <c r="F19" s="12">
        <v>163.10526315789474</v>
      </c>
      <c r="G19" s="12">
        <v>26.263157894736842</v>
      </c>
      <c r="H19" s="12">
        <v>55.526315789473685</v>
      </c>
      <c r="I19" s="12">
        <v>168.21052631578948</v>
      </c>
      <c r="J19" s="12">
        <v>223.78947368421052</v>
      </c>
      <c r="K19" s="12">
        <v>117.57894736842105</v>
      </c>
      <c r="L19" s="12">
        <v>125.52631578947368</v>
      </c>
      <c r="M19" s="12">
        <v>108.26315789473684</v>
      </c>
      <c r="N19" s="12">
        <v>89.94736842105263</v>
      </c>
      <c r="O19" s="12">
        <v>149.73684210526315</v>
      </c>
      <c r="P19" s="12">
        <v>258.63157894736844</v>
      </c>
      <c r="Q19" s="12">
        <v>100.10526315789474</v>
      </c>
      <c r="R19" s="12">
        <v>10.315789473684211</v>
      </c>
      <c r="S19" s="12">
        <v>207.94736842105263</v>
      </c>
      <c r="T19" s="12">
        <v>18.157894736842106</v>
      </c>
      <c r="U19" s="12">
        <v>20.894736842105264</v>
      </c>
      <c r="V19" s="12">
        <v>17.736842105263158</v>
      </c>
      <c r="W19" s="12">
        <v>6.1578947368421053</v>
      </c>
      <c r="X19" s="12">
        <v>9.3157894736842106</v>
      </c>
      <c r="Y19" s="12">
        <v>11.526315789473685</v>
      </c>
      <c r="Z19" s="12">
        <v>19.315789473684209</v>
      </c>
      <c r="AA19" s="12">
        <v>499.4736842105263</v>
      </c>
      <c r="AB19" s="12">
        <v>491.68421052631578</v>
      </c>
      <c r="AC19" s="12">
        <v>303.89473684210526</v>
      </c>
      <c r="AD19" s="12">
        <v>224.15789473684211</v>
      </c>
      <c r="AE19" s="12">
        <v>39.473684210526315</v>
      </c>
      <c r="AF19" s="12">
        <v>29.210526315789473</v>
      </c>
      <c r="AG19" s="12">
        <v>18.736842105263158</v>
      </c>
      <c r="AH19" s="12">
        <v>26.05263157894737</v>
      </c>
      <c r="AI19" s="12">
        <v>41.89473684210526</v>
      </c>
      <c r="AJ19" s="12">
        <v>11.631578947368421</v>
      </c>
      <c r="AK19" s="12">
        <v>17.421052631578949</v>
      </c>
      <c r="AL19" s="12">
        <v>50.736842105263158</v>
      </c>
      <c r="AM19" s="12">
        <v>4.7368421052631575</v>
      </c>
      <c r="AN19" s="12">
        <v>21.157894736842106</v>
      </c>
      <c r="AO19" s="13">
        <f t="shared" si="0"/>
        <v>3780.7368421052638</v>
      </c>
      <c r="AP19" s="14"/>
      <c r="AS19" s="15" t="s">
        <v>45</v>
      </c>
      <c r="AT19" s="9" t="s">
        <v>46</v>
      </c>
      <c r="AU19" s="9" t="s">
        <v>47</v>
      </c>
      <c r="AV19" s="9" t="s">
        <v>48</v>
      </c>
      <c r="AW19" s="9" t="s">
        <v>49</v>
      </c>
      <c r="AX19" s="9" t="s">
        <v>50</v>
      </c>
    </row>
    <row r="20" spans="1:51" x14ac:dyDescent="0.25">
      <c r="A20" s="1" t="s">
        <v>18</v>
      </c>
      <c r="B20" s="12">
        <v>29.894736842105264</v>
      </c>
      <c r="C20" s="12">
        <v>84.21052631578948</v>
      </c>
      <c r="D20" s="12">
        <v>40.842105263157897</v>
      </c>
      <c r="E20" s="12">
        <v>40.842105263157897</v>
      </c>
      <c r="F20" s="12">
        <v>312.57894736842104</v>
      </c>
      <c r="G20" s="12">
        <v>54.526315789473685</v>
      </c>
      <c r="H20" s="12">
        <v>87.578947368421055</v>
      </c>
      <c r="I20" s="12">
        <v>271.57894736842104</v>
      </c>
      <c r="J20" s="12">
        <v>356.73684210526318</v>
      </c>
      <c r="K20" s="12">
        <v>155.15789473684211</v>
      </c>
      <c r="L20" s="12">
        <v>146.78947368421052</v>
      </c>
      <c r="M20" s="12">
        <v>145.36842105263159</v>
      </c>
      <c r="N20" s="12">
        <v>136.47368421052633</v>
      </c>
      <c r="O20" s="12">
        <v>259.10526315789474</v>
      </c>
      <c r="P20" s="12">
        <v>410.21052631578948</v>
      </c>
      <c r="Q20" s="12">
        <v>207</v>
      </c>
      <c r="R20" s="12">
        <v>208.26315789473685</v>
      </c>
      <c r="S20" s="12">
        <v>26.631578947368421</v>
      </c>
      <c r="T20" s="12">
        <v>23.157894736842106</v>
      </c>
      <c r="U20" s="12">
        <v>26.315789473684209</v>
      </c>
      <c r="V20" s="12">
        <v>27.210526315789473</v>
      </c>
      <c r="W20" s="12">
        <v>7.2105263157894735</v>
      </c>
      <c r="X20" s="12">
        <v>12.315789473684211</v>
      </c>
      <c r="Y20" s="12">
        <v>28.789473684210527</v>
      </c>
      <c r="Z20" s="12">
        <v>15.526315789473685</v>
      </c>
      <c r="AA20" s="12">
        <v>672.36842105263156</v>
      </c>
      <c r="AB20" s="12">
        <v>725.89473684210532</v>
      </c>
      <c r="AC20" s="12">
        <v>456.68421052631578</v>
      </c>
      <c r="AD20" s="12">
        <v>310.84210526315792</v>
      </c>
      <c r="AE20" s="12">
        <v>37.421052631578945</v>
      </c>
      <c r="AF20" s="12">
        <v>42.421052631578945</v>
      </c>
      <c r="AG20" s="12">
        <v>23.736842105263158</v>
      </c>
      <c r="AH20" s="12">
        <v>24.526315789473685</v>
      </c>
      <c r="AI20" s="12">
        <v>75.315789473684205</v>
      </c>
      <c r="AJ20" s="12">
        <v>22.894736842105264</v>
      </c>
      <c r="AK20" s="12">
        <v>21.473684210526315</v>
      </c>
      <c r="AL20" s="12">
        <v>81.631578947368425</v>
      </c>
      <c r="AM20" s="12">
        <v>6.6315789473684212</v>
      </c>
      <c r="AN20" s="12">
        <v>41.368421052631582</v>
      </c>
      <c r="AO20" s="13">
        <f t="shared" si="0"/>
        <v>5657.5263157894742</v>
      </c>
      <c r="AP20" s="14"/>
      <c r="AR20" s="18" t="s">
        <v>45</v>
      </c>
      <c r="AS20" s="15">
        <f>AS11</f>
        <v>5258.8728194287842</v>
      </c>
    </row>
    <row r="21" spans="1:51" x14ac:dyDescent="0.25">
      <c r="A21" s="1" t="s">
        <v>19</v>
      </c>
      <c r="B21" s="12">
        <v>47.518973959766676</v>
      </c>
      <c r="C21" s="12">
        <v>52.906952109535503</v>
      </c>
      <c r="D21" s="12">
        <v>35.171524033213132</v>
      </c>
      <c r="E21" s="12">
        <v>41.232999451703058</v>
      </c>
      <c r="F21" s="12">
        <v>156.70036452244321</v>
      </c>
      <c r="G21" s="12">
        <v>65.02990294651535</v>
      </c>
      <c r="H21" s="12">
        <v>116.36536142903493</v>
      </c>
      <c r="I21" s="12">
        <v>246.72449944149722</v>
      </c>
      <c r="J21" s="12">
        <v>370.34866476674853</v>
      </c>
      <c r="K21" s="12">
        <v>29.25971467443901</v>
      </c>
      <c r="L21" s="12">
        <v>48.342137288203588</v>
      </c>
      <c r="M21" s="12">
        <v>54.029447557404005</v>
      </c>
      <c r="N21" s="12">
        <v>30.756375271597019</v>
      </c>
      <c r="O21" s="12">
        <v>26.266393480123</v>
      </c>
      <c r="P21" s="12">
        <v>26.790224689128301</v>
      </c>
      <c r="Q21" s="12">
        <v>13.245446284848351</v>
      </c>
      <c r="R21" s="12">
        <v>16.089101419448561</v>
      </c>
      <c r="S21" s="12">
        <v>23.123406226091188</v>
      </c>
      <c r="T21" s="12">
        <v>38.464177346960753</v>
      </c>
      <c r="U21" s="12">
        <v>158.64602329874862</v>
      </c>
      <c r="V21" s="12">
        <v>459.32513726779194</v>
      </c>
      <c r="W21" s="12">
        <v>120.85534322050897</v>
      </c>
      <c r="X21" s="12">
        <v>51.934122721382799</v>
      </c>
      <c r="Y21" s="12">
        <v>90.398300068343545</v>
      </c>
      <c r="Z21" s="12">
        <v>12.497115986269348</v>
      </c>
      <c r="AA21" s="12">
        <v>769.80737814822032</v>
      </c>
      <c r="AB21" s="12">
        <v>802.43457916626471</v>
      </c>
      <c r="AC21" s="12">
        <v>414.7246514724834</v>
      </c>
      <c r="AD21" s="12">
        <v>385.61460285776019</v>
      </c>
      <c r="AE21" s="12">
        <v>65.404068095804845</v>
      </c>
      <c r="AF21" s="12">
        <v>91.745294605785759</v>
      </c>
      <c r="AG21" s="12">
        <v>47.294474870192985</v>
      </c>
      <c r="AH21" s="12">
        <v>44.824984884882277</v>
      </c>
      <c r="AI21" s="12">
        <v>81.193837395821816</v>
      </c>
      <c r="AJ21" s="12">
        <v>45.498482153603376</v>
      </c>
      <c r="AK21" s="12">
        <v>23.347905315664892</v>
      </c>
      <c r="AL21" s="12">
        <v>13.694444463995753</v>
      </c>
      <c r="AM21" s="12">
        <v>69.370218678273574</v>
      </c>
      <c r="AN21" s="12">
        <v>408.81284211370928</v>
      </c>
      <c r="AO21" s="13">
        <f t="shared" si="0"/>
        <v>5595.7894736842118</v>
      </c>
      <c r="AP21" s="14"/>
      <c r="AR21" s="17" t="s">
        <v>46</v>
      </c>
      <c r="AS21" s="15">
        <f>AS12+AT11</f>
        <v>27069.586159064776</v>
      </c>
      <c r="AT21" s="15">
        <f>AT12</f>
        <v>1744.2665269565102</v>
      </c>
    </row>
    <row r="22" spans="1:51" x14ac:dyDescent="0.25">
      <c r="A22" s="1" t="s">
        <v>20</v>
      </c>
      <c r="B22" s="12">
        <v>23.425131274393934</v>
      </c>
      <c r="C22" s="12">
        <v>32.510868206678659</v>
      </c>
      <c r="D22" s="12">
        <v>19.407628549234026</v>
      </c>
      <c r="E22" s="12">
        <v>20.458360031198929</v>
      </c>
      <c r="F22" s="12">
        <v>166.57184375855317</v>
      </c>
      <c r="G22" s="12">
        <v>25.773825175256651</v>
      </c>
      <c r="H22" s="12">
        <v>78.063168336568708</v>
      </c>
      <c r="I22" s="12">
        <v>280.236267013462</v>
      </c>
      <c r="J22" s="12">
        <v>401.8120802502242</v>
      </c>
      <c r="K22" s="12">
        <v>23.239708071694249</v>
      </c>
      <c r="L22" s="12">
        <v>33.994253828276157</v>
      </c>
      <c r="M22" s="12">
        <v>53.958151985609248</v>
      </c>
      <c r="N22" s="12">
        <v>24.043208616726229</v>
      </c>
      <c r="O22" s="12">
        <v>20.767398702365075</v>
      </c>
      <c r="P22" s="12">
        <v>18.109666130336208</v>
      </c>
      <c r="Q22" s="12">
        <v>13.906740202476612</v>
      </c>
      <c r="R22" s="12">
        <v>22.436207526662265</v>
      </c>
      <c r="S22" s="12">
        <v>23.177900337461018</v>
      </c>
      <c r="T22" s="12">
        <v>194.87978603737224</v>
      </c>
      <c r="U22" s="12">
        <v>12.917816454744941</v>
      </c>
      <c r="V22" s="12">
        <v>133.38109047530901</v>
      </c>
      <c r="W22" s="12">
        <v>57.419385102670091</v>
      </c>
      <c r="X22" s="12">
        <v>40.484065922765247</v>
      </c>
      <c r="Y22" s="12">
        <v>116.5075790296374</v>
      </c>
      <c r="Z22" s="12">
        <v>8.7766982611185735</v>
      </c>
      <c r="AA22" s="12">
        <v>1373.9241242704561</v>
      </c>
      <c r="AB22" s="12">
        <v>1377.2617419190506</v>
      </c>
      <c r="AC22" s="12">
        <v>480.80236460029141</v>
      </c>
      <c r="AD22" s="12">
        <v>467.32827853744743</v>
      </c>
      <c r="AE22" s="12">
        <v>45.18145372449068</v>
      </c>
      <c r="AF22" s="12">
        <v>59.459040332366662</v>
      </c>
      <c r="AG22" s="12">
        <v>50.929573008181016</v>
      </c>
      <c r="AH22" s="12">
        <v>45.737723332589745</v>
      </c>
      <c r="AI22" s="12">
        <v>107.42184209735267</v>
      </c>
      <c r="AJ22" s="12">
        <v>71.387933039379945</v>
      </c>
      <c r="AK22" s="12">
        <v>6.7988507656552324</v>
      </c>
      <c r="AL22" s="12">
        <v>6.366196626022627</v>
      </c>
      <c r="AM22" s="12">
        <v>50.24968793161549</v>
      </c>
      <c r="AN22" s="12">
        <v>179.36604474483167</v>
      </c>
      <c r="AO22" s="13">
        <f t="shared" si="0"/>
        <v>6168.4736842105276</v>
      </c>
      <c r="AP22" s="14"/>
      <c r="AR22" s="17" t="s">
        <v>47</v>
      </c>
      <c r="AS22" s="15">
        <f>AS13+AU11</f>
        <v>69131.098201168104</v>
      </c>
      <c r="AT22" s="15">
        <f>AT13+AU12</f>
        <v>6627.995255776319</v>
      </c>
      <c r="AU22" s="15">
        <f>AU13</f>
        <v>9105.8294816140969</v>
      </c>
    </row>
    <row r="23" spans="1:51" x14ac:dyDescent="0.25">
      <c r="A23" s="1" t="s">
        <v>21</v>
      </c>
      <c r="B23" s="12">
        <v>28.105490261804196</v>
      </c>
      <c r="C23" s="12">
        <v>43.819254047953635</v>
      </c>
      <c r="D23" s="12">
        <v>26.62902923491767</v>
      </c>
      <c r="E23" s="12">
        <v>21.883261648496699</v>
      </c>
      <c r="F23" s="12">
        <v>140.05287455037887</v>
      </c>
      <c r="G23" s="12">
        <v>20.090416115848779</v>
      </c>
      <c r="H23" s="12">
        <v>88.165815605509593</v>
      </c>
      <c r="I23" s="12">
        <v>202.38062218537431</v>
      </c>
      <c r="J23" s="12">
        <v>302.93816426653865</v>
      </c>
      <c r="K23" s="12">
        <v>20.775915878331805</v>
      </c>
      <c r="L23" s="12">
        <v>38.335255948089397</v>
      </c>
      <c r="M23" s="12">
        <v>50.25240566510206</v>
      </c>
      <c r="N23" s="12">
        <v>22.357838407138797</v>
      </c>
      <c r="O23" s="12">
        <v>19.668570108166914</v>
      </c>
      <c r="P23" s="12">
        <v>21.092300384093207</v>
      </c>
      <c r="Q23" s="12">
        <v>15.397379280388039</v>
      </c>
      <c r="R23" s="12">
        <v>17.928455326479224</v>
      </c>
      <c r="S23" s="12">
        <v>25.996260223394874</v>
      </c>
      <c r="T23" s="12">
        <v>576.82168475398885</v>
      </c>
      <c r="U23" s="12">
        <v>147.75156419057291</v>
      </c>
      <c r="V23" s="12">
        <v>11.706226713171729</v>
      </c>
      <c r="W23" s="12">
        <v>71.133783045354335</v>
      </c>
      <c r="X23" s="12">
        <v>46.139407090203889</v>
      </c>
      <c r="Y23" s="12">
        <v>148.64798695689686</v>
      </c>
      <c r="Z23" s="12">
        <v>11.073457701648932</v>
      </c>
      <c r="AA23" s="12">
        <v>1030.3061430119928</v>
      </c>
      <c r="AB23" s="12">
        <v>1021.4473768506737</v>
      </c>
      <c r="AC23" s="12">
        <v>463.23964718564702</v>
      </c>
      <c r="AD23" s="12">
        <v>348.55026384714023</v>
      </c>
      <c r="AE23" s="12">
        <v>48.986867642056467</v>
      </c>
      <c r="AF23" s="12">
        <v>60.534902102347495</v>
      </c>
      <c r="AG23" s="12">
        <v>45.401176576760626</v>
      </c>
      <c r="AH23" s="12">
        <v>32.693065595344464</v>
      </c>
      <c r="AI23" s="12">
        <v>72.926628578002251</v>
      </c>
      <c r="AJ23" s="12">
        <v>60.165786845625867</v>
      </c>
      <c r="AK23" s="12">
        <v>5.9058441075460975</v>
      </c>
      <c r="AL23" s="12">
        <v>6.2749593642677288</v>
      </c>
      <c r="AM23" s="12">
        <v>73.084820830882947</v>
      </c>
      <c r="AN23" s="12">
        <v>208.28646629292041</v>
      </c>
      <c r="AO23" s="13">
        <f t="shared" si="0"/>
        <v>5596.9473684210525</v>
      </c>
      <c r="AP23" s="14"/>
      <c r="AR23" s="17" t="s">
        <v>48</v>
      </c>
      <c r="AS23" s="15">
        <f>AS14+AV11</f>
        <v>24339.894541710702</v>
      </c>
      <c r="AT23" s="15">
        <f>AT14+AV12</f>
        <v>11894.73540028261</v>
      </c>
      <c r="AU23" s="15">
        <f>AU14+AV13</f>
        <v>5870.1598994224532</v>
      </c>
      <c r="AV23" s="15">
        <f>AV14</f>
        <v>7999.5766743482081</v>
      </c>
    </row>
    <row r="24" spans="1:51" x14ac:dyDescent="0.25">
      <c r="A24" s="1" t="s">
        <v>22</v>
      </c>
      <c r="B24" s="12">
        <v>12.368421052631579</v>
      </c>
      <c r="C24" s="12">
        <v>12.263157894736842</v>
      </c>
      <c r="D24" s="12">
        <v>6</v>
      </c>
      <c r="E24" s="12">
        <v>4.5789473684210522</v>
      </c>
      <c r="F24" s="12">
        <v>73.05263157894737</v>
      </c>
      <c r="G24" s="12">
        <v>9.526315789473685</v>
      </c>
      <c r="H24" s="12">
        <v>28.94736842105263</v>
      </c>
      <c r="I24" s="12">
        <v>110.78947368421052</v>
      </c>
      <c r="J24" s="12">
        <v>170.84210526315789</v>
      </c>
      <c r="K24" s="12">
        <v>8.7368421052631575</v>
      </c>
      <c r="L24" s="12">
        <v>26.684210526315791</v>
      </c>
      <c r="M24" s="12">
        <v>19.631578947368421</v>
      </c>
      <c r="N24" s="12">
        <v>5.2631578947368425</v>
      </c>
      <c r="O24" s="12">
        <v>4</v>
      </c>
      <c r="P24" s="12">
        <v>7.8421052631578947</v>
      </c>
      <c r="Q24" s="12">
        <v>2.8421052631578947</v>
      </c>
      <c r="R24" s="12">
        <v>9.1578947368421044</v>
      </c>
      <c r="S24" s="12">
        <v>7.2631578947368425</v>
      </c>
      <c r="T24" s="12">
        <v>141.89473684210526</v>
      </c>
      <c r="U24" s="12">
        <v>65.94736842105263</v>
      </c>
      <c r="V24" s="12">
        <v>88.736842105263165</v>
      </c>
      <c r="W24" s="12">
        <v>4.8421052631578947</v>
      </c>
      <c r="X24" s="12">
        <v>16.789473684210527</v>
      </c>
      <c r="Y24" s="12">
        <v>61.578947368421055</v>
      </c>
      <c r="Z24" s="12">
        <v>3.6842105263157894</v>
      </c>
      <c r="AA24" s="12">
        <v>733.21052631578948</v>
      </c>
      <c r="AB24" s="12">
        <v>705.42105263157896</v>
      </c>
      <c r="AC24" s="12">
        <v>241.63157894736841</v>
      </c>
      <c r="AD24" s="12">
        <v>194.84210526315789</v>
      </c>
      <c r="AE24" s="12">
        <v>21.631578947368421</v>
      </c>
      <c r="AF24" s="12">
        <v>26.894736842105264</v>
      </c>
      <c r="AG24" s="12">
        <v>24</v>
      </c>
      <c r="AH24" s="12">
        <v>7.5263157894736841</v>
      </c>
      <c r="AI24" s="12">
        <v>32.94736842105263</v>
      </c>
      <c r="AJ24" s="12">
        <v>16.210526315789473</v>
      </c>
      <c r="AK24" s="12">
        <v>1.263157894736842</v>
      </c>
      <c r="AL24" s="12">
        <v>1.9473684210526316</v>
      </c>
      <c r="AM24" s="12">
        <v>12.578947368421053</v>
      </c>
      <c r="AN24" s="12">
        <v>29.736842105263158</v>
      </c>
      <c r="AO24" s="13">
        <f t="shared" si="0"/>
        <v>2953.1052631578946</v>
      </c>
      <c r="AP24" s="14"/>
      <c r="AR24" s="17" t="s">
        <v>49</v>
      </c>
      <c r="AS24" s="15">
        <f>AS15+AW11</f>
        <v>36567.467234316442</v>
      </c>
      <c r="AT24" s="15">
        <f>AT15+AW12</f>
        <v>8036.2067874507629</v>
      </c>
      <c r="AU24" s="15">
        <f>AU15+AW13</f>
        <v>4286.1317849219013</v>
      </c>
      <c r="AV24" s="15">
        <f>AV15+AW14</f>
        <v>3121.3632917622654</v>
      </c>
      <c r="AW24" s="15">
        <f>AW15</f>
        <v>6025.7414550255007</v>
      </c>
    </row>
    <row r="25" spans="1:51" x14ac:dyDescent="0.25">
      <c r="A25" s="1" t="s">
        <v>23</v>
      </c>
      <c r="B25" s="12">
        <v>11.368421052631579</v>
      </c>
      <c r="C25" s="12">
        <v>10.947368421052632</v>
      </c>
      <c r="D25" s="12">
        <v>8.526315789473685</v>
      </c>
      <c r="E25" s="12">
        <v>14.105263157894736</v>
      </c>
      <c r="F25" s="12">
        <v>56.578947368421055</v>
      </c>
      <c r="G25" s="12">
        <v>13.263157894736842</v>
      </c>
      <c r="H25" s="12">
        <v>34.315789473684212</v>
      </c>
      <c r="I25" s="12">
        <v>79.315789473684205</v>
      </c>
      <c r="J25" s="12">
        <v>142.05263157894737</v>
      </c>
      <c r="K25" s="12">
        <v>11.842105263157896</v>
      </c>
      <c r="L25" s="12">
        <v>29.05263157894737</v>
      </c>
      <c r="M25" s="12">
        <v>20.842105263157894</v>
      </c>
      <c r="N25" s="12">
        <v>7.3157894736842106</v>
      </c>
      <c r="O25" s="12">
        <v>2.6842105263157894</v>
      </c>
      <c r="P25" s="12">
        <v>6.9473684210526319</v>
      </c>
      <c r="Q25" s="12">
        <v>3.263157894736842</v>
      </c>
      <c r="R25" s="12">
        <v>6.2631578947368425</v>
      </c>
      <c r="S25" s="12">
        <v>11.526315789473685</v>
      </c>
      <c r="T25" s="12">
        <v>61.789473684210527</v>
      </c>
      <c r="U25" s="12">
        <v>50.684210526315788</v>
      </c>
      <c r="V25" s="12">
        <v>48.10526315789474</v>
      </c>
      <c r="W25" s="12">
        <v>16.263157894736842</v>
      </c>
      <c r="X25" s="12">
        <v>3.1578947368421053</v>
      </c>
      <c r="Y25" s="12">
        <v>62.89473684210526</v>
      </c>
      <c r="Z25" s="12">
        <v>3.8421052631578947</v>
      </c>
      <c r="AA25" s="12">
        <v>672.52631578947364</v>
      </c>
      <c r="AB25" s="12">
        <v>643.9473684210526</v>
      </c>
      <c r="AC25" s="12">
        <v>207.10526315789474</v>
      </c>
      <c r="AD25" s="12">
        <v>183.68421052631578</v>
      </c>
      <c r="AE25" s="12">
        <v>23.631578947368421</v>
      </c>
      <c r="AF25" s="12">
        <v>25.315789473684209</v>
      </c>
      <c r="AG25" s="12">
        <v>16.263157894736842</v>
      </c>
      <c r="AH25" s="12">
        <v>13.894736842105264</v>
      </c>
      <c r="AI25" s="12">
        <v>30.736842105263158</v>
      </c>
      <c r="AJ25" s="12">
        <v>15.526315789473685</v>
      </c>
      <c r="AK25" s="12">
        <v>1.631578947368421</v>
      </c>
      <c r="AL25" s="12">
        <v>2.4210526315789473</v>
      </c>
      <c r="AM25" s="12">
        <v>12.947368421052632</v>
      </c>
      <c r="AN25" s="12">
        <v>15.684210526315789</v>
      </c>
      <c r="AO25" s="13">
        <f t="shared" si="0"/>
        <v>2582.2631578947362</v>
      </c>
      <c r="AP25" s="14"/>
      <c r="AR25" s="17" t="s">
        <v>50</v>
      </c>
      <c r="AS25" s="15">
        <f>AS16+AX11</f>
        <v>37919.328149376888</v>
      </c>
      <c r="AT25" s="15">
        <f>AT16+AX12</f>
        <v>13704.869592703431</v>
      </c>
      <c r="AU25" s="15">
        <f>AU16+AX13</f>
        <v>5721.7084176829912</v>
      </c>
      <c r="AV25" s="15">
        <f>AV16+AX14</f>
        <v>8006.9472722020491</v>
      </c>
      <c r="AW25" s="15">
        <f>AW16+AX15</f>
        <v>2804.862859647139</v>
      </c>
      <c r="AX25" s="15">
        <f>AX16</f>
        <v>12511.516089874915</v>
      </c>
      <c r="AY25" s="14">
        <f>SUM(AS20:AX25)</f>
        <v>307748.1578947368</v>
      </c>
    </row>
    <row r="26" spans="1:51" x14ac:dyDescent="0.25">
      <c r="A26" s="1" t="s">
        <v>24</v>
      </c>
      <c r="B26" s="12">
        <v>32.473684210526315</v>
      </c>
      <c r="C26" s="12">
        <v>29.842105263157894</v>
      </c>
      <c r="D26" s="12">
        <v>29.789473684210527</v>
      </c>
      <c r="E26" s="12">
        <v>50.473684210526315</v>
      </c>
      <c r="F26" s="12">
        <v>47.315789473684212</v>
      </c>
      <c r="G26" s="12">
        <v>21</v>
      </c>
      <c r="H26" s="12">
        <v>27.894736842105264</v>
      </c>
      <c r="I26" s="12">
        <v>73.631578947368425</v>
      </c>
      <c r="J26" s="12">
        <v>210.26315789473685</v>
      </c>
      <c r="K26" s="12">
        <v>39.263157894736842</v>
      </c>
      <c r="L26" s="12">
        <v>67.368421052631575</v>
      </c>
      <c r="M26" s="12">
        <v>65</v>
      </c>
      <c r="N26" s="12">
        <v>21.578947368421051</v>
      </c>
      <c r="O26" s="12">
        <v>18.789473684210527</v>
      </c>
      <c r="P26" s="12">
        <v>12.105263157894736</v>
      </c>
      <c r="Q26" s="12">
        <v>6.8421052631578947</v>
      </c>
      <c r="R26" s="12">
        <v>7.1578947368421053</v>
      </c>
      <c r="S26" s="12">
        <v>17</v>
      </c>
      <c r="T26" s="12">
        <v>127.31578947368421</v>
      </c>
      <c r="U26" s="12">
        <v>72.05263157894737</v>
      </c>
      <c r="V26" s="12">
        <v>91.10526315789474</v>
      </c>
      <c r="W26" s="12">
        <v>32.578947368421055</v>
      </c>
      <c r="X26" s="12">
        <v>35.684210526315788</v>
      </c>
      <c r="Y26" s="12">
        <v>5.3157894736842106</v>
      </c>
      <c r="Z26" s="12">
        <v>17.631578947368421</v>
      </c>
      <c r="AA26" s="12">
        <v>975.47368421052636</v>
      </c>
      <c r="AB26" s="12">
        <v>1063.3157894736842</v>
      </c>
      <c r="AC26" s="12">
        <v>477.5263157894737</v>
      </c>
      <c r="AD26" s="12">
        <v>449</v>
      </c>
      <c r="AE26" s="12">
        <v>76.315789473684205</v>
      </c>
      <c r="AF26" s="12">
        <v>45</v>
      </c>
      <c r="AG26" s="12">
        <v>24.578947368421051</v>
      </c>
      <c r="AH26" s="12">
        <v>31.210526315789473</v>
      </c>
      <c r="AI26" s="12">
        <v>67.526315789473685</v>
      </c>
      <c r="AJ26" s="12">
        <v>22.736842105263158</v>
      </c>
      <c r="AK26" s="12">
        <v>4.6315789473684212</v>
      </c>
      <c r="AL26" s="12">
        <v>12.526315789473685</v>
      </c>
      <c r="AM26" s="12">
        <v>17.315789473684209</v>
      </c>
      <c r="AN26" s="12">
        <v>44.05263157894737</v>
      </c>
      <c r="AO26" s="13">
        <f t="shared" si="0"/>
        <v>4470.684210526314</v>
      </c>
      <c r="AP26" s="14"/>
      <c r="AS26" s="15"/>
    </row>
    <row r="27" spans="1:51" x14ac:dyDescent="0.25">
      <c r="A27" s="1" t="s">
        <v>25</v>
      </c>
      <c r="B27" s="12">
        <v>51.246604585439513</v>
      </c>
      <c r="C27" s="12">
        <v>43.297286397418908</v>
      </c>
      <c r="D27" s="12">
        <v>7.4193636421525664</v>
      </c>
      <c r="E27" s="12">
        <v>15.686654557693998</v>
      </c>
      <c r="F27" s="12">
        <v>98.465554622281914</v>
      </c>
      <c r="G27" s="12">
        <v>42.555350033203652</v>
      </c>
      <c r="H27" s="12">
        <v>63.382563685817637</v>
      </c>
      <c r="I27" s="12">
        <v>46.318027308866739</v>
      </c>
      <c r="J27" s="12">
        <v>74.246631876112474</v>
      </c>
      <c r="K27" s="12">
        <v>21.516154562242445</v>
      </c>
      <c r="L27" s="12">
        <v>108.05773190249344</v>
      </c>
      <c r="M27" s="12">
        <v>94.861863710379254</v>
      </c>
      <c r="N27" s="12">
        <v>35.24197730022469</v>
      </c>
      <c r="O27" s="12">
        <v>39.587604576342628</v>
      </c>
      <c r="P27" s="12">
        <v>34.182068208488609</v>
      </c>
      <c r="Q27" s="12">
        <v>22.470072744804913</v>
      </c>
      <c r="R27" s="12">
        <v>19.449331833357082</v>
      </c>
      <c r="S27" s="12">
        <v>16.905550013190492</v>
      </c>
      <c r="T27" s="12">
        <v>11.870981827444107</v>
      </c>
      <c r="U27" s="12">
        <v>8.267290915541432</v>
      </c>
      <c r="V27" s="12">
        <v>7.7373363696733906</v>
      </c>
      <c r="W27" s="12">
        <v>4.0276545485971074</v>
      </c>
      <c r="X27" s="12">
        <v>3.7626772756630875</v>
      </c>
      <c r="Y27" s="12">
        <v>13.566836374221836</v>
      </c>
      <c r="Z27" s="12">
        <v>4.0806500031839112</v>
      </c>
      <c r="AA27" s="12">
        <v>1200.3470463911117</v>
      </c>
      <c r="AB27" s="12">
        <v>1200.0820691181777</v>
      </c>
      <c r="AC27" s="12">
        <v>541.29557314961653</v>
      </c>
      <c r="AD27" s="12">
        <v>392.74931394280475</v>
      </c>
      <c r="AE27" s="12">
        <v>97.511636439719439</v>
      </c>
      <c r="AF27" s="12">
        <v>87.760472795747503</v>
      </c>
      <c r="AG27" s="12">
        <v>23.794959109475016</v>
      </c>
      <c r="AH27" s="12">
        <v>47.271945491429207</v>
      </c>
      <c r="AI27" s="12">
        <v>40.276545485971077</v>
      </c>
      <c r="AJ27" s="12">
        <v>23.318000018193782</v>
      </c>
      <c r="AK27" s="12">
        <v>5.0875636403331885</v>
      </c>
      <c r="AL27" s="12">
        <v>23.582977291127804</v>
      </c>
      <c r="AM27" s="12">
        <v>3.6566863664894793</v>
      </c>
      <c r="AN27" s="12">
        <v>24.271918200756254</v>
      </c>
      <c r="AO27" s="13">
        <f t="shared" si="0"/>
        <v>4599.2105263157891</v>
      </c>
      <c r="AP27" s="14"/>
      <c r="AS27" s="15"/>
    </row>
    <row r="28" spans="1:51" x14ac:dyDescent="0.25">
      <c r="A28" s="1" t="s">
        <v>26</v>
      </c>
      <c r="B28" s="12">
        <v>393.42105263157896</v>
      </c>
      <c r="C28" s="12">
        <v>985.31578947368416</v>
      </c>
      <c r="D28" s="12">
        <v>521.9473684210526</v>
      </c>
      <c r="E28" s="12">
        <v>573.9473684210526</v>
      </c>
      <c r="F28" s="12">
        <v>794.57894736842104</v>
      </c>
      <c r="G28" s="12">
        <v>479.36842105263156</v>
      </c>
      <c r="H28" s="12">
        <v>691.84210526315792</v>
      </c>
      <c r="I28" s="12">
        <v>852.89473684210532</v>
      </c>
      <c r="J28" s="12">
        <v>1150.8947368421052</v>
      </c>
      <c r="K28" s="12">
        <v>500</v>
      </c>
      <c r="L28" s="12">
        <v>741.52631578947364</v>
      </c>
      <c r="M28" s="12">
        <v>558.0526315789474</v>
      </c>
      <c r="N28" s="12">
        <v>691.42105263157896</v>
      </c>
      <c r="O28" s="12">
        <v>669.26315789473688</v>
      </c>
      <c r="P28" s="12">
        <v>436.42105263157896</v>
      </c>
      <c r="Q28" s="12">
        <v>304.4736842105263</v>
      </c>
      <c r="R28" s="12">
        <v>531.73684210526312</v>
      </c>
      <c r="S28" s="12">
        <v>703.78947368421052</v>
      </c>
      <c r="T28" s="12">
        <v>888.26315789473688</v>
      </c>
      <c r="U28" s="12">
        <v>1589.5263157894738</v>
      </c>
      <c r="V28" s="12">
        <v>1140.7894736842106</v>
      </c>
      <c r="W28" s="12">
        <v>716.21052631578948</v>
      </c>
      <c r="X28" s="12">
        <v>646</v>
      </c>
      <c r="Y28" s="12">
        <v>821.9473684210526</v>
      </c>
      <c r="Z28" s="12">
        <v>1191.8947368421052</v>
      </c>
      <c r="AA28" s="12">
        <v>323.36842105263156</v>
      </c>
      <c r="AB28" s="12">
        <v>340.42105263157896</v>
      </c>
      <c r="AC28" s="12">
        <v>482.5263157894737</v>
      </c>
      <c r="AD28" s="12">
        <v>503.89473684210526</v>
      </c>
      <c r="AE28" s="12">
        <v>717</v>
      </c>
      <c r="AF28" s="12">
        <v>1321.5263157894738</v>
      </c>
      <c r="AG28" s="12">
        <v>1094</v>
      </c>
      <c r="AH28" s="12">
        <v>1457.5263157894738</v>
      </c>
      <c r="AI28" s="12">
        <v>1092.421052631579</v>
      </c>
      <c r="AJ28" s="12">
        <v>1344.1052631578948</v>
      </c>
      <c r="AK28" s="12">
        <v>443.94736842105266</v>
      </c>
      <c r="AL28" s="12">
        <v>1265</v>
      </c>
      <c r="AM28" s="12">
        <v>381.73684210526318</v>
      </c>
      <c r="AN28" s="12">
        <v>704.36842105263156</v>
      </c>
      <c r="AO28" s="13">
        <f t="shared" si="0"/>
        <v>30047.36842105263</v>
      </c>
      <c r="AP28" s="14"/>
      <c r="AS28" s="15"/>
    </row>
    <row r="29" spans="1:51" x14ac:dyDescent="0.25">
      <c r="A29" s="1" t="s">
        <v>27</v>
      </c>
      <c r="B29" s="12">
        <v>470.15789473684208</v>
      </c>
      <c r="C29" s="12">
        <v>1002.6842105263158</v>
      </c>
      <c r="D29" s="12">
        <v>478.10526315789474</v>
      </c>
      <c r="E29" s="12">
        <v>452.78947368421052</v>
      </c>
      <c r="F29" s="12">
        <v>692.9473684210526</v>
      </c>
      <c r="G29" s="12">
        <v>543.0526315789474</v>
      </c>
      <c r="H29" s="12">
        <v>779.0526315789474</v>
      </c>
      <c r="I29" s="12">
        <v>680.57894736842104</v>
      </c>
      <c r="J29" s="12">
        <v>814.0526315789474</v>
      </c>
      <c r="K29" s="12">
        <v>433.68421052631578</v>
      </c>
      <c r="L29" s="12">
        <v>794.89473684210532</v>
      </c>
      <c r="M29" s="12">
        <v>466.89473684210526</v>
      </c>
      <c r="N29" s="12">
        <v>652.21052631578948</v>
      </c>
      <c r="O29" s="12">
        <v>628.15789473684208</v>
      </c>
      <c r="P29" s="12">
        <v>380.57894736842104</v>
      </c>
      <c r="Q29" s="12">
        <v>320.10526315789474</v>
      </c>
      <c r="R29" s="12">
        <v>519.52631578947364</v>
      </c>
      <c r="S29" s="12">
        <v>772.52631578947364</v>
      </c>
      <c r="T29" s="12">
        <v>751.84210526315792</v>
      </c>
      <c r="U29" s="12">
        <v>1422.8421052631579</v>
      </c>
      <c r="V29" s="12">
        <v>990.9473684210526</v>
      </c>
      <c r="W29" s="12">
        <v>613.0526315789474</v>
      </c>
      <c r="X29" s="12">
        <v>568</v>
      </c>
      <c r="Y29" s="12">
        <v>726.0526315789474</v>
      </c>
      <c r="Z29" s="12">
        <v>1091.8421052631579</v>
      </c>
      <c r="AA29" s="12">
        <v>394.10526315789474</v>
      </c>
      <c r="AB29" s="12">
        <v>82.631578947368425</v>
      </c>
      <c r="AC29" s="12">
        <v>234.68421052631578</v>
      </c>
      <c r="AD29" s="12">
        <v>339.05263157894734</v>
      </c>
      <c r="AE29" s="12">
        <v>1333.421052631579</v>
      </c>
      <c r="AF29" s="12">
        <v>2265.6842105263158</v>
      </c>
      <c r="AG29" s="12">
        <v>1822.1052631578948</v>
      </c>
      <c r="AH29" s="12">
        <v>3221.9473684210525</v>
      </c>
      <c r="AI29" s="12">
        <v>1477.6842105263158</v>
      </c>
      <c r="AJ29" s="12">
        <v>1507.2631578947369</v>
      </c>
      <c r="AK29" s="12">
        <v>385.57894736842104</v>
      </c>
      <c r="AL29" s="12">
        <v>1019.3157894736842</v>
      </c>
      <c r="AM29" s="12">
        <v>371.57894736842104</v>
      </c>
      <c r="AN29" s="12">
        <v>617.63157894736844</v>
      </c>
      <c r="AO29" s="13">
        <f t="shared" si="0"/>
        <v>32119.263157894737</v>
      </c>
      <c r="AP29" s="14"/>
      <c r="AS29" s="15"/>
    </row>
    <row r="30" spans="1:51" x14ac:dyDescent="0.25">
      <c r="A30" s="1" t="s">
        <v>28</v>
      </c>
      <c r="B30" s="12">
        <v>293.52456123624921</v>
      </c>
      <c r="C30" s="12">
        <v>670.48531154052239</v>
      </c>
      <c r="D30" s="12">
        <v>271.91656422016047</v>
      </c>
      <c r="E30" s="12">
        <v>314.81385623145167</v>
      </c>
      <c r="F30" s="12">
        <v>830.53746642960414</v>
      </c>
      <c r="G30" s="12">
        <v>326.15964817500264</v>
      </c>
      <c r="H30" s="12">
        <v>585.51935277224425</v>
      </c>
      <c r="I30" s="12">
        <v>553.26670825855444</v>
      </c>
      <c r="J30" s="12">
        <v>924.49082218687477</v>
      </c>
      <c r="K30" s="12">
        <v>422.66262009936338</v>
      </c>
      <c r="L30" s="12">
        <v>681.32118025065529</v>
      </c>
      <c r="M30" s="12">
        <v>550.46213047475533</v>
      </c>
      <c r="N30" s="12">
        <v>398.95118974542538</v>
      </c>
      <c r="O30" s="12">
        <v>363.38404421451821</v>
      </c>
      <c r="P30" s="12">
        <v>304.80661277562291</v>
      </c>
      <c r="Q30" s="12">
        <v>218.62958632797714</v>
      </c>
      <c r="R30" s="12">
        <v>293.07837840700842</v>
      </c>
      <c r="S30" s="12">
        <v>479.00913739205487</v>
      </c>
      <c r="T30" s="12">
        <v>413.22904028112998</v>
      </c>
      <c r="U30" s="12">
        <v>503.99537582953792</v>
      </c>
      <c r="V30" s="12">
        <v>460.26945856394252</v>
      </c>
      <c r="W30" s="12">
        <v>234.43720656393583</v>
      </c>
      <c r="X30" s="12">
        <v>198.67883982049702</v>
      </c>
      <c r="Y30" s="12">
        <v>419.34811908214624</v>
      </c>
      <c r="Z30" s="12">
        <v>572.38882951173025</v>
      </c>
      <c r="AA30" s="12">
        <v>597.31132754503608</v>
      </c>
      <c r="AB30" s="12">
        <v>341.32986436918884</v>
      </c>
      <c r="AC30" s="12">
        <v>124.10256693311122</v>
      </c>
      <c r="AD30" s="12">
        <v>364.65885229806332</v>
      </c>
      <c r="AE30" s="12">
        <v>1491.3979769393611</v>
      </c>
      <c r="AF30" s="12">
        <v>2130.3317884121434</v>
      </c>
      <c r="AG30" s="12">
        <v>1313.0523260514078</v>
      </c>
      <c r="AH30" s="12">
        <v>2962.3352841378246</v>
      </c>
      <c r="AI30" s="12">
        <v>1130.1811064668696</v>
      </c>
      <c r="AJ30" s="12">
        <v>930.86486260460003</v>
      </c>
      <c r="AK30" s="12">
        <v>198.42387820378801</v>
      </c>
      <c r="AL30" s="12">
        <v>629.94641448378945</v>
      </c>
      <c r="AM30" s="12">
        <v>183.4448832221336</v>
      </c>
      <c r="AN30" s="12">
        <v>385.88440688908855</v>
      </c>
      <c r="AO30" s="13">
        <f t="shared" si="0"/>
        <v>24068.631578947377</v>
      </c>
      <c r="AP30" s="14"/>
      <c r="AS30" s="15"/>
    </row>
    <row r="31" spans="1:51" x14ac:dyDescent="0.25">
      <c r="A31" s="1" t="s">
        <v>29</v>
      </c>
      <c r="B31" s="12">
        <v>203.89375676765121</v>
      </c>
      <c r="C31" s="12">
        <v>556.23023406742323</v>
      </c>
      <c r="D31" s="12">
        <v>254.48170747236514</v>
      </c>
      <c r="E31" s="12">
        <v>312.89803976327164</v>
      </c>
      <c r="F31" s="12">
        <v>591.22072752085955</v>
      </c>
      <c r="G31" s="12">
        <v>338.22166807618231</v>
      </c>
      <c r="H31" s="12">
        <v>498.70349059312946</v>
      </c>
      <c r="I31" s="12">
        <v>414.72630630488214</v>
      </c>
      <c r="J31" s="12">
        <v>589.32293804541894</v>
      </c>
      <c r="K31" s="12">
        <v>320.01475029617393</v>
      </c>
      <c r="L31" s="12">
        <v>498.52557282980695</v>
      </c>
      <c r="M31" s="12">
        <v>360.99514178146973</v>
      </c>
      <c r="N31" s="12">
        <v>325.23367135363566</v>
      </c>
      <c r="O31" s="12">
        <v>282.88924368286689</v>
      </c>
      <c r="P31" s="12">
        <v>199.14928307904967</v>
      </c>
      <c r="Q31" s="12">
        <v>188.83005280634131</v>
      </c>
      <c r="R31" s="12">
        <v>218.30509559677839</v>
      </c>
      <c r="S31" s="12">
        <v>319.83683253285142</v>
      </c>
      <c r="T31" s="12">
        <v>392.2493622051324</v>
      </c>
      <c r="U31" s="12">
        <v>443.84551356867416</v>
      </c>
      <c r="V31" s="12">
        <v>298.01225356528425</v>
      </c>
      <c r="W31" s="12">
        <v>183.25529622223451</v>
      </c>
      <c r="X31" s="12">
        <v>154.19539487955007</v>
      </c>
      <c r="Y31" s="12">
        <v>398.95093129028203</v>
      </c>
      <c r="Z31" s="12">
        <v>420.18245104677396</v>
      </c>
      <c r="AA31" s="12">
        <v>347.35477992674026</v>
      </c>
      <c r="AB31" s="12">
        <v>357.37748059391106</v>
      </c>
      <c r="AC31" s="12">
        <v>316.81223055636787</v>
      </c>
      <c r="AD31" s="12">
        <v>109.24150668005048</v>
      </c>
      <c r="AE31" s="12">
        <v>879.44750410340316</v>
      </c>
      <c r="AF31" s="12">
        <v>1398.9673730052718</v>
      </c>
      <c r="AG31" s="12">
        <v>856.49611263479312</v>
      </c>
      <c r="AH31" s="12">
        <v>2157.9645513393034</v>
      </c>
      <c r="AI31" s="12">
        <v>745.83126384816228</v>
      </c>
      <c r="AJ31" s="12">
        <v>783.31260598811434</v>
      </c>
      <c r="AK31" s="12">
        <v>153.54302974736737</v>
      </c>
      <c r="AL31" s="12">
        <v>397.88342471034673</v>
      </c>
      <c r="AM31" s="12">
        <v>149.21369750651849</v>
      </c>
      <c r="AN31" s="12">
        <v>353.70051348524487</v>
      </c>
      <c r="AO31" s="13">
        <f t="shared" si="0"/>
        <v>17771.315789473687</v>
      </c>
      <c r="AP31" s="14"/>
      <c r="AS31" s="15"/>
    </row>
    <row r="32" spans="1:51" x14ac:dyDescent="0.25">
      <c r="A32" s="1">
        <v>16</v>
      </c>
      <c r="B32" s="12">
        <v>89.551439278358572</v>
      </c>
      <c r="C32" s="12">
        <v>91.268423135103617</v>
      </c>
      <c r="D32" s="12">
        <v>51.348548465781406</v>
      </c>
      <c r="E32" s="12">
        <v>80.590929775970395</v>
      </c>
      <c r="F32" s="12">
        <v>218.70081875289966</v>
      </c>
      <c r="G32" s="12">
        <v>89.39047204178874</v>
      </c>
      <c r="H32" s="12">
        <v>172.55687760287668</v>
      </c>
      <c r="I32" s="12">
        <v>135.74903617390487</v>
      </c>
      <c r="J32" s="12">
        <v>186.99027314863972</v>
      </c>
      <c r="K32" s="12">
        <v>85.741881346205517</v>
      </c>
      <c r="L32" s="12">
        <v>142.45600436431516</v>
      </c>
      <c r="M32" s="12">
        <v>94.112177647837584</v>
      </c>
      <c r="N32" s="12">
        <v>46.680498605255821</v>
      </c>
      <c r="O32" s="12">
        <v>59.343254548750501</v>
      </c>
      <c r="P32" s="12">
        <v>51.187581229211553</v>
      </c>
      <c r="Q32" s="12">
        <v>35.573759281936326</v>
      </c>
      <c r="R32" s="12">
        <v>34.339677134900832</v>
      </c>
      <c r="S32" s="12">
        <v>37.398054629727937</v>
      </c>
      <c r="T32" s="12">
        <v>55.480040871074159</v>
      </c>
      <c r="U32" s="12">
        <v>42.227071726823368</v>
      </c>
      <c r="V32" s="12">
        <v>48.182859479907734</v>
      </c>
      <c r="W32" s="12">
        <v>20.174560316754242</v>
      </c>
      <c r="X32" s="12">
        <v>18.189297732392784</v>
      </c>
      <c r="Y32" s="12">
        <v>84.99070090887956</v>
      </c>
      <c r="Z32" s="12">
        <v>103.50193311441204</v>
      </c>
      <c r="AA32" s="12">
        <v>732.77651661146979</v>
      </c>
      <c r="AB32" s="12">
        <v>1066.837188239427</v>
      </c>
      <c r="AC32" s="12">
        <v>1448.1149159278727</v>
      </c>
      <c r="AD32" s="12">
        <v>886.92947349986059</v>
      </c>
      <c r="AE32" s="12">
        <v>36.217628228215723</v>
      </c>
      <c r="AF32" s="12">
        <v>351.71341190511714</v>
      </c>
      <c r="AG32" s="12">
        <v>284.48276276444403</v>
      </c>
      <c r="AH32" s="12">
        <v>825.86923509436497</v>
      </c>
      <c r="AI32" s="12">
        <v>212.10116205353592</v>
      </c>
      <c r="AJ32" s="12">
        <v>188.4926340232916</v>
      </c>
      <c r="AK32" s="12">
        <v>16.150379402508047</v>
      </c>
      <c r="AL32" s="12">
        <v>57.143368982295918</v>
      </c>
      <c r="AM32" s="12">
        <v>17.813707513729806</v>
      </c>
      <c r="AN32" s="12">
        <v>71.68407601910549</v>
      </c>
      <c r="AO32" s="13">
        <f t="shared" si="0"/>
        <v>8272.0526315789466</v>
      </c>
      <c r="AP32" s="14"/>
      <c r="AS32" s="15"/>
    </row>
    <row r="33" spans="1:45" x14ac:dyDescent="0.25">
      <c r="A33" s="1">
        <v>24</v>
      </c>
      <c r="B33" s="12">
        <v>136.33147582988741</v>
      </c>
      <c r="C33" s="12">
        <v>128.71426041851115</v>
      </c>
      <c r="D33" s="12">
        <v>35.69527221973398</v>
      </c>
      <c r="E33" s="12">
        <v>59.714520816190486</v>
      </c>
      <c r="F33" s="12">
        <v>253.92571375003905</v>
      </c>
      <c r="G33" s="12">
        <v>86.180174362286081</v>
      </c>
      <c r="H33" s="12">
        <v>131.27186559313381</v>
      </c>
      <c r="I33" s="12">
        <v>146.39509619090273</v>
      </c>
      <c r="J33" s="12">
        <v>220.67684647994417</v>
      </c>
      <c r="K33" s="12">
        <v>78.451758725926226</v>
      </c>
      <c r="L33" s="12">
        <v>166.9671378128678</v>
      </c>
      <c r="M33" s="12">
        <v>118.8174403949712</v>
      </c>
      <c r="N33" s="12">
        <v>61.994125428354181</v>
      </c>
      <c r="O33" s="12">
        <v>65.10773172789483</v>
      </c>
      <c r="P33" s="12">
        <v>45.758892580749318</v>
      </c>
      <c r="Q33" s="12">
        <v>38.141677169373068</v>
      </c>
      <c r="R33" s="12">
        <v>30.079660858062432</v>
      </c>
      <c r="S33" s="12">
        <v>41.922484818815292</v>
      </c>
      <c r="T33" s="12">
        <v>87.458976949597414</v>
      </c>
      <c r="U33" s="12">
        <v>54.821710916912302</v>
      </c>
      <c r="V33" s="12">
        <v>60.326122053600258</v>
      </c>
      <c r="W33" s="12">
        <v>25.687251971210429</v>
      </c>
      <c r="X33" s="12">
        <v>24.686449946358078</v>
      </c>
      <c r="Y33" s="12">
        <v>70.334142302123809</v>
      </c>
      <c r="Z33" s="12">
        <v>88.237378524482594</v>
      </c>
      <c r="AA33" s="12">
        <v>1296.9838240961597</v>
      </c>
      <c r="AB33" s="12">
        <v>1782.7620069369941</v>
      </c>
      <c r="AC33" s="12">
        <v>2198.3172477006883</v>
      </c>
      <c r="AD33" s="12">
        <v>1353.2511379378586</v>
      </c>
      <c r="AE33" s="12">
        <v>351.28151072317644</v>
      </c>
      <c r="AF33" s="12">
        <v>53.042507317174788</v>
      </c>
      <c r="AG33" s="12">
        <v>291.56698990698595</v>
      </c>
      <c r="AH33" s="12">
        <v>910.67424250315082</v>
      </c>
      <c r="AI33" s="12">
        <v>307.07942129219742</v>
      </c>
      <c r="AJ33" s="12">
        <v>247.69850115095775</v>
      </c>
      <c r="AK33" s="12">
        <v>16.568833522555646</v>
      </c>
      <c r="AL33" s="12">
        <v>62.494526440780355</v>
      </c>
      <c r="AM33" s="12">
        <v>20.016040497047086</v>
      </c>
      <c r="AN33" s="12">
        <v>88.45977897444979</v>
      </c>
      <c r="AO33" s="13">
        <f t="shared" si="0"/>
        <v>11237.894736842103</v>
      </c>
      <c r="AP33" s="14"/>
      <c r="AS33" s="15"/>
    </row>
    <row r="34" spans="1:45" x14ac:dyDescent="0.25">
      <c r="A34" s="1" t="s">
        <v>30</v>
      </c>
      <c r="B34" s="12">
        <v>25.237168638522551</v>
      </c>
      <c r="C34" s="12">
        <v>56.227326257009381</v>
      </c>
      <c r="D34" s="12">
        <v>24.314519462490541</v>
      </c>
      <c r="E34" s="12">
        <v>23.391870286458538</v>
      </c>
      <c r="F34" s="12">
        <v>120.05293984604705</v>
      </c>
      <c r="G34" s="12">
        <v>28.439304014163046</v>
      </c>
      <c r="H34" s="12">
        <v>60.243563846795766</v>
      </c>
      <c r="I34" s="12">
        <v>99.754657973342901</v>
      </c>
      <c r="J34" s="12">
        <v>159.67258093448029</v>
      </c>
      <c r="K34" s="12">
        <v>29.904687999625647</v>
      </c>
      <c r="L34" s="12">
        <v>56.227326257009381</v>
      </c>
      <c r="M34" s="12">
        <v>52.102541705336876</v>
      </c>
      <c r="N34" s="12">
        <v>27.082466990586564</v>
      </c>
      <c r="O34" s="12">
        <v>27.788022242846335</v>
      </c>
      <c r="P34" s="12">
        <v>26.648279143042089</v>
      </c>
      <c r="Q34" s="12">
        <v>10.529055302953495</v>
      </c>
      <c r="R34" s="12">
        <v>16.553411687633073</v>
      </c>
      <c r="S34" s="12">
        <v>23.120502881743242</v>
      </c>
      <c r="T34" s="12">
        <v>38.425624507685946</v>
      </c>
      <c r="U34" s="12">
        <v>48.19485107743661</v>
      </c>
      <c r="V34" s="12">
        <v>40.542290264465258</v>
      </c>
      <c r="W34" s="12">
        <v>22.469221110426531</v>
      </c>
      <c r="X34" s="12">
        <v>15.685035992544123</v>
      </c>
      <c r="Y34" s="12">
        <v>35.766223941476042</v>
      </c>
      <c r="Z34" s="12">
        <v>26.811099585871268</v>
      </c>
      <c r="AA34" s="12">
        <v>1121.9956715358637</v>
      </c>
      <c r="AB34" s="12">
        <v>1430.7032311399848</v>
      </c>
      <c r="AC34" s="12">
        <v>1489.3185905584889</v>
      </c>
      <c r="AD34" s="12">
        <v>750.0052331521357</v>
      </c>
      <c r="AE34" s="12">
        <v>306.80798777111391</v>
      </c>
      <c r="AF34" s="12">
        <v>282.16782742296505</v>
      </c>
      <c r="AG34" s="12">
        <v>29.958961480568707</v>
      </c>
      <c r="AH34" s="12">
        <v>177.36573572191762</v>
      </c>
      <c r="AI34" s="12">
        <v>74.191848449161995</v>
      </c>
      <c r="AJ34" s="12">
        <v>82.332870590620871</v>
      </c>
      <c r="AK34" s="12">
        <v>11.723071883700797</v>
      </c>
      <c r="AL34" s="12">
        <v>58.018351128130334</v>
      </c>
      <c r="AM34" s="12">
        <v>12.32008017407445</v>
      </c>
      <c r="AN34" s="12">
        <v>36.905967041280292</v>
      </c>
      <c r="AO34" s="13">
        <f t="shared" si="0"/>
        <v>6959</v>
      </c>
      <c r="AP34" s="14"/>
      <c r="AS34" s="15"/>
    </row>
    <row r="35" spans="1:45" x14ac:dyDescent="0.25">
      <c r="A35" s="1" t="s">
        <v>31</v>
      </c>
      <c r="B35" s="12">
        <v>46.821075423954788</v>
      </c>
      <c r="C35" s="12">
        <v>75.442955440905237</v>
      </c>
      <c r="D35" s="12">
        <v>29.539940319380936</v>
      </c>
      <c r="E35" s="12">
        <v>38.504529154878618</v>
      </c>
      <c r="F35" s="12">
        <v>116.53965486146994</v>
      </c>
      <c r="G35" s="12">
        <v>41.420720703775466</v>
      </c>
      <c r="H35" s="12">
        <v>76.523026384941105</v>
      </c>
      <c r="I35" s="12">
        <v>100.7706190785463</v>
      </c>
      <c r="J35" s="12">
        <v>163.5767444742319</v>
      </c>
      <c r="K35" s="12">
        <v>61.67205090444795</v>
      </c>
      <c r="L35" s="12">
        <v>95.586278547174146</v>
      </c>
      <c r="M35" s="12">
        <v>69.502565248707981</v>
      </c>
      <c r="N35" s="12">
        <v>47.14509670716555</v>
      </c>
      <c r="O35" s="12">
        <v>29.647947413784522</v>
      </c>
      <c r="P35" s="12">
        <v>31.052039641031147</v>
      </c>
      <c r="Q35" s="12">
        <v>16.255067707739784</v>
      </c>
      <c r="R35" s="12">
        <v>27.379798431309204</v>
      </c>
      <c r="S35" s="12">
        <v>24.895635260026712</v>
      </c>
      <c r="T35" s="12">
        <v>36.398390814008678</v>
      </c>
      <c r="U35" s="12">
        <v>37.046433380430202</v>
      </c>
      <c r="V35" s="12">
        <v>31.538071565847286</v>
      </c>
      <c r="W35" s="12">
        <v>11.664766195587353</v>
      </c>
      <c r="X35" s="12">
        <v>11.2867413651748</v>
      </c>
      <c r="Y35" s="12">
        <v>53.139490446564608</v>
      </c>
      <c r="Z35" s="12">
        <v>58.809862902752904</v>
      </c>
      <c r="AA35" s="12">
        <v>1534.2407760029475</v>
      </c>
      <c r="AB35" s="12">
        <v>1913.5616915483438</v>
      </c>
      <c r="AC35" s="12">
        <v>3709.6116643855853</v>
      </c>
      <c r="AD35" s="12">
        <v>1879.9714851888282</v>
      </c>
      <c r="AE35" s="12">
        <v>814.64350953905182</v>
      </c>
      <c r="AF35" s="12">
        <v>956.40282094375925</v>
      </c>
      <c r="AG35" s="12">
        <v>188.5263832814604</v>
      </c>
      <c r="AH35" s="12">
        <v>44.876947724690233</v>
      </c>
      <c r="AI35" s="12">
        <v>162.17265224698528</v>
      </c>
      <c r="AJ35" s="12">
        <v>194.73679120966662</v>
      </c>
      <c r="AK35" s="12">
        <v>9.9906562323317587</v>
      </c>
      <c r="AL35" s="12">
        <v>35.4263269643764</v>
      </c>
      <c r="AM35" s="12">
        <v>13.230869064439359</v>
      </c>
      <c r="AN35" s="12">
        <v>54.921607504223786</v>
      </c>
      <c r="AO35" s="13">
        <f t="shared" si="0"/>
        <v>12844.473684210525</v>
      </c>
      <c r="AP35" s="14"/>
      <c r="AS35" s="15"/>
    </row>
    <row r="36" spans="1:45" x14ac:dyDescent="0.25">
      <c r="A36" s="1" t="s">
        <v>32</v>
      </c>
      <c r="B36" s="12">
        <v>58.88760439675108</v>
      </c>
      <c r="C36" s="12">
        <v>138.60397257087152</v>
      </c>
      <c r="D36" s="12">
        <v>70.77417639535453</v>
      </c>
      <c r="E36" s="12">
        <v>76.771987954282892</v>
      </c>
      <c r="F36" s="12">
        <v>193.62026223413247</v>
      </c>
      <c r="G36" s="12">
        <v>77.15366687166923</v>
      </c>
      <c r="H36" s="12">
        <v>92.093670209363481</v>
      </c>
      <c r="I36" s="12">
        <v>151.30842796387429</v>
      </c>
      <c r="J36" s="12">
        <v>227.15348140450462</v>
      </c>
      <c r="K36" s="12">
        <v>110.52330936316152</v>
      </c>
      <c r="L36" s="12">
        <v>135.5505412317807</v>
      </c>
      <c r="M36" s="12">
        <v>95.801408263973741</v>
      </c>
      <c r="N36" s="12">
        <v>81.134032724412592</v>
      </c>
      <c r="O36" s="12">
        <v>63.740379203520376</v>
      </c>
      <c r="P36" s="12">
        <v>45.256214490095729</v>
      </c>
      <c r="Q36" s="12">
        <v>34.950883720664294</v>
      </c>
      <c r="R36" s="12">
        <v>46.782930159641133</v>
      </c>
      <c r="S36" s="12">
        <v>70.937753074234394</v>
      </c>
      <c r="T36" s="12">
        <v>83.696734026863794</v>
      </c>
      <c r="U36" s="12">
        <v>100.81775974962289</v>
      </c>
      <c r="V36" s="12">
        <v>69.520088523942249</v>
      </c>
      <c r="W36" s="12">
        <v>33.369642491492272</v>
      </c>
      <c r="X36" s="12">
        <v>31.134094546800803</v>
      </c>
      <c r="Y36" s="12">
        <v>64.013007001653492</v>
      </c>
      <c r="Z36" s="12">
        <v>75.899579000256935</v>
      </c>
      <c r="AA36" s="12">
        <v>1166.4652970923109</v>
      </c>
      <c r="AB36" s="12">
        <v>1586.1485295384155</v>
      </c>
      <c r="AC36" s="12">
        <v>1161.121792248902</v>
      </c>
      <c r="AD36" s="12">
        <v>697.27285650523402</v>
      </c>
      <c r="AE36" s="12">
        <v>227.3170580833845</v>
      </c>
      <c r="AF36" s="12">
        <v>349.83599056440266</v>
      </c>
      <c r="AG36" s="12">
        <v>81.461186082172318</v>
      </c>
      <c r="AH36" s="12">
        <v>171.97361506236379</v>
      </c>
      <c r="AI36" s="12">
        <v>13.685915466281964</v>
      </c>
      <c r="AJ36" s="12">
        <v>75.572425642497208</v>
      </c>
      <c r="AK36" s="12">
        <v>30.098108913894997</v>
      </c>
      <c r="AL36" s="12">
        <v>120.77411457296633</v>
      </c>
      <c r="AM36" s="12">
        <v>38.767672894527792</v>
      </c>
      <c r="AN36" s="12">
        <v>80.588777128146376</v>
      </c>
      <c r="AO36" s="13">
        <f t="shared" si="0"/>
        <v>8030.5789473684217</v>
      </c>
      <c r="AP36" s="14"/>
      <c r="AS36" s="15"/>
    </row>
    <row r="37" spans="1:45" x14ac:dyDescent="0.25">
      <c r="A37" s="1" t="s">
        <v>33</v>
      </c>
      <c r="B37" s="12">
        <v>27.210526315789473</v>
      </c>
      <c r="C37" s="12">
        <v>61.315789473684212</v>
      </c>
      <c r="D37" s="12">
        <v>15.315789473684211</v>
      </c>
      <c r="E37" s="12">
        <v>14.947368421052632</v>
      </c>
      <c r="F37" s="12">
        <v>115.84210526315789</v>
      </c>
      <c r="G37" s="12">
        <v>20.421052631578949</v>
      </c>
      <c r="H37" s="12">
        <v>34.684210526315788</v>
      </c>
      <c r="I37" s="12">
        <v>153.73684210526315</v>
      </c>
      <c r="J37" s="12">
        <v>222.68421052631578</v>
      </c>
      <c r="K37" s="12">
        <v>24.684210526315791</v>
      </c>
      <c r="L37" s="12">
        <v>31.421052631578949</v>
      </c>
      <c r="M37" s="12">
        <v>40.421052631578945</v>
      </c>
      <c r="N37" s="12">
        <v>24.315789473684209</v>
      </c>
      <c r="O37" s="12">
        <v>21.157894736842106</v>
      </c>
      <c r="P37" s="12">
        <v>18.789473684210527</v>
      </c>
      <c r="Q37" s="12">
        <v>9.8421052631578956</v>
      </c>
      <c r="R37" s="12">
        <v>13.368421052631579</v>
      </c>
      <c r="S37" s="12">
        <v>21.368421052631579</v>
      </c>
      <c r="T37" s="12">
        <v>60.10526315789474</v>
      </c>
      <c r="U37" s="12">
        <v>68</v>
      </c>
      <c r="V37" s="12">
        <v>53.578947368421055</v>
      </c>
      <c r="W37" s="12">
        <v>17.105263157894736</v>
      </c>
      <c r="X37" s="12">
        <v>16.526315789473685</v>
      </c>
      <c r="Y37" s="12">
        <v>22.473684210526315</v>
      </c>
      <c r="Z37" s="12">
        <v>25.05263157894737</v>
      </c>
      <c r="AA37" s="12">
        <v>1327.2631578947369</v>
      </c>
      <c r="AB37" s="12">
        <v>1436.3684210526317</v>
      </c>
      <c r="AC37" s="12">
        <v>979.52631578947364</v>
      </c>
      <c r="AD37" s="12">
        <v>746.68421052631584</v>
      </c>
      <c r="AE37" s="12">
        <v>181.73684210526315</v>
      </c>
      <c r="AF37" s="12">
        <v>243.15789473684211</v>
      </c>
      <c r="AG37" s="12">
        <v>97.10526315789474</v>
      </c>
      <c r="AH37" s="12">
        <v>214.68421052631578</v>
      </c>
      <c r="AI37" s="12">
        <v>63.10526315789474</v>
      </c>
      <c r="AJ37" s="12">
        <v>11.789473684210526</v>
      </c>
      <c r="AK37" s="12">
        <v>4.5263157894736841</v>
      </c>
      <c r="AL37" s="12">
        <v>31.631578947368421</v>
      </c>
      <c r="AM37" s="12">
        <v>13.578947368421053</v>
      </c>
      <c r="AN37" s="12">
        <v>71.631578947368425</v>
      </c>
      <c r="AO37" s="13">
        <f t="shared" si="0"/>
        <v>6557.1578947368425</v>
      </c>
      <c r="AP37" s="14"/>
      <c r="AS37" s="15"/>
    </row>
    <row r="38" spans="1:45" x14ac:dyDescent="0.25">
      <c r="A38" s="1" t="s">
        <v>34</v>
      </c>
      <c r="B38" s="12">
        <v>5.1578947368421053</v>
      </c>
      <c r="C38" s="12">
        <v>5.3684210526315788</v>
      </c>
      <c r="D38" s="12">
        <v>5.2631578947368425</v>
      </c>
      <c r="E38" s="12">
        <v>4.3684210526315788</v>
      </c>
      <c r="F38" s="12">
        <v>48.684210526315788</v>
      </c>
      <c r="G38" s="12">
        <v>8.2631578947368425</v>
      </c>
      <c r="H38" s="12">
        <v>16.05263157894737</v>
      </c>
      <c r="I38" s="12">
        <v>45.578947368421055</v>
      </c>
      <c r="J38" s="12">
        <v>92.473684210526315</v>
      </c>
      <c r="K38" s="12">
        <v>55.157894736842103</v>
      </c>
      <c r="L38" s="12">
        <v>48.94736842105263</v>
      </c>
      <c r="M38" s="12">
        <v>38.526315789473685</v>
      </c>
      <c r="N38" s="12">
        <v>36.421052631578945</v>
      </c>
      <c r="O38" s="12">
        <v>50.578947368421055</v>
      </c>
      <c r="P38" s="12">
        <v>23.210526315789473</v>
      </c>
      <c r="Q38" s="12">
        <v>17.315789473684209</v>
      </c>
      <c r="R38" s="12">
        <v>19.105263157894736</v>
      </c>
      <c r="S38" s="12">
        <v>19.157894736842106</v>
      </c>
      <c r="T38" s="12">
        <v>3.3684210526315788</v>
      </c>
      <c r="U38" s="12">
        <v>4.8421052631578947</v>
      </c>
      <c r="V38" s="12">
        <v>4.4736842105263159</v>
      </c>
      <c r="W38" s="12">
        <v>0.89473684210526316</v>
      </c>
      <c r="X38" s="12">
        <v>1.8421052631578947</v>
      </c>
      <c r="Y38" s="12">
        <v>4.8421052631578947</v>
      </c>
      <c r="Z38" s="12">
        <v>4.3684210526315788</v>
      </c>
      <c r="AA38" s="12">
        <v>393.89473684210526</v>
      </c>
      <c r="AB38" s="12">
        <v>377.78947368421052</v>
      </c>
      <c r="AC38" s="12">
        <v>190</v>
      </c>
      <c r="AD38" s="12">
        <v>158.36842105263159</v>
      </c>
      <c r="AE38" s="12">
        <v>20.210526315789473</v>
      </c>
      <c r="AF38" s="12">
        <v>18.157894736842106</v>
      </c>
      <c r="AG38" s="12">
        <v>13.789473684210526</v>
      </c>
      <c r="AH38" s="12">
        <v>10.368421052631579</v>
      </c>
      <c r="AI38" s="12">
        <v>32.473684210526315</v>
      </c>
      <c r="AJ38" s="12">
        <v>7.6315789473684212</v>
      </c>
      <c r="AK38" s="12">
        <v>3.263157894736842</v>
      </c>
      <c r="AL38" s="12">
        <v>140.15789473684211</v>
      </c>
      <c r="AM38" s="12">
        <v>2.5263157894736841</v>
      </c>
      <c r="AN38" s="12">
        <v>2</v>
      </c>
      <c r="AO38" s="13">
        <f t="shared" si="0"/>
        <v>1934.8947368421052</v>
      </c>
      <c r="AP38" s="14"/>
      <c r="AS38" s="15"/>
    </row>
    <row r="39" spans="1:45" x14ac:dyDescent="0.25">
      <c r="A39" s="1" t="s">
        <v>35</v>
      </c>
      <c r="B39" s="12">
        <v>28.449994800480248</v>
      </c>
      <c r="C39" s="12">
        <v>45.348863892494826</v>
      </c>
      <c r="D39" s="12">
        <v>21.65836070337312</v>
      </c>
      <c r="E39" s="12">
        <v>15.936275282975778</v>
      </c>
      <c r="F39" s="12">
        <v>133.90749432406491</v>
      </c>
      <c r="G39" s="12">
        <v>29.198678874177094</v>
      </c>
      <c r="H39" s="12">
        <v>55.509576321237773</v>
      </c>
      <c r="I39" s="12">
        <v>163.80137983810337</v>
      </c>
      <c r="J39" s="12">
        <v>269.68669883237197</v>
      </c>
      <c r="K39" s="12">
        <v>173.1064533254785</v>
      </c>
      <c r="L39" s="12">
        <v>149.57638243786326</v>
      </c>
      <c r="M39" s="12">
        <v>146.20730410622744</v>
      </c>
      <c r="N39" s="12">
        <v>91.39293442485102</v>
      </c>
      <c r="O39" s="12">
        <v>253.2156492110413</v>
      </c>
      <c r="P39" s="12">
        <v>100.80496277989712</v>
      </c>
      <c r="Q39" s="12">
        <v>54.012208173844073</v>
      </c>
      <c r="R39" s="12">
        <v>57.488241373150878</v>
      </c>
      <c r="S39" s="12">
        <v>79.788331282549862</v>
      </c>
      <c r="T39" s="12">
        <v>17.326688562698497</v>
      </c>
      <c r="U39" s="12">
        <v>7.2194535677910405</v>
      </c>
      <c r="V39" s="12">
        <v>5.9359951557392998</v>
      </c>
      <c r="W39" s="12">
        <v>2.4599619564325024</v>
      </c>
      <c r="X39" s="12">
        <v>3.1016911624583732</v>
      </c>
      <c r="Y39" s="12">
        <v>15.348023510785396</v>
      </c>
      <c r="Z39" s="12">
        <v>23.102251416931328</v>
      </c>
      <c r="AA39" s="12">
        <v>1112.8119206826943</v>
      </c>
      <c r="AB39" s="12">
        <v>1026.8736845090634</v>
      </c>
      <c r="AC39" s="12">
        <v>576.80760134958643</v>
      </c>
      <c r="AD39" s="12">
        <v>425.68037333049392</v>
      </c>
      <c r="AE39" s="12">
        <v>66.953747162032457</v>
      </c>
      <c r="AF39" s="12">
        <v>63.370759095054687</v>
      </c>
      <c r="AG39" s="12">
        <v>60.215590498760825</v>
      </c>
      <c r="AH39" s="12">
        <v>42.888901936062325</v>
      </c>
      <c r="AI39" s="12">
        <v>118.93381285012795</v>
      </c>
      <c r="AJ39" s="12">
        <v>35.295106331422865</v>
      </c>
      <c r="AK39" s="12">
        <v>154.60326121839924</v>
      </c>
      <c r="AL39" s="12">
        <v>19.62621821762453</v>
      </c>
      <c r="AM39" s="12">
        <v>2.6203942579389703</v>
      </c>
      <c r="AN39" s="12">
        <v>6.5242469279296813</v>
      </c>
      <c r="AO39" s="13">
        <f t="shared" si="0"/>
        <v>5656.7894736842109</v>
      </c>
      <c r="AP39" s="14"/>
      <c r="AS39" s="15"/>
    </row>
    <row r="40" spans="1:45" x14ac:dyDescent="0.25">
      <c r="A40" s="1" t="s">
        <v>36</v>
      </c>
      <c r="B40" s="12">
        <v>6.5263157894736841</v>
      </c>
      <c r="C40" s="12">
        <v>5.6315789473684212</v>
      </c>
      <c r="D40" s="12">
        <v>3.6842105263157894</v>
      </c>
      <c r="E40" s="12">
        <v>1.5263157894736843</v>
      </c>
      <c r="F40" s="12">
        <v>45.842105263157897</v>
      </c>
      <c r="G40" s="12">
        <v>5.3157894736842106</v>
      </c>
      <c r="H40" s="12">
        <v>22.631578947368421</v>
      </c>
      <c r="I40" s="12">
        <v>113.26315789473684</v>
      </c>
      <c r="J40" s="12">
        <v>119.31578947368421</v>
      </c>
      <c r="K40" s="12">
        <v>15.789473684210526</v>
      </c>
      <c r="L40" s="12">
        <v>8.9473684210526319</v>
      </c>
      <c r="M40" s="12">
        <v>11.947368421052632</v>
      </c>
      <c r="N40" s="12">
        <v>6.2631578947368425</v>
      </c>
      <c r="O40" s="12">
        <v>4.1052631578947372</v>
      </c>
      <c r="P40" s="12">
        <v>7.2105263157894735</v>
      </c>
      <c r="Q40" s="12">
        <v>3.1578947368421053</v>
      </c>
      <c r="R40" s="12">
        <v>5.1052631578947372</v>
      </c>
      <c r="S40" s="12">
        <v>7.5789473684210522</v>
      </c>
      <c r="T40" s="12">
        <v>77.684210526315795</v>
      </c>
      <c r="U40" s="12">
        <v>36.05263157894737</v>
      </c>
      <c r="V40" s="12">
        <v>60.94736842105263</v>
      </c>
      <c r="W40" s="12">
        <v>15.210526315789474</v>
      </c>
      <c r="X40" s="12">
        <v>11.157894736842104</v>
      </c>
      <c r="Y40" s="12">
        <v>19</v>
      </c>
      <c r="Z40" s="12">
        <v>3.263157894736842</v>
      </c>
      <c r="AA40" s="12">
        <v>325.10526315789474</v>
      </c>
      <c r="AB40" s="12">
        <v>349.57894736842104</v>
      </c>
      <c r="AC40" s="12">
        <v>167.42105263157896</v>
      </c>
      <c r="AD40" s="12">
        <v>147.15789473684211</v>
      </c>
      <c r="AE40" s="12">
        <v>18.894736842105264</v>
      </c>
      <c r="AF40" s="12">
        <v>18.315789473684209</v>
      </c>
      <c r="AG40" s="12">
        <v>13.789473684210526</v>
      </c>
      <c r="AH40" s="12">
        <v>15.263157894736842</v>
      </c>
      <c r="AI40" s="12">
        <v>39.05263157894737</v>
      </c>
      <c r="AJ40" s="12">
        <v>12.473684210526315</v>
      </c>
      <c r="AK40" s="12">
        <v>2.4736842105263159</v>
      </c>
      <c r="AL40" s="12">
        <v>1.8421052631578947</v>
      </c>
      <c r="AM40" s="12">
        <v>3.736842105263158</v>
      </c>
      <c r="AN40" s="12">
        <v>80.05263157894737</v>
      </c>
      <c r="AO40" s="13">
        <f t="shared" si="0"/>
        <v>1812.3157894736839</v>
      </c>
      <c r="AP40" s="14"/>
      <c r="AS40" s="15"/>
    </row>
    <row r="41" spans="1:45" x14ac:dyDescent="0.25">
      <c r="A41" s="1" t="s">
        <v>37</v>
      </c>
      <c r="B41" s="12">
        <v>28.684210526315791</v>
      </c>
      <c r="C41" s="12">
        <v>29.894736842105264</v>
      </c>
      <c r="D41" s="12">
        <v>5.8421052631578947</v>
      </c>
      <c r="E41" s="12">
        <v>6.9473684210526319</v>
      </c>
      <c r="F41" s="12">
        <v>88.578947368421055</v>
      </c>
      <c r="G41" s="12">
        <v>16.157894736842106</v>
      </c>
      <c r="H41" s="12">
        <v>113</v>
      </c>
      <c r="I41" s="12">
        <v>199.26315789473685</v>
      </c>
      <c r="J41" s="12">
        <v>280</v>
      </c>
      <c r="K41" s="12">
        <v>26.368421052631579</v>
      </c>
      <c r="L41" s="12">
        <v>39.421052631578945</v>
      </c>
      <c r="M41" s="12">
        <v>60.473684210526315</v>
      </c>
      <c r="N41" s="12">
        <v>22.789473684210527</v>
      </c>
      <c r="O41" s="12">
        <v>17.157894736842106</v>
      </c>
      <c r="P41" s="12">
        <v>25.631578947368421</v>
      </c>
      <c r="Q41" s="12">
        <v>15.526315789473685</v>
      </c>
      <c r="R41" s="12">
        <v>22.05263157894737</v>
      </c>
      <c r="S41" s="12">
        <v>36.578947368421055</v>
      </c>
      <c r="T41" s="12">
        <v>534.42105263157896</v>
      </c>
      <c r="U41" s="12">
        <v>175.26315789473685</v>
      </c>
      <c r="V41" s="12">
        <v>198.52631578947367</v>
      </c>
      <c r="W41" s="12">
        <v>33.421052631578945</v>
      </c>
      <c r="X41" s="12">
        <v>20.157894736842106</v>
      </c>
      <c r="Y41" s="12">
        <v>62.263157894736842</v>
      </c>
      <c r="Z41" s="12">
        <v>21.789473684210527</v>
      </c>
      <c r="AA41" s="12">
        <v>586.78947368421052</v>
      </c>
      <c r="AB41" s="12">
        <v>603.57894736842104</v>
      </c>
      <c r="AC41" s="12">
        <v>411.63157894736844</v>
      </c>
      <c r="AD41" s="12">
        <v>369.57894736842104</v>
      </c>
      <c r="AE41" s="12">
        <v>82.473684210526315</v>
      </c>
      <c r="AF41" s="12">
        <v>103.57894736842105</v>
      </c>
      <c r="AG41" s="12">
        <v>42</v>
      </c>
      <c r="AH41" s="12">
        <v>59.421052631578945</v>
      </c>
      <c r="AI41" s="12">
        <v>84.84210526315789</v>
      </c>
      <c r="AJ41" s="12">
        <v>82.315789473684205</v>
      </c>
      <c r="AK41" s="12">
        <v>1.736842105263158</v>
      </c>
      <c r="AL41" s="12">
        <v>8.1052631578947363</v>
      </c>
      <c r="AM41" s="12">
        <v>93.578947368421055</v>
      </c>
      <c r="AN41" s="12">
        <v>18.631578947368421</v>
      </c>
      <c r="AO41" s="13">
        <f t="shared" si="0"/>
        <v>4628.4736842105258</v>
      </c>
      <c r="AP41" s="14"/>
      <c r="AS41" s="15"/>
    </row>
    <row r="42" spans="1:45" x14ac:dyDescent="0.25">
      <c r="A42" s="11" t="s">
        <v>51</v>
      </c>
      <c r="B42" s="14">
        <f>SUM(B3:B41)</f>
        <v>4348.8735757865452</v>
      </c>
      <c r="C42" s="14">
        <f t="shared" ref="C42:AN42" si="3">SUM(C3:C41)</f>
        <v>7777.54973613743</v>
      </c>
      <c r="D42" s="14">
        <f t="shared" si="3"/>
        <v>3822.8489924985561</v>
      </c>
      <c r="E42" s="14">
        <f t="shared" si="3"/>
        <v>3512.1985291608498</v>
      </c>
      <c r="F42" s="14">
        <f t="shared" si="3"/>
        <v>11150.67145040279</v>
      </c>
      <c r="G42" s="14">
        <f t="shared" si="3"/>
        <v>4195.6904174587353</v>
      </c>
      <c r="H42" s="14">
        <f t="shared" si="3"/>
        <v>5969.4480961085092</v>
      </c>
      <c r="I42" s="14">
        <f t="shared" si="3"/>
        <v>8218.251056308558</v>
      </c>
      <c r="J42" s="14">
        <f t="shared" si="3"/>
        <v>12102.280273424758</v>
      </c>
      <c r="K42" s="14">
        <f t="shared" si="3"/>
        <v>4504.7621527406491</v>
      </c>
      <c r="L42" s="14">
        <f t="shared" si="3"/>
        <v>7209.9741455003023</v>
      </c>
      <c r="M42" s="14">
        <f t="shared" si="3"/>
        <v>5680.441651674827</v>
      </c>
      <c r="N42" s="14">
        <f t="shared" si="3"/>
        <v>4846.0810191818837</v>
      </c>
      <c r="O42" s="14">
        <f t="shared" si="3"/>
        <v>4870.8039634810375</v>
      </c>
      <c r="P42" s="14">
        <f t="shared" si="3"/>
        <v>4529.8078157274249</v>
      </c>
      <c r="Q42" s="14">
        <f t="shared" si="3"/>
        <v>2891.8346827851842</v>
      </c>
      <c r="R42" s="14">
        <f t="shared" si="3"/>
        <v>3724.6438533138025</v>
      </c>
      <c r="S42" s="14">
        <f t="shared" si="3"/>
        <v>5571.4492437901472</v>
      </c>
      <c r="T42" s="14">
        <f t="shared" si="3"/>
        <v>5760.53617178475</v>
      </c>
      <c r="U42" s="14">
        <f t="shared" si="3"/>
        <v>6345.358701287756</v>
      </c>
      <c r="V42" s="14">
        <f t="shared" si="3"/>
        <v>5360.569315328943</v>
      </c>
      <c r="W42" s="14">
        <f t="shared" si="3"/>
        <v>2758.7718561983902</v>
      </c>
      <c r="X42" s="14">
        <f t="shared" si="3"/>
        <v>2397.6545680248269</v>
      </c>
      <c r="Y42" s="14">
        <f t="shared" si="3"/>
        <v>4011.2470206692437</v>
      </c>
      <c r="Z42" s="14">
        <f t="shared" si="3"/>
        <v>4575.0794074505611</v>
      </c>
      <c r="AA42" s="14">
        <f t="shared" si="3"/>
        <v>28468.962407085499</v>
      </c>
      <c r="AB42" s="14">
        <f t="shared" si="3"/>
        <v>29860.027988407754</v>
      </c>
      <c r="AC42" s="14">
        <f t="shared" si="3"/>
        <v>24805.946681420988</v>
      </c>
      <c r="AD42" s="14">
        <f t="shared" si="3"/>
        <v>18403.60390021182</v>
      </c>
      <c r="AE42" s="14">
        <f t="shared" si="3"/>
        <v>8761.3988402571231</v>
      </c>
      <c r="AF42" s="14">
        <f t="shared" si="3"/>
        <v>11931.386385426707</v>
      </c>
      <c r="AG42" s="14">
        <f t="shared" si="3"/>
        <v>7359.794822491278</v>
      </c>
      <c r="AH42" s="14">
        <f t="shared" si="3"/>
        <v>13584.153864046313</v>
      </c>
      <c r="AI42" s="14">
        <f t="shared" si="3"/>
        <v>7695.6667149710593</v>
      </c>
      <c r="AJ42" s="14">
        <f t="shared" si="3"/>
        <v>6615.1940002706397</v>
      </c>
      <c r="AK42" s="14">
        <f t="shared" si="3"/>
        <v>2004.3917862792912</v>
      </c>
      <c r="AL42" s="14">
        <f t="shared" si="3"/>
        <v>5695.4782043652658</v>
      </c>
      <c r="AM42" s="14">
        <f t="shared" si="3"/>
        <v>1952.668964889175</v>
      </c>
      <c r="AN42" s="14">
        <f t="shared" si="3"/>
        <v>4472.6556383874849</v>
      </c>
      <c r="AO42" s="14">
        <f>SUM(AO3:AO41)</f>
        <v>307748.15789473685</v>
      </c>
      <c r="AP42" s="14"/>
      <c r="AS42" s="15"/>
    </row>
    <row r="43" spans="1:45" x14ac:dyDescent="0.25">
      <c r="AO43" s="14"/>
      <c r="AS43" s="15"/>
    </row>
    <row r="44" spans="1:45" x14ac:dyDescent="0.25">
      <c r="AS44" s="15"/>
    </row>
    <row r="45" spans="1:45" x14ac:dyDescent="0.25">
      <c r="AS45" s="15"/>
    </row>
    <row r="46" spans="1:45" x14ac:dyDescent="0.25">
      <c r="AS46" s="15"/>
    </row>
    <row r="47" spans="1:45" x14ac:dyDescent="0.25">
      <c r="AS47" s="15"/>
    </row>
    <row r="48" spans="1:45" x14ac:dyDescent="0.25">
      <c r="AS48" s="15"/>
    </row>
    <row r="49" spans="45:45" x14ac:dyDescent="0.25">
      <c r="AS49" s="15"/>
    </row>
    <row r="50" spans="45:45" x14ac:dyDescent="0.25">
      <c r="AS50" s="15"/>
    </row>
    <row r="51" spans="45:45" x14ac:dyDescent="0.25">
      <c r="AS51" s="15"/>
    </row>
    <row r="52" spans="45:45" x14ac:dyDescent="0.25">
      <c r="AS52" s="15"/>
    </row>
    <row r="53" spans="45:45" x14ac:dyDescent="0.25">
      <c r="AS53" s="15"/>
    </row>
    <row r="54" spans="45:45" x14ac:dyDescent="0.25">
      <c r="AS54" s="15"/>
    </row>
    <row r="55" spans="45:45" x14ac:dyDescent="0.25">
      <c r="AS55" s="15"/>
    </row>
    <row r="56" spans="45:45" x14ac:dyDescent="0.25">
      <c r="AS56" s="15"/>
    </row>
    <row r="57" spans="45:45" x14ac:dyDescent="0.25">
      <c r="AS57" s="15"/>
    </row>
    <row r="58" spans="45:45" x14ac:dyDescent="0.25">
      <c r="AS58" s="15"/>
    </row>
    <row r="59" spans="45:45" x14ac:dyDescent="0.25">
      <c r="AS59" s="15"/>
    </row>
  </sheetData>
  <pageMargins left="0.75" right="0.75" top="1" bottom="1" header="0.5" footer="0.5"/>
  <pageSetup scale="81" fitToWidth="3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Y59"/>
  <sheetViews>
    <sheetView workbookViewId="0">
      <pane xSplit="1" ySplit="2" topLeftCell="AJ16" activePane="bottomRight" state="frozen"/>
      <selection pane="topRight"/>
      <selection pane="bottomLeft"/>
      <selection pane="bottomRight"/>
    </sheetView>
  </sheetViews>
  <sheetFormatPr defaultColWidth="9.109375" defaultRowHeight="13.2" x14ac:dyDescent="0.25"/>
  <cols>
    <col min="1" max="40" width="7.6640625" style="9" customWidth="1"/>
    <col min="41" max="41" width="8.6640625" style="11" customWidth="1"/>
    <col min="42" max="42" width="9.109375" style="11"/>
    <col min="43" max="44" width="9.109375" style="9"/>
    <col min="45" max="45" width="8.6640625" style="9" customWidth="1"/>
    <col min="46" max="16384" width="9.109375" style="9"/>
  </cols>
  <sheetData>
    <row r="1" spans="1:51" ht="27" customHeight="1" x14ac:dyDescent="0.25">
      <c r="A1" s="7" t="s">
        <v>0</v>
      </c>
      <c r="B1" s="8" t="s">
        <v>1</v>
      </c>
      <c r="D1" s="9" t="s">
        <v>52</v>
      </c>
      <c r="G1" s="19">
        <f>'Wkdy Adj OD'!G1</f>
        <v>37288</v>
      </c>
    </row>
    <row r="2" spans="1:51" x14ac:dyDescent="0.25"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>
        <v>19</v>
      </c>
      <c r="J2" s="1">
        <v>12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1" t="s">
        <v>27</v>
      </c>
      <c r="AC2" s="1" t="s">
        <v>28</v>
      </c>
      <c r="AD2" s="1" t="s">
        <v>29</v>
      </c>
      <c r="AE2" s="1">
        <v>16</v>
      </c>
      <c r="AF2" s="1">
        <v>24</v>
      </c>
      <c r="AG2" s="1" t="s">
        <v>30</v>
      </c>
      <c r="AH2" s="1" t="s">
        <v>31</v>
      </c>
      <c r="AI2" s="1" t="s">
        <v>32</v>
      </c>
      <c r="AJ2" s="1" t="s">
        <v>33</v>
      </c>
      <c r="AK2" s="1" t="s">
        <v>34</v>
      </c>
      <c r="AL2" s="1" t="s">
        <v>35</v>
      </c>
      <c r="AM2" s="1" t="s">
        <v>36</v>
      </c>
      <c r="AN2" s="1" t="s">
        <v>37</v>
      </c>
      <c r="AO2" s="11" t="s">
        <v>38</v>
      </c>
    </row>
    <row r="3" spans="1:51" x14ac:dyDescent="0.25">
      <c r="A3" s="1" t="s">
        <v>3</v>
      </c>
      <c r="B3" s="12">
        <v>6.5112949829261879</v>
      </c>
      <c r="C3" s="12">
        <v>116.61137378513264</v>
      </c>
      <c r="D3" s="12">
        <v>84.94280273180982</v>
      </c>
      <c r="E3" s="12">
        <v>66.000853690569997</v>
      </c>
      <c r="F3" s="12">
        <v>291.52843446283163</v>
      </c>
      <c r="G3" s="12">
        <v>117.79524560021014</v>
      </c>
      <c r="H3" s="12">
        <v>99.445232466509054</v>
      </c>
      <c r="I3" s="12">
        <v>55.937943262411345</v>
      </c>
      <c r="J3" s="12">
        <v>92.637969529813489</v>
      </c>
      <c r="K3" s="12">
        <v>30.484699238245337</v>
      </c>
      <c r="L3" s="12">
        <v>98.261360651431573</v>
      </c>
      <c r="M3" s="12">
        <v>72.808116627265562</v>
      </c>
      <c r="N3" s="12">
        <v>21.309692671394799</v>
      </c>
      <c r="O3" s="12">
        <v>27.229051746782243</v>
      </c>
      <c r="P3" s="12">
        <v>21.013724717625426</v>
      </c>
      <c r="Q3" s="12">
        <v>15.686301549776726</v>
      </c>
      <c r="R3" s="12">
        <v>9.4709745206199099</v>
      </c>
      <c r="S3" s="12">
        <v>14.206461780929866</v>
      </c>
      <c r="T3" s="12">
        <v>30.780667192014707</v>
      </c>
      <c r="U3" s="12">
        <v>5.9193590753874439</v>
      </c>
      <c r="V3" s="12">
        <v>13.614525873391122</v>
      </c>
      <c r="W3" s="12">
        <v>5.0314552140793269</v>
      </c>
      <c r="X3" s="12">
        <v>5.3274231678486998</v>
      </c>
      <c r="Y3" s="12">
        <v>13.022589965852376</v>
      </c>
      <c r="Z3" s="12">
        <v>22.789532440241658</v>
      </c>
      <c r="AA3" s="12">
        <v>65.112949829261879</v>
      </c>
      <c r="AB3" s="12">
        <v>86.126674546887301</v>
      </c>
      <c r="AC3" s="12">
        <v>254.23647228789071</v>
      </c>
      <c r="AD3" s="12">
        <v>105.3645915418965</v>
      </c>
      <c r="AE3" s="12">
        <v>90.862161807197268</v>
      </c>
      <c r="AF3" s="12">
        <v>162.7823745731547</v>
      </c>
      <c r="AG3" s="12">
        <v>17.462109272392958</v>
      </c>
      <c r="AH3" s="12">
        <v>41.139545573942733</v>
      </c>
      <c r="AI3" s="12">
        <v>26.045179931704752</v>
      </c>
      <c r="AJ3" s="12">
        <v>24.565340162857893</v>
      </c>
      <c r="AK3" s="12">
        <v>2.6637115839243499</v>
      </c>
      <c r="AL3" s="12">
        <v>10.062910428158654</v>
      </c>
      <c r="AM3" s="12">
        <v>7.1032308904649328</v>
      </c>
      <c r="AN3" s="12">
        <v>21.60566062516417</v>
      </c>
      <c r="AO3" s="13">
        <f>SUM(B3:AN3)</f>
        <v>2253.4999999999995</v>
      </c>
      <c r="AP3" s="14"/>
      <c r="AR3" s="9" t="s">
        <v>39</v>
      </c>
      <c r="AS3" s="12">
        <f>SUM(B3:Z27,AK3:AN27,B38:Z41,AK38:AN41)</f>
        <v>35208.675847801132</v>
      </c>
      <c r="AU3" s="9" t="s">
        <v>40</v>
      </c>
      <c r="AV3" s="15">
        <f>SUM(AS11:AS16,AT11:AX11)</f>
        <v>89299.40423746685</v>
      </c>
      <c r="AW3" s="16">
        <f>AV3/AY$17</f>
        <v>0.63205603067202831</v>
      </c>
    </row>
    <row r="4" spans="1:51" x14ac:dyDescent="0.25">
      <c r="A4" s="1" t="s">
        <v>4</v>
      </c>
      <c r="B4" s="12">
        <v>117.25</v>
      </c>
      <c r="C4" s="12">
        <v>23</v>
      </c>
      <c r="D4" s="12">
        <v>65.75</v>
      </c>
      <c r="E4" s="12">
        <v>76.75</v>
      </c>
      <c r="F4" s="12">
        <v>504.5</v>
      </c>
      <c r="G4" s="12">
        <v>127.5</v>
      </c>
      <c r="H4" s="12">
        <v>107.75</v>
      </c>
      <c r="I4" s="12">
        <v>100</v>
      </c>
      <c r="J4" s="12">
        <v>166.25</v>
      </c>
      <c r="K4" s="12">
        <v>41.75</v>
      </c>
      <c r="L4" s="12">
        <v>83.75</v>
      </c>
      <c r="M4" s="12">
        <v>106.5</v>
      </c>
      <c r="N4" s="12">
        <v>33.75</v>
      </c>
      <c r="O4" s="12">
        <v>33.25</v>
      </c>
      <c r="P4" s="12">
        <v>29.5</v>
      </c>
      <c r="Q4" s="12">
        <v>14.5</v>
      </c>
      <c r="R4" s="12">
        <v>21</v>
      </c>
      <c r="S4" s="12">
        <v>36</v>
      </c>
      <c r="T4" s="12">
        <v>21</v>
      </c>
      <c r="U4" s="12">
        <v>10.25</v>
      </c>
      <c r="V4" s="12">
        <v>15.75</v>
      </c>
      <c r="W4" s="12">
        <v>8</v>
      </c>
      <c r="X4" s="12">
        <v>7</v>
      </c>
      <c r="Y4" s="12">
        <v>15.75</v>
      </c>
      <c r="Z4" s="12">
        <v>22.25</v>
      </c>
      <c r="AA4" s="12">
        <v>155.25</v>
      </c>
      <c r="AB4" s="12">
        <v>270.5</v>
      </c>
      <c r="AC4" s="12">
        <v>613</v>
      </c>
      <c r="AD4" s="12">
        <v>180.75</v>
      </c>
      <c r="AE4" s="12">
        <v>56.75</v>
      </c>
      <c r="AF4" s="12">
        <v>112.75</v>
      </c>
      <c r="AG4" s="12">
        <v>22.75</v>
      </c>
      <c r="AH4" s="12">
        <v>49</v>
      </c>
      <c r="AI4" s="12">
        <v>44</v>
      </c>
      <c r="AJ4" s="12">
        <v>36.75</v>
      </c>
      <c r="AK4" s="12">
        <v>4.75</v>
      </c>
      <c r="AL4" s="12">
        <v>15.75</v>
      </c>
      <c r="AM4" s="12">
        <v>4.5</v>
      </c>
      <c r="AN4" s="12">
        <v>24.75</v>
      </c>
      <c r="AO4" s="13">
        <f t="shared" ref="AO4:AO41" si="0">SUM(B4:AN4)</f>
        <v>3380</v>
      </c>
      <c r="AP4" s="14"/>
      <c r="AR4" s="9" t="s">
        <v>41</v>
      </c>
      <c r="AS4" s="12">
        <f>SUM(AA28:AJ37)</f>
        <v>40091.095233163796</v>
      </c>
      <c r="AU4" s="9" t="s">
        <v>42</v>
      </c>
      <c r="AV4" s="15">
        <f>SUM(AT12:AX16)</f>
        <v>51984.59576253315</v>
      </c>
      <c r="AW4" s="16">
        <f>AV4/AY$17</f>
        <v>0.36794396932797169</v>
      </c>
    </row>
    <row r="5" spans="1:51" x14ac:dyDescent="0.25">
      <c r="A5" s="1" t="s">
        <v>5</v>
      </c>
      <c r="B5" s="12">
        <v>75.75</v>
      </c>
      <c r="C5" s="12">
        <v>53.25</v>
      </c>
      <c r="D5" s="12">
        <v>6</v>
      </c>
      <c r="E5" s="12">
        <v>27</v>
      </c>
      <c r="F5" s="12">
        <v>355.75</v>
      </c>
      <c r="G5" s="12">
        <v>52.25</v>
      </c>
      <c r="H5" s="12">
        <v>39</v>
      </c>
      <c r="I5" s="12">
        <v>35.75</v>
      </c>
      <c r="J5" s="12">
        <v>93.25</v>
      </c>
      <c r="K5" s="12">
        <v>22.5</v>
      </c>
      <c r="L5" s="12">
        <v>31.25</v>
      </c>
      <c r="M5" s="12">
        <v>34</v>
      </c>
      <c r="N5" s="12">
        <v>14</v>
      </c>
      <c r="O5" s="12">
        <v>11.75</v>
      </c>
      <c r="P5" s="12">
        <v>13.25</v>
      </c>
      <c r="Q5" s="12">
        <v>2.75</v>
      </c>
      <c r="R5" s="12">
        <v>6.75</v>
      </c>
      <c r="S5" s="12">
        <v>22</v>
      </c>
      <c r="T5" s="12">
        <v>8.5</v>
      </c>
      <c r="U5" s="12">
        <v>7.25</v>
      </c>
      <c r="V5" s="12">
        <v>12</v>
      </c>
      <c r="W5" s="12">
        <v>2.5</v>
      </c>
      <c r="X5" s="12">
        <v>5.75</v>
      </c>
      <c r="Y5" s="12">
        <v>13.75</v>
      </c>
      <c r="Z5" s="12">
        <v>5.75</v>
      </c>
      <c r="AA5" s="12">
        <v>96</v>
      </c>
      <c r="AB5" s="12">
        <v>178.25</v>
      </c>
      <c r="AC5" s="12">
        <v>290.25</v>
      </c>
      <c r="AD5" s="12">
        <v>118.75</v>
      </c>
      <c r="AE5" s="12">
        <v>26</v>
      </c>
      <c r="AF5" s="12">
        <v>30.75</v>
      </c>
      <c r="AG5" s="12">
        <v>15.5</v>
      </c>
      <c r="AH5" s="12">
        <v>11.25</v>
      </c>
      <c r="AI5" s="12">
        <v>14.25</v>
      </c>
      <c r="AJ5" s="12">
        <v>9.5</v>
      </c>
      <c r="AK5" s="12">
        <v>0.75</v>
      </c>
      <c r="AL5" s="12">
        <v>7.5</v>
      </c>
      <c r="AM5" s="12">
        <v>3.25</v>
      </c>
      <c r="AN5" s="12">
        <v>5.75</v>
      </c>
      <c r="AO5" s="13">
        <f t="shared" si="0"/>
        <v>1759.5</v>
      </c>
      <c r="AP5" s="14"/>
      <c r="AR5" s="9" t="s">
        <v>43</v>
      </c>
      <c r="AS5" s="12">
        <f>SUM(AA3:AJ27,B28:Z37,AA38:AJ41,AK28:AN37)</f>
        <v>65984.228919035144</v>
      </c>
    </row>
    <row r="6" spans="1:51" x14ac:dyDescent="0.25">
      <c r="A6" s="1" t="s">
        <v>6</v>
      </c>
      <c r="B6" s="12">
        <v>68.848039215686271</v>
      </c>
      <c r="C6" s="12">
        <v>62.352941176470587</v>
      </c>
      <c r="D6" s="12">
        <v>29.098039215686274</v>
      </c>
      <c r="E6" s="12">
        <v>7.534313725490196</v>
      </c>
      <c r="F6" s="12">
        <v>149.12745098039215</v>
      </c>
      <c r="G6" s="12">
        <v>47.284313725490193</v>
      </c>
      <c r="H6" s="12">
        <v>37.411764705882355</v>
      </c>
      <c r="I6" s="12">
        <v>54.558823529411761</v>
      </c>
      <c r="J6" s="12">
        <v>100.80392156862744</v>
      </c>
      <c r="K6" s="12">
        <v>34.294117647058826</v>
      </c>
      <c r="L6" s="12">
        <v>53.779411764705884</v>
      </c>
      <c r="M6" s="12">
        <v>45.205882352941174</v>
      </c>
      <c r="N6" s="12">
        <v>19.745098039215687</v>
      </c>
      <c r="O6" s="12">
        <v>8.5735294117647065</v>
      </c>
      <c r="P6" s="12">
        <v>12.21078431372549</v>
      </c>
      <c r="Q6" s="12">
        <v>7.0147058823529411</v>
      </c>
      <c r="R6" s="12">
        <v>6.7549019607843137</v>
      </c>
      <c r="S6" s="12">
        <v>18.965686274509803</v>
      </c>
      <c r="T6" s="12">
        <v>10.392156862745098</v>
      </c>
      <c r="U6" s="12">
        <v>9.0931372549019613</v>
      </c>
      <c r="V6" s="12">
        <v>13.769607843137255</v>
      </c>
      <c r="W6" s="12">
        <v>2.0784313725490198</v>
      </c>
      <c r="X6" s="12">
        <v>4.9362745098039218</v>
      </c>
      <c r="Y6" s="12">
        <v>10.132352941176471</v>
      </c>
      <c r="Z6" s="12">
        <v>13.509803921568627</v>
      </c>
      <c r="AA6" s="12">
        <v>143.67156862745097</v>
      </c>
      <c r="AB6" s="12">
        <v>241.09803921568627</v>
      </c>
      <c r="AC6" s="12">
        <v>377.49509803921569</v>
      </c>
      <c r="AD6" s="12">
        <v>198.23039215686273</v>
      </c>
      <c r="AE6" s="12">
        <v>65.470588235294116</v>
      </c>
      <c r="AF6" s="12">
        <v>61.833333333333336</v>
      </c>
      <c r="AG6" s="12">
        <v>13.509803921568627</v>
      </c>
      <c r="AH6" s="12">
        <v>17.926470588235293</v>
      </c>
      <c r="AI6" s="12">
        <v>15.068627450980392</v>
      </c>
      <c r="AJ6" s="12">
        <v>9.6127450980392162</v>
      </c>
      <c r="AK6" s="12">
        <v>2.857843137254902</v>
      </c>
      <c r="AL6" s="12">
        <v>5.4558823529411766</v>
      </c>
      <c r="AM6" s="12">
        <v>2.857843137254902</v>
      </c>
      <c r="AN6" s="12">
        <v>4.9362745098039218</v>
      </c>
      <c r="AO6" s="13">
        <f t="shared" si="0"/>
        <v>1987.4999999999998</v>
      </c>
      <c r="AP6" s="14"/>
      <c r="AS6" s="12"/>
    </row>
    <row r="7" spans="1:51" x14ac:dyDescent="0.25">
      <c r="A7" s="1" t="s">
        <v>7</v>
      </c>
      <c r="B7" s="12">
        <v>257</v>
      </c>
      <c r="C7" s="12">
        <v>490.25</v>
      </c>
      <c r="D7" s="12">
        <v>363.25</v>
      </c>
      <c r="E7" s="12">
        <v>147.5</v>
      </c>
      <c r="F7" s="12">
        <v>17.25</v>
      </c>
      <c r="G7" s="12">
        <v>299.5</v>
      </c>
      <c r="H7" s="12">
        <v>195.5</v>
      </c>
      <c r="I7" s="12">
        <v>215.5</v>
      </c>
      <c r="J7" s="12">
        <v>325.25</v>
      </c>
      <c r="K7" s="12">
        <v>115.5</v>
      </c>
      <c r="L7" s="12">
        <v>204.25</v>
      </c>
      <c r="M7" s="12">
        <v>132.25</v>
      </c>
      <c r="N7" s="12">
        <v>83</v>
      </c>
      <c r="O7" s="12">
        <v>77</v>
      </c>
      <c r="P7" s="12">
        <v>80.25</v>
      </c>
      <c r="Q7" s="12">
        <v>48.5</v>
      </c>
      <c r="R7" s="12">
        <v>88.5</v>
      </c>
      <c r="S7" s="12">
        <v>150.25</v>
      </c>
      <c r="T7" s="12">
        <v>38.5</v>
      </c>
      <c r="U7" s="12">
        <v>54.75</v>
      </c>
      <c r="V7" s="12">
        <v>74</v>
      </c>
      <c r="W7" s="12">
        <v>48.25</v>
      </c>
      <c r="X7" s="12">
        <v>35.75</v>
      </c>
      <c r="Y7" s="12">
        <v>31</v>
      </c>
      <c r="Z7" s="12">
        <v>78.75</v>
      </c>
      <c r="AA7" s="12">
        <v>338.5</v>
      </c>
      <c r="AB7" s="12">
        <v>443.75</v>
      </c>
      <c r="AC7" s="12">
        <v>1114.5</v>
      </c>
      <c r="AD7" s="12">
        <v>429</v>
      </c>
      <c r="AE7" s="12">
        <v>141</v>
      </c>
      <c r="AF7" s="12">
        <v>159.75</v>
      </c>
      <c r="AG7" s="12">
        <v>85</v>
      </c>
      <c r="AH7" s="12">
        <v>55.75</v>
      </c>
      <c r="AI7" s="12">
        <v>88.5</v>
      </c>
      <c r="AJ7" s="12">
        <v>50.25</v>
      </c>
      <c r="AK7" s="12">
        <v>24</v>
      </c>
      <c r="AL7" s="12">
        <v>65</v>
      </c>
      <c r="AM7" s="12">
        <v>16.5</v>
      </c>
      <c r="AN7" s="12">
        <v>32.75</v>
      </c>
      <c r="AO7" s="13">
        <f t="shared" si="0"/>
        <v>6695.75</v>
      </c>
      <c r="AP7" s="14"/>
      <c r="AR7" s="9" t="s">
        <v>44</v>
      </c>
      <c r="AS7" s="12">
        <f>SUM(AJ3:AN41,B37:AI41)</f>
        <v>16360.02706265622</v>
      </c>
    </row>
    <row r="8" spans="1:51" x14ac:dyDescent="0.25">
      <c r="A8" s="1" t="s">
        <v>8</v>
      </c>
      <c r="B8" s="12">
        <v>100.70210149787614</v>
      </c>
      <c r="C8" s="12">
        <v>117.31539235412474</v>
      </c>
      <c r="D8" s="12">
        <v>43.4501453163425</v>
      </c>
      <c r="E8" s="12">
        <v>36.549239883746921</v>
      </c>
      <c r="F8" s="12">
        <v>247.66582830315224</v>
      </c>
      <c r="G8" s="12">
        <v>6.3897272524033086</v>
      </c>
      <c r="H8" s="12">
        <v>74.632014308070637</v>
      </c>
      <c r="I8" s="12">
        <v>84.344399731723669</v>
      </c>
      <c r="J8" s="12">
        <v>121.14922870556673</v>
      </c>
      <c r="K8" s="12">
        <v>53.673708920187792</v>
      </c>
      <c r="L8" s="12">
        <v>70.031410686340266</v>
      </c>
      <c r="M8" s="12">
        <v>68.753465235859593</v>
      </c>
      <c r="N8" s="12">
        <v>31.693047171920409</v>
      </c>
      <c r="O8" s="12">
        <v>37.060418063939188</v>
      </c>
      <c r="P8" s="12">
        <v>22.491839928459644</v>
      </c>
      <c r="Q8" s="12">
        <v>11.501509054325956</v>
      </c>
      <c r="R8" s="12">
        <v>12.268276324614352</v>
      </c>
      <c r="S8" s="12">
        <v>23.258607198748042</v>
      </c>
      <c r="T8" s="12">
        <v>11.501509054325956</v>
      </c>
      <c r="U8" s="12">
        <v>10.223563603845294</v>
      </c>
      <c r="V8" s="12">
        <v>10.99033087413369</v>
      </c>
      <c r="W8" s="12">
        <v>4.6006036217303823</v>
      </c>
      <c r="X8" s="12">
        <v>4.8561927118265142</v>
      </c>
      <c r="Y8" s="12">
        <v>11.245919964229822</v>
      </c>
      <c r="Z8" s="12">
        <v>37.827185334227586</v>
      </c>
      <c r="AA8" s="12">
        <v>112.45919964229823</v>
      </c>
      <c r="AB8" s="12">
        <v>168.94438855354346</v>
      </c>
      <c r="AC8" s="12">
        <v>325.87608987256874</v>
      </c>
      <c r="AD8" s="12">
        <v>168.94438855354346</v>
      </c>
      <c r="AE8" s="12">
        <v>74.632014308070637</v>
      </c>
      <c r="AF8" s="12">
        <v>84.088810641627532</v>
      </c>
      <c r="AG8" s="12">
        <v>17.891236306729265</v>
      </c>
      <c r="AH8" s="12">
        <v>16.613290856248604</v>
      </c>
      <c r="AI8" s="12">
        <v>15.846523585960204</v>
      </c>
      <c r="AJ8" s="12">
        <v>16.102112676056336</v>
      </c>
      <c r="AK8" s="12">
        <v>5.8785490722110438</v>
      </c>
      <c r="AL8" s="12">
        <v>10.479152693941426</v>
      </c>
      <c r="AM8" s="12">
        <v>3.8338363514419851</v>
      </c>
      <c r="AN8" s="12">
        <v>10.734741784037558</v>
      </c>
      <c r="AO8" s="13">
        <f t="shared" si="0"/>
        <v>2286.5</v>
      </c>
      <c r="AP8" s="14"/>
      <c r="AS8" s="15"/>
    </row>
    <row r="9" spans="1:51" x14ac:dyDescent="0.25">
      <c r="A9" s="1" t="s">
        <v>9</v>
      </c>
      <c r="B9" s="12">
        <v>81.659739201303992</v>
      </c>
      <c r="C9" s="12">
        <v>104.00061124694376</v>
      </c>
      <c r="D9" s="12">
        <v>40.059494702526486</v>
      </c>
      <c r="E9" s="12">
        <v>43.397785927737026</v>
      </c>
      <c r="F9" s="12">
        <v>201.58143167617496</v>
      </c>
      <c r="G9" s="12">
        <v>68.563365933170331</v>
      </c>
      <c r="H9" s="12">
        <v>10.014873675631621</v>
      </c>
      <c r="I9" s="12">
        <v>44.68174409127954</v>
      </c>
      <c r="J9" s="12">
        <v>94.242529204020641</v>
      </c>
      <c r="K9" s="12">
        <v>27.733496332518335</v>
      </c>
      <c r="L9" s="12">
        <v>75.753531649008423</v>
      </c>
      <c r="M9" s="12">
        <v>99.378361858190701</v>
      </c>
      <c r="N9" s="12">
        <v>36.977995110024452</v>
      </c>
      <c r="O9" s="12">
        <v>43.91136919315403</v>
      </c>
      <c r="P9" s="12">
        <v>40.059494702526486</v>
      </c>
      <c r="Q9" s="12">
        <v>17.975414289595218</v>
      </c>
      <c r="R9" s="12">
        <v>16.434664493344201</v>
      </c>
      <c r="S9" s="12">
        <v>31.071787557728879</v>
      </c>
      <c r="T9" s="12">
        <v>38.261953273566967</v>
      </c>
      <c r="U9" s="12">
        <v>21.313705514805758</v>
      </c>
      <c r="V9" s="12">
        <v>29.531037761477858</v>
      </c>
      <c r="W9" s="12">
        <v>8.9877071447976089</v>
      </c>
      <c r="X9" s="12">
        <v>12.069206737299647</v>
      </c>
      <c r="Y9" s="12">
        <v>24.138413474599293</v>
      </c>
      <c r="Z9" s="12">
        <v>46.736077152947566</v>
      </c>
      <c r="AA9" s="12">
        <v>171.7936022819886</v>
      </c>
      <c r="AB9" s="12">
        <v>263.98179842434121</v>
      </c>
      <c r="AC9" s="12">
        <v>516.40797337679976</v>
      </c>
      <c r="AD9" s="12">
        <v>264.75217332246672</v>
      </c>
      <c r="AE9" s="12">
        <v>95.012904102146152</v>
      </c>
      <c r="AF9" s="12">
        <v>99.121570225482202</v>
      </c>
      <c r="AG9" s="12">
        <v>22.597663678348276</v>
      </c>
      <c r="AH9" s="12">
        <v>25.935954903558816</v>
      </c>
      <c r="AI9" s="12">
        <v>25.935954903558816</v>
      </c>
      <c r="AJ9" s="12">
        <v>18.488997555012226</v>
      </c>
      <c r="AK9" s="12">
        <v>3.8518744906275466</v>
      </c>
      <c r="AL9" s="12">
        <v>15.66428959521869</v>
      </c>
      <c r="AM9" s="12">
        <v>3.8518744906275466</v>
      </c>
      <c r="AN9" s="12">
        <v>49.817576745449607</v>
      </c>
      <c r="AO9" s="13">
        <f t="shared" si="0"/>
        <v>2835.7499999999995</v>
      </c>
      <c r="AP9" s="14"/>
      <c r="AS9" s="15"/>
    </row>
    <row r="10" spans="1:51" x14ac:dyDescent="0.25">
      <c r="A10" s="1">
        <v>19</v>
      </c>
      <c r="B10" s="12">
        <v>49.119050524774224</v>
      </c>
      <c r="C10" s="12">
        <v>100.43336587747132</v>
      </c>
      <c r="D10" s="12">
        <v>38.417134488650234</v>
      </c>
      <c r="E10" s="12">
        <v>48.844642421283865</v>
      </c>
      <c r="F10" s="12">
        <v>200.31791554796192</v>
      </c>
      <c r="G10" s="12">
        <v>79.303941908713696</v>
      </c>
      <c r="H10" s="12">
        <v>39.24035879912131</v>
      </c>
      <c r="I10" s="12">
        <v>7.1346106907493292</v>
      </c>
      <c r="J10" s="12">
        <v>22.227056382719063</v>
      </c>
      <c r="K10" s="12">
        <v>23.050280693190139</v>
      </c>
      <c r="L10" s="12">
        <v>73.266963631925805</v>
      </c>
      <c r="M10" s="12">
        <v>64.485904320234326</v>
      </c>
      <c r="N10" s="12">
        <v>55.430436905052481</v>
      </c>
      <c r="O10" s="12">
        <v>49.393458628264582</v>
      </c>
      <c r="P10" s="12">
        <v>35.673053453746647</v>
      </c>
      <c r="Q10" s="12">
        <v>23.873505003661215</v>
      </c>
      <c r="R10" s="12">
        <v>29.361667073468393</v>
      </c>
      <c r="S10" s="12">
        <v>44.728520868928484</v>
      </c>
      <c r="T10" s="12">
        <v>31.282523797900904</v>
      </c>
      <c r="U10" s="12">
        <v>21.129423968757628</v>
      </c>
      <c r="V10" s="12">
        <v>38.417134488650234</v>
      </c>
      <c r="W10" s="12">
        <v>13.9948132780083</v>
      </c>
      <c r="X10" s="12">
        <v>11.799548450085428</v>
      </c>
      <c r="Y10" s="12">
        <v>33.477788625823777</v>
      </c>
      <c r="Z10" s="12">
        <v>31.556931901391263</v>
      </c>
      <c r="AA10" s="12">
        <v>110.86087381010496</v>
      </c>
      <c r="AB10" s="12">
        <v>166.01690261166706</v>
      </c>
      <c r="AC10" s="12">
        <v>335.6011105687088</v>
      </c>
      <c r="AD10" s="12">
        <v>172.32828899194533</v>
      </c>
      <c r="AE10" s="12">
        <v>65.034720527215043</v>
      </c>
      <c r="AF10" s="12">
        <v>72.16933121796437</v>
      </c>
      <c r="AG10" s="12">
        <v>19.757383451305834</v>
      </c>
      <c r="AH10" s="12">
        <v>26.891994142055164</v>
      </c>
      <c r="AI10" s="12">
        <v>21.403832072247987</v>
      </c>
      <c r="AJ10" s="12">
        <v>23.050280693190139</v>
      </c>
      <c r="AK10" s="12">
        <v>7.6834268977300466</v>
      </c>
      <c r="AL10" s="12">
        <v>19.482975347815476</v>
      </c>
      <c r="AM10" s="12">
        <v>7.4090187942396879</v>
      </c>
      <c r="AN10" s="12">
        <v>34.849829143275571</v>
      </c>
      <c r="AO10" s="13">
        <f t="shared" si="0"/>
        <v>2248.5</v>
      </c>
      <c r="AP10" s="14"/>
      <c r="AR10" s="17"/>
      <c r="AS10" s="15" t="s">
        <v>45</v>
      </c>
      <c r="AT10" s="9" t="s">
        <v>46</v>
      </c>
      <c r="AU10" s="9" t="s">
        <v>47</v>
      </c>
      <c r="AV10" s="9" t="s">
        <v>48</v>
      </c>
      <c r="AW10" s="9" t="s">
        <v>49</v>
      </c>
      <c r="AX10" s="9" t="s">
        <v>50</v>
      </c>
      <c r="AY10" s="11" t="s">
        <v>38</v>
      </c>
    </row>
    <row r="11" spans="1:51" x14ac:dyDescent="0.25">
      <c r="A11" s="1">
        <v>12</v>
      </c>
      <c r="B11" s="12">
        <v>86.239943732790607</v>
      </c>
      <c r="C11" s="12">
        <v>160.56686220519572</v>
      </c>
      <c r="D11" s="12">
        <v>96.34011732311744</v>
      </c>
      <c r="E11" s="12">
        <v>96.599096133125826</v>
      </c>
      <c r="F11" s="12">
        <v>287.20750029929366</v>
      </c>
      <c r="G11" s="12">
        <v>125.86370166407278</v>
      </c>
      <c r="H11" s="12">
        <v>88.311774212857657</v>
      </c>
      <c r="I11" s="12">
        <v>24.08502933077936</v>
      </c>
      <c r="J11" s="12">
        <v>13.207919310427391</v>
      </c>
      <c r="K11" s="12">
        <v>30.559499580988867</v>
      </c>
      <c r="L11" s="12">
        <v>128.1945109541482</v>
      </c>
      <c r="M11" s="12">
        <v>147.87690051478509</v>
      </c>
      <c r="N11" s="12">
        <v>111.61986711361187</v>
      </c>
      <c r="O11" s="12">
        <v>97.893990183167716</v>
      </c>
      <c r="P11" s="12">
        <v>84.168113252723572</v>
      </c>
      <c r="Q11" s="12">
        <v>44.285376511433014</v>
      </c>
      <c r="R11" s="12">
        <v>59.824105111935829</v>
      </c>
      <c r="S11" s="12">
        <v>116.28148569376272</v>
      </c>
      <c r="T11" s="12">
        <v>67.075511792170474</v>
      </c>
      <c r="U11" s="12">
        <v>64.48572369208668</v>
      </c>
      <c r="V11" s="12">
        <v>71.478151562312945</v>
      </c>
      <c r="W11" s="12">
        <v>38.069885071231894</v>
      </c>
      <c r="X11" s="12">
        <v>30.041541960972104</v>
      </c>
      <c r="Y11" s="12">
        <v>62.67287202202801</v>
      </c>
      <c r="Z11" s="12">
        <v>63.967766072069914</v>
      </c>
      <c r="AA11" s="12">
        <v>229.1962468574165</v>
      </c>
      <c r="AB11" s="12">
        <v>351.43424518137198</v>
      </c>
      <c r="AC11" s="12">
        <v>753.88731593439479</v>
      </c>
      <c r="AD11" s="12">
        <v>282.54588171914281</v>
      </c>
      <c r="AE11" s="12">
        <v>86.239943732790607</v>
      </c>
      <c r="AF11" s="12">
        <v>87.793816592840898</v>
      </c>
      <c r="AG11" s="12">
        <v>45.580270561474919</v>
      </c>
      <c r="AH11" s="12">
        <v>55.939422961810124</v>
      </c>
      <c r="AI11" s="12">
        <v>59.824105111935829</v>
      </c>
      <c r="AJ11" s="12">
        <v>54.126571291751468</v>
      </c>
      <c r="AK11" s="12">
        <v>11.136088830360348</v>
      </c>
      <c r="AL11" s="12">
        <v>38.587842691248653</v>
      </c>
      <c r="AM11" s="12">
        <v>10.877110020351969</v>
      </c>
      <c r="AN11" s="12">
        <v>62.41389321201963</v>
      </c>
      <c r="AO11" s="13">
        <f t="shared" si="0"/>
        <v>4326.5</v>
      </c>
      <c r="AP11" s="14"/>
      <c r="AR11" s="18" t="s">
        <v>45</v>
      </c>
      <c r="AS11" s="15">
        <f>SUM(AA28:AD31)</f>
        <v>2095.5455971594865</v>
      </c>
      <c r="AT11" s="15">
        <f>SUM(Z28:Z31,H28:K31)</f>
        <v>6173.9134617743539</v>
      </c>
      <c r="AU11" s="15">
        <f>SUM(AE28:AJ31)</f>
        <v>16635.467347854501</v>
      </c>
      <c r="AV11" s="15">
        <f>SUM(B28:G31)</f>
        <v>6961.342597599114</v>
      </c>
      <c r="AW11" s="15">
        <f>SUM(AM28:AN31,T28:Y31)</f>
        <v>6169.9713540721141</v>
      </c>
      <c r="AX11" s="15">
        <f>SUM(AK28:AL31,L28:S31)</f>
        <v>8606.5096415404278</v>
      </c>
      <c r="AY11" s="14">
        <f t="shared" ref="AY11:AY16" si="1">SUM(AS11:AX11)</f>
        <v>46642.749999999993</v>
      </c>
    </row>
    <row r="12" spans="1:51" x14ac:dyDescent="0.25">
      <c r="A12" s="1" t="s">
        <v>10</v>
      </c>
      <c r="B12" s="12">
        <v>23.5</v>
      </c>
      <c r="C12" s="12">
        <v>36.75</v>
      </c>
      <c r="D12" s="12">
        <v>19.75</v>
      </c>
      <c r="E12" s="12">
        <v>34</v>
      </c>
      <c r="F12" s="12">
        <v>106</v>
      </c>
      <c r="G12" s="12">
        <v>45.5</v>
      </c>
      <c r="H12" s="12">
        <v>27</v>
      </c>
      <c r="I12" s="12">
        <v>20.75</v>
      </c>
      <c r="J12" s="12">
        <v>31.75</v>
      </c>
      <c r="K12" s="12">
        <v>7.25</v>
      </c>
      <c r="L12" s="12">
        <v>105.25</v>
      </c>
      <c r="M12" s="12">
        <v>95.25</v>
      </c>
      <c r="N12" s="12">
        <v>111.5</v>
      </c>
      <c r="O12" s="12">
        <v>110.75</v>
      </c>
      <c r="P12" s="12">
        <v>45.5</v>
      </c>
      <c r="Q12" s="12">
        <v>24</v>
      </c>
      <c r="R12" s="12">
        <v>48.75</v>
      </c>
      <c r="S12" s="12">
        <v>61.75</v>
      </c>
      <c r="T12" s="12">
        <v>10.25</v>
      </c>
      <c r="U12" s="12">
        <v>6.25</v>
      </c>
      <c r="V12" s="12">
        <v>8</v>
      </c>
      <c r="W12" s="12">
        <v>5</v>
      </c>
      <c r="X12" s="12">
        <v>3</v>
      </c>
      <c r="Y12" s="12">
        <v>16.25</v>
      </c>
      <c r="Z12" s="12">
        <v>22.5</v>
      </c>
      <c r="AA12" s="12">
        <v>131</v>
      </c>
      <c r="AB12" s="12">
        <v>236.25</v>
      </c>
      <c r="AC12" s="12">
        <v>475.5</v>
      </c>
      <c r="AD12" s="12">
        <v>157.75</v>
      </c>
      <c r="AE12" s="12">
        <v>57.25</v>
      </c>
      <c r="AF12" s="12">
        <v>74</v>
      </c>
      <c r="AG12" s="12">
        <v>18.75</v>
      </c>
      <c r="AH12" s="12">
        <v>37.75</v>
      </c>
      <c r="AI12" s="12">
        <v>14.75</v>
      </c>
      <c r="AJ12" s="12">
        <v>7.5</v>
      </c>
      <c r="AK12" s="12">
        <v>31.5</v>
      </c>
      <c r="AL12" s="12">
        <v>56.25</v>
      </c>
      <c r="AM12" s="12">
        <v>2</v>
      </c>
      <c r="AN12" s="12">
        <v>12.75</v>
      </c>
      <c r="AO12" s="13">
        <f t="shared" si="0"/>
        <v>2339.25</v>
      </c>
      <c r="AP12" s="14"/>
      <c r="AR12" s="17" t="s">
        <v>46</v>
      </c>
      <c r="AS12" s="15">
        <f>SUM(AA27:AD27,AA9:AD12)</f>
        <v>5967.0564130803477</v>
      </c>
      <c r="AT12" s="15">
        <f>SUM(Z27,Z9:Z12,H9:K12,H27:K27)</f>
        <v>831.49994743069192</v>
      </c>
      <c r="AU12" s="15">
        <f>SUM(AE9:AJ12,AE27:AJ27)</f>
        <v>1335.6547177246889</v>
      </c>
      <c r="AV12" s="15">
        <f>SUM(B9:G12,B27:G27)</f>
        <v>2352.0157008143083</v>
      </c>
      <c r="AW12" s="15">
        <f>SUM(T9:Y12,AM9:AN12,T27:Y27,AM27:AN27)</f>
        <v>882.44624502253964</v>
      </c>
      <c r="AX12" s="15">
        <f>SUM(L9:S12,AK9:AL12,L27:S27,AK27:AL27)</f>
        <v>2537.0769759274226</v>
      </c>
      <c r="AY12" s="14">
        <f t="shared" si="1"/>
        <v>13905.75</v>
      </c>
    </row>
    <row r="13" spans="1:51" x14ac:dyDescent="0.25">
      <c r="A13" s="1" t="s">
        <v>11</v>
      </c>
      <c r="B13" s="12">
        <v>92.00624436719454</v>
      </c>
      <c r="C13" s="12">
        <v>98.315243980945027</v>
      </c>
      <c r="D13" s="12">
        <v>32.070748036564957</v>
      </c>
      <c r="E13" s="12">
        <v>51.523496845628948</v>
      </c>
      <c r="F13" s="12">
        <v>211.0886120767349</v>
      </c>
      <c r="G13" s="12">
        <v>74.919370413286984</v>
      </c>
      <c r="H13" s="12">
        <v>84.119994850006435</v>
      </c>
      <c r="I13" s="12">
        <v>73.86787047766191</v>
      </c>
      <c r="J13" s="12">
        <v>123.81411741985323</v>
      </c>
      <c r="K13" s="12">
        <v>97.526619029226211</v>
      </c>
      <c r="L13" s="12">
        <v>13.143749195313505</v>
      </c>
      <c r="M13" s="12">
        <v>192.42448821938973</v>
      </c>
      <c r="N13" s="12">
        <v>143.26686622891722</v>
      </c>
      <c r="O13" s="12">
        <v>200.57361272048411</v>
      </c>
      <c r="P13" s="12">
        <v>177.96636410454488</v>
      </c>
      <c r="Q13" s="12">
        <v>61.249871250160936</v>
      </c>
      <c r="R13" s="12">
        <v>74.130745461568182</v>
      </c>
      <c r="S13" s="12">
        <v>73.604995493755638</v>
      </c>
      <c r="T13" s="12">
        <v>30.493498133127336</v>
      </c>
      <c r="U13" s="12">
        <v>15.772499034376208</v>
      </c>
      <c r="V13" s="12">
        <v>25.498873438908202</v>
      </c>
      <c r="W13" s="12">
        <v>14.983874082657398</v>
      </c>
      <c r="X13" s="12">
        <v>18.664123857345178</v>
      </c>
      <c r="Y13" s="12">
        <v>32.596498004377494</v>
      </c>
      <c r="Z13" s="12">
        <v>89.114619544225576</v>
      </c>
      <c r="AA13" s="12">
        <v>178.49211407235742</v>
      </c>
      <c r="AB13" s="12">
        <v>273.38998326252096</v>
      </c>
      <c r="AC13" s="12">
        <v>683.47495815630236</v>
      </c>
      <c r="AD13" s="12">
        <v>221.34073644907946</v>
      </c>
      <c r="AE13" s="12">
        <v>109.61886828891464</v>
      </c>
      <c r="AF13" s="12">
        <v>192.42448821938973</v>
      </c>
      <c r="AG13" s="12">
        <v>27.864748294064633</v>
      </c>
      <c r="AH13" s="12">
        <v>65.981620960473805</v>
      </c>
      <c r="AI13" s="12">
        <v>41.534247457190681</v>
      </c>
      <c r="AJ13" s="12">
        <v>24.184498519376852</v>
      </c>
      <c r="AK13" s="12">
        <v>34.17374790781512</v>
      </c>
      <c r="AL13" s="12">
        <v>95.949369125788593</v>
      </c>
      <c r="AM13" s="12">
        <v>2.6287498390627011</v>
      </c>
      <c r="AN13" s="12">
        <v>29.704873181408523</v>
      </c>
      <c r="AO13" s="13">
        <f t="shared" si="0"/>
        <v>4083.5000000000005</v>
      </c>
      <c r="AP13" s="14"/>
      <c r="AR13" s="17" t="s">
        <v>47</v>
      </c>
      <c r="AS13" s="15">
        <f>SUM(AA32:AD37)</f>
        <v>16070.227431935462</v>
      </c>
      <c r="AT13" s="15">
        <f>SUM(H32:K37,Z32:Z37)</f>
        <v>1383.0650031233974</v>
      </c>
      <c r="AU13" s="15">
        <f>SUM(AE32:AJ37)</f>
        <v>5289.854856214346</v>
      </c>
      <c r="AV13" s="15">
        <f>SUM(B32:G37)</f>
        <v>1676.7740313214765</v>
      </c>
      <c r="AW13" s="15">
        <f>SUM(T32:Y37,AM32:AN37)</f>
        <v>1029.4727255712658</v>
      </c>
      <c r="AX13" s="15">
        <f>SUM(L32:S37,AK32:AL37)</f>
        <v>1675.3559518340537</v>
      </c>
      <c r="AY13" s="14">
        <f t="shared" si="1"/>
        <v>27124.750000000004</v>
      </c>
    </row>
    <row r="14" spans="1:51" x14ac:dyDescent="0.25">
      <c r="A14" s="1" t="s">
        <v>12</v>
      </c>
      <c r="B14" s="12">
        <v>250.44469026548674</v>
      </c>
      <c r="C14" s="12">
        <v>69.69137168141593</v>
      </c>
      <c r="D14" s="12">
        <v>24.71128318584071</v>
      </c>
      <c r="E14" s="12">
        <v>26.932522123893808</v>
      </c>
      <c r="F14" s="12">
        <v>90.79314159292035</v>
      </c>
      <c r="G14" s="12">
        <v>53.865044247787615</v>
      </c>
      <c r="H14" s="12">
        <v>68.858407079646014</v>
      </c>
      <c r="I14" s="12">
        <v>50.533185840707965</v>
      </c>
      <c r="J14" s="12">
        <v>155.76438053097345</v>
      </c>
      <c r="K14" s="12">
        <v>51.921460176991154</v>
      </c>
      <c r="L14" s="12">
        <v>486.17367256637169</v>
      </c>
      <c r="M14" s="12">
        <v>5.5530973451327439</v>
      </c>
      <c r="N14" s="12">
        <v>66.35951327433628</v>
      </c>
      <c r="O14" s="12">
        <v>109.39601769911505</v>
      </c>
      <c r="P14" s="12">
        <v>90.237831858407077</v>
      </c>
      <c r="Q14" s="12">
        <v>38.31637168141593</v>
      </c>
      <c r="R14" s="12">
        <v>42.203539823008853</v>
      </c>
      <c r="S14" s="12">
        <v>64.693584070796462</v>
      </c>
      <c r="T14" s="12">
        <v>28.320796460176993</v>
      </c>
      <c r="U14" s="12">
        <v>16.381637168141594</v>
      </c>
      <c r="V14" s="12">
        <v>21.934734513274336</v>
      </c>
      <c r="W14" s="12">
        <v>9.9955752212389388</v>
      </c>
      <c r="X14" s="12">
        <v>9.1626106194690262</v>
      </c>
      <c r="Y14" s="12">
        <v>17.214601769911503</v>
      </c>
      <c r="Z14" s="12">
        <v>36.650442477876105</v>
      </c>
      <c r="AA14" s="12">
        <v>563.0840707964602</v>
      </c>
      <c r="AB14" s="12">
        <v>78.298672566371678</v>
      </c>
      <c r="AC14" s="12">
        <v>229.34292035398229</v>
      </c>
      <c r="AD14" s="12">
        <v>115.78207964601771</v>
      </c>
      <c r="AE14" s="12">
        <v>43.869469026548671</v>
      </c>
      <c r="AF14" s="12">
        <v>73.30088495575221</v>
      </c>
      <c r="AG14" s="12">
        <v>21.379424778761063</v>
      </c>
      <c r="AH14" s="12">
        <v>26.654867256637168</v>
      </c>
      <c r="AI14" s="12">
        <v>30.819690265486727</v>
      </c>
      <c r="AJ14" s="12">
        <v>12.772123893805309</v>
      </c>
      <c r="AK14" s="12">
        <v>25.544247787610619</v>
      </c>
      <c r="AL14" s="12">
        <v>104.67588495575221</v>
      </c>
      <c r="AM14" s="12">
        <v>10.82853982300885</v>
      </c>
      <c r="AN14" s="12">
        <v>40.537610619469028</v>
      </c>
      <c r="AO14" s="13">
        <f t="shared" si="0"/>
        <v>3263</v>
      </c>
      <c r="AP14" s="14"/>
      <c r="AR14" s="17" t="s">
        <v>48</v>
      </c>
      <c r="AS14" s="15">
        <f>SUM(AA3:AD8)</f>
        <v>6476.0598528671062</v>
      </c>
      <c r="AT14" s="15">
        <f>SUM(H3:K8,Z3:Z8)</f>
        <v>2478.2503453095464</v>
      </c>
      <c r="AU14" s="15">
        <f>SUM(AE3:AJ8)</f>
        <v>1780.952268323394</v>
      </c>
      <c r="AV14" s="15">
        <f>SUM(B3:G8)</f>
        <v>4659.2075379003418</v>
      </c>
      <c r="AW14" s="15">
        <f>SUM(T3:Y8,AM3:AN8)</f>
        <v>725.83768840114647</v>
      </c>
      <c r="AX14" s="15">
        <f>SUM(L3:S8,AK3:AL8)</f>
        <v>2242.4423071984656</v>
      </c>
      <c r="AY14" s="14">
        <f t="shared" si="1"/>
        <v>18362.75</v>
      </c>
    </row>
    <row r="15" spans="1:51" x14ac:dyDescent="0.25">
      <c r="A15" s="1" t="s">
        <v>13</v>
      </c>
      <c r="B15" s="12">
        <v>68.5</v>
      </c>
      <c r="C15" s="12">
        <v>80.25</v>
      </c>
      <c r="D15" s="12">
        <v>12</v>
      </c>
      <c r="E15" s="12">
        <v>14</v>
      </c>
      <c r="F15" s="12">
        <v>79.75</v>
      </c>
      <c r="G15" s="12">
        <v>33</v>
      </c>
      <c r="H15" s="12">
        <v>42.25</v>
      </c>
      <c r="I15" s="12">
        <v>55.25</v>
      </c>
      <c r="J15" s="12">
        <v>81.5</v>
      </c>
      <c r="K15" s="12">
        <v>63.5</v>
      </c>
      <c r="L15" s="12">
        <v>132</v>
      </c>
      <c r="M15" s="12">
        <v>89.5</v>
      </c>
      <c r="N15" s="12">
        <v>8.25</v>
      </c>
      <c r="O15" s="12">
        <v>91.25</v>
      </c>
      <c r="P15" s="12">
        <v>102.25</v>
      </c>
      <c r="Q15" s="12">
        <v>42.25</v>
      </c>
      <c r="R15" s="12">
        <v>35.75</v>
      </c>
      <c r="S15" s="12">
        <v>59.5</v>
      </c>
      <c r="T15" s="12">
        <v>9.25</v>
      </c>
      <c r="U15" s="12">
        <v>7.25</v>
      </c>
      <c r="V15" s="12">
        <v>10</v>
      </c>
      <c r="W15" s="12">
        <v>5</v>
      </c>
      <c r="X15" s="12">
        <v>4.5</v>
      </c>
      <c r="Y15" s="12">
        <v>6</v>
      </c>
      <c r="Z15" s="12">
        <v>13</v>
      </c>
      <c r="AA15" s="12">
        <v>121</v>
      </c>
      <c r="AB15" s="12">
        <v>164.5</v>
      </c>
      <c r="AC15" s="12">
        <v>349.25</v>
      </c>
      <c r="AD15" s="12">
        <v>108.75</v>
      </c>
      <c r="AE15" s="12">
        <v>31.75</v>
      </c>
      <c r="AF15" s="12">
        <v>56</v>
      </c>
      <c r="AG15" s="12">
        <v>13</v>
      </c>
      <c r="AH15" s="12">
        <v>22.5</v>
      </c>
      <c r="AI15" s="12">
        <v>9.75</v>
      </c>
      <c r="AJ15" s="12">
        <v>13.75</v>
      </c>
      <c r="AK15" s="12">
        <v>26.75</v>
      </c>
      <c r="AL15" s="12">
        <v>39.25</v>
      </c>
      <c r="AM15" s="12">
        <v>1.25</v>
      </c>
      <c r="AN15" s="12">
        <v>11</v>
      </c>
      <c r="AO15" s="13">
        <f t="shared" si="0"/>
        <v>2114.25</v>
      </c>
      <c r="AP15" s="14"/>
      <c r="AR15" s="17" t="s">
        <v>49</v>
      </c>
      <c r="AS15" s="15">
        <f>SUM(AA21:AD26,AA40:AD41)</f>
        <v>5876.8550042808465</v>
      </c>
      <c r="AT15" s="15">
        <f>SUM(H21:K26,H40:K41,Z21:Z26,Z40:Z41)</f>
        <v>956.39591909504622</v>
      </c>
      <c r="AU15" s="15">
        <f>SUM(AE21:AJ26,AE40:AJ41)</f>
        <v>1015.385428703018</v>
      </c>
      <c r="AV15" s="15">
        <f>SUM(B21:G26,B40:G41)</f>
        <v>807.19642843068686</v>
      </c>
      <c r="AW15" s="15">
        <f>SUM(T21:Y26,T40:Y41,AM21:AN26,AM40:AN41)</f>
        <v>2920.122643619462</v>
      </c>
      <c r="AX15" s="15">
        <f>SUM(L21:S26,L40:S41,AK21:AL26,AK40:AL41)</f>
        <v>791.04457587094021</v>
      </c>
      <c r="AY15" s="14">
        <f t="shared" si="1"/>
        <v>12367</v>
      </c>
    </row>
    <row r="16" spans="1:51" x14ac:dyDescent="0.25">
      <c r="A16" s="1" t="s">
        <v>14</v>
      </c>
      <c r="B16" s="12">
        <v>25.75</v>
      </c>
      <c r="C16" s="12">
        <v>32.75</v>
      </c>
      <c r="D16" s="12">
        <v>13.25</v>
      </c>
      <c r="E16" s="12">
        <v>8.75</v>
      </c>
      <c r="F16" s="12">
        <v>81.75</v>
      </c>
      <c r="G16" s="12">
        <v>30</v>
      </c>
      <c r="H16" s="12">
        <v>51.25</v>
      </c>
      <c r="I16" s="12">
        <v>55.5</v>
      </c>
      <c r="J16" s="12">
        <v>112.75</v>
      </c>
      <c r="K16" s="12">
        <v>103.5</v>
      </c>
      <c r="L16" s="12">
        <v>208.5</v>
      </c>
      <c r="M16" s="12">
        <v>193</v>
      </c>
      <c r="N16" s="12">
        <v>110</v>
      </c>
      <c r="O16" s="12">
        <v>6.25</v>
      </c>
      <c r="P16" s="12">
        <v>119.25</v>
      </c>
      <c r="Q16" s="12">
        <v>85.25</v>
      </c>
      <c r="R16" s="12">
        <v>72</v>
      </c>
      <c r="S16" s="12">
        <v>95.5</v>
      </c>
      <c r="T16" s="12">
        <v>14.5</v>
      </c>
      <c r="U16" s="12">
        <v>8</v>
      </c>
      <c r="V16" s="12">
        <v>5.25</v>
      </c>
      <c r="W16" s="12">
        <v>1.5</v>
      </c>
      <c r="X16" s="12">
        <v>1.5</v>
      </c>
      <c r="Y16" s="12">
        <v>7.5</v>
      </c>
      <c r="Z16" s="12">
        <v>34.5</v>
      </c>
      <c r="AA16" s="12">
        <v>89.75</v>
      </c>
      <c r="AB16" s="12">
        <v>141.75</v>
      </c>
      <c r="AC16" s="12">
        <v>306.75</v>
      </c>
      <c r="AD16" s="12">
        <v>87.25</v>
      </c>
      <c r="AE16" s="12">
        <v>20.25</v>
      </c>
      <c r="AF16" s="12">
        <v>39.5</v>
      </c>
      <c r="AG16" s="12">
        <v>17.25</v>
      </c>
      <c r="AH16" s="12">
        <v>22.5</v>
      </c>
      <c r="AI16" s="12">
        <v>22.75</v>
      </c>
      <c r="AJ16" s="12">
        <v>13.25</v>
      </c>
      <c r="AK16" s="12">
        <v>39</v>
      </c>
      <c r="AL16" s="12">
        <v>97.25</v>
      </c>
      <c r="AM16" s="12">
        <v>4</v>
      </c>
      <c r="AN16" s="12">
        <v>15</v>
      </c>
      <c r="AO16" s="13">
        <f t="shared" si="0"/>
        <v>2394</v>
      </c>
      <c r="AP16" s="14"/>
      <c r="AR16" s="17" t="s">
        <v>50</v>
      </c>
      <c r="AS16" s="15">
        <f>SUM(AA13:AD20,AA38:AD39)</f>
        <v>8266.4555353030919</v>
      </c>
      <c r="AT16" s="15">
        <f>SUM(H13:K20,H38:K39,Z13:Z20,Z38:Z39)</f>
        <v>2409.6710974271678</v>
      </c>
      <c r="AU16" s="15">
        <f>SUM(AE13:AJ20,AE38:AJ39)</f>
        <v>1589.4049319164014</v>
      </c>
      <c r="AV16" s="15">
        <f>SUM(B13:G20,B38:G39)</f>
        <v>2524.3617688177005</v>
      </c>
      <c r="AW16" s="15">
        <f>SUM(T13:Y20,T38:Y39,AM13:AN20,AM38:AN39)</f>
        <v>700.71909576595328</v>
      </c>
      <c r="AX16" s="15">
        <f>SUM(L13:S20,L38:S39,AK13:AL20,AK38:AL39)</f>
        <v>7390.3875707696834</v>
      </c>
      <c r="AY16" s="14">
        <f t="shared" si="1"/>
        <v>22881</v>
      </c>
    </row>
    <row r="17" spans="1:51" x14ac:dyDescent="0.25">
      <c r="A17" s="1" t="s">
        <v>15</v>
      </c>
      <c r="B17" s="12">
        <v>32.25</v>
      </c>
      <c r="C17" s="12">
        <v>29.5</v>
      </c>
      <c r="D17" s="12">
        <v>14</v>
      </c>
      <c r="E17" s="12">
        <v>13.5</v>
      </c>
      <c r="F17" s="12">
        <v>83.5</v>
      </c>
      <c r="G17" s="12">
        <v>21.25</v>
      </c>
      <c r="H17" s="12">
        <v>36.75</v>
      </c>
      <c r="I17" s="12">
        <v>43.75</v>
      </c>
      <c r="J17" s="12">
        <v>83.25</v>
      </c>
      <c r="K17" s="12">
        <v>29</v>
      </c>
      <c r="L17" s="12">
        <v>160</v>
      </c>
      <c r="M17" s="12">
        <v>139</v>
      </c>
      <c r="N17" s="12">
        <v>98.25</v>
      </c>
      <c r="O17" s="12">
        <v>119.75</v>
      </c>
      <c r="P17" s="12">
        <v>12</v>
      </c>
      <c r="Q17" s="12">
        <v>93</v>
      </c>
      <c r="R17" s="12">
        <v>103.75</v>
      </c>
      <c r="S17" s="12">
        <v>139</v>
      </c>
      <c r="T17" s="12">
        <v>10</v>
      </c>
      <c r="U17" s="12">
        <v>6.5</v>
      </c>
      <c r="V17" s="12">
        <v>7.75</v>
      </c>
      <c r="W17" s="12">
        <v>2.25</v>
      </c>
      <c r="X17" s="12">
        <v>2.5</v>
      </c>
      <c r="Y17" s="12">
        <v>7.25</v>
      </c>
      <c r="Z17" s="12">
        <v>12.25</v>
      </c>
      <c r="AA17" s="12">
        <v>75.75</v>
      </c>
      <c r="AB17" s="12">
        <v>103.75</v>
      </c>
      <c r="AC17" s="12">
        <v>217.5</v>
      </c>
      <c r="AD17" s="12">
        <v>70</v>
      </c>
      <c r="AE17" s="12">
        <v>19.25</v>
      </c>
      <c r="AF17" s="12">
        <v>38.5</v>
      </c>
      <c r="AG17" s="12">
        <v>6</v>
      </c>
      <c r="AH17" s="12">
        <v>20</v>
      </c>
      <c r="AI17" s="12">
        <v>18</v>
      </c>
      <c r="AJ17" s="12">
        <v>11.5</v>
      </c>
      <c r="AK17" s="12">
        <v>16.75</v>
      </c>
      <c r="AL17" s="12">
        <v>37.5</v>
      </c>
      <c r="AM17" s="12">
        <v>3</v>
      </c>
      <c r="AN17" s="12">
        <v>10</v>
      </c>
      <c r="AO17" s="13">
        <f t="shared" si="0"/>
        <v>1947.5</v>
      </c>
      <c r="AP17" s="14"/>
      <c r="AR17" s="1" t="s">
        <v>51</v>
      </c>
      <c r="AS17" s="14">
        <f>SUM(AS11:AS16)</f>
        <v>44752.199834626343</v>
      </c>
      <c r="AT17" s="14">
        <f t="shared" ref="AT17:AY17" si="2">SUM(AT11:AT16)</f>
        <v>14232.795774160206</v>
      </c>
      <c r="AU17" s="14">
        <f t="shared" si="2"/>
        <v>27646.719550736354</v>
      </c>
      <c r="AV17" s="14">
        <f t="shared" si="2"/>
        <v>18980.898064883626</v>
      </c>
      <c r="AW17" s="14">
        <f t="shared" si="2"/>
        <v>12428.569752452482</v>
      </c>
      <c r="AX17" s="14">
        <f t="shared" si="2"/>
        <v>23242.817023140993</v>
      </c>
      <c r="AY17" s="14">
        <f t="shared" si="2"/>
        <v>141284</v>
      </c>
    </row>
    <row r="18" spans="1:51" x14ac:dyDescent="0.25">
      <c r="A18" s="1" t="s">
        <v>16</v>
      </c>
      <c r="B18" s="12">
        <v>11.25</v>
      </c>
      <c r="C18" s="12">
        <v>12.5</v>
      </c>
      <c r="D18" s="12">
        <v>3.75</v>
      </c>
      <c r="E18" s="12">
        <v>5</v>
      </c>
      <c r="F18" s="12">
        <v>47.75</v>
      </c>
      <c r="G18" s="12">
        <v>12.5</v>
      </c>
      <c r="H18" s="12">
        <v>17</v>
      </c>
      <c r="I18" s="12">
        <v>22</v>
      </c>
      <c r="J18" s="12">
        <v>49</v>
      </c>
      <c r="K18" s="12">
        <v>23.5</v>
      </c>
      <c r="L18" s="12">
        <v>54</v>
      </c>
      <c r="M18" s="12">
        <v>52.5</v>
      </c>
      <c r="N18" s="12">
        <v>36.25</v>
      </c>
      <c r="O18" s="12">
        <v>85</v>
      </c>
      <c r="P18" s="12">
        <v>96</v>
      </c>
      <c r="Q18" s="12">
        <v>8</v>
      </c>
      <c r="R18" s="12">
        <v>56.75</v>
      </c>
      <c r="S18" s="12">
        <v>90.75</v>
      </c>
      <c r="T18" s="12">
        <v>5.5</v>
      </c>
      <c r="U18" s="12">
        <v>3.5</v>
      </c>
      <c r="V18" s="12">
        <v>4.5</v>
      </c>
      <c r="W18" s="12">
        <v>0.75</v>
      </c>
      <c r="X18" s="12">
        <v>2.25</v>
      </c>
      <c r="Y18" s="12">
        <v>4.75</v>
      </c>
      <c r="Z18" s="12">
        <v>10.25</v>
      </c>
      <c r="AA18" s="12">
        <v>42.5</v>
      </c>
      <c r="AB18" s="12">
        <v>55.75</v>
      </c>
      <c r="AC18" s="12">
        <v>147</v>
      </c>
      <c r="AD18" s="12">
        <v>34.5</v>
      </c>
      <c r="AE18" s="12">
        <v>14.5</v>
      </c>
      <c r="AF18" s="12">
        <v>29</v>
      </c>
      <c r="AG18" s="12">
        <v>6.25</v>
      </c>
      <c r="AH18" s="12">
        <v>11.5</v>
      </c>
      <c r="AI18" s="12">
        <v>13.75</v>
      </c>
      <c r="AJ18" s="12">
        <v>10.75</v>
      </c>
      <c r="AK18" s="12">
        <v>11</v>
      </c>
      <c r="AL18" s="12">
        <v>22.75</v>
      </c>
      <c r="AM18" s="12">
        <v>1.5</v>
      </c>
      <c r="AN18" s="12">
        <v>10.75</v>
      </c>
      <c r="AO18" s="13">
        <f t="shared" si="0"/>
        <v>1126.5</v>
      </c>
      <c r="AP18" s="14"/>
      <c r="AS18" s="15"/>
    </row>
    <row r="19" spans="1:51" x14ac:dyDescent="0.25">
      <c r="A19" s="1" t="s">
        <v>17</v>
      </c>
      <c r="B19" s="12">
        <v>11.75</v>
      </c>
      <c r="C19" s="12">
        <v>22.25</v>
      </c>
      <c r="D19" s="12">
        <v>8</v>
      </c>
      <c r="E19" s="12">
        <v>17.75</v>
      </c>
      <c r="F19" s="12">
        <v>104.75</v>
      </c>
      <c r="G19" s="12">
        <v>14.25</v>
      </c>
      <c r="H19" s="12">
        <v>21</v>
      </c>
      <c r="I19" s="12">
        <v>24.25</v>
      </c>
      <c r="J19" s="12">
        <v>76.75</v>
      </c>
      <c r="K19" s="12">
        <v>47.75</v>
      </c>
      <c r="L19" s="12">
        <v>82.25</v>
      </c>
      <c r="M19" s="12">
        <v>69.75</v>
      </c>
      <c r="N19" s="12">
        <v>43</v>
      </c>
      <c r="O19" s="12">
        <v>86.5</v>
      </c>
      <c r="P19" s="12">
        <v>107</v>
      </c>
      <c r="Q19" s="12">
        <v>69.75</v>
      </c>
      <c r="R19" s="12">
        <v>8</v>
      </c>
      <c r="S19" s="12">
        <v>88.5</v>
      </c>
      <c r="T19" s="12">
        <v>12.5</v>
      </c>
      <c r="U19" s="12">
        <v>3.75</v>
      </c>
      <c r="V19" s="12">
        <v>4.5</v>
      </c>
      <c r="W19" s="12">
        <v>1.75</v>
      </c>
      <c r="X19" s="12">
        <v>2</v>
      </c>
      <c r="Y19" s="12">
        <v>4.25</v>
      </c>
      <c r="Z19" s="12">
        <v>7.5</v>
      </c>
      <c r="AA19" s="12">
        <v>88.75</v>
      </c>
      <c r="AB19" s="12">
        <v>147.5</v>
      </c>
      <c r="AC19" s="12">
        <v>291.25</v>
      </c>
      <c r="AD19" s="12">
        <v>67</v>
      </c>
      <c r="AE19" s="12">
        <v>15</v>
      </c>
      <c r="AF19" s="12">
        <v>28.5</v>
      </c>
      <c r="AG19" s="12">
        <v>8</v>
      </c>
      <c r="AH19" s="12">
        <v>22.5</v>
      </c>
      <c r="AI19" s="12">
        <v>14.75</v>
      </c>
      <c r="AJ19" s="12">
        <v>11.5</v>
      </c>
      <c r="AK19" s="12">
        <v>8</v>
      </c>
      <c r="AL19" s="12">
        <v>19</v>
      </c>
      <c r="AM19" s="12">
        <v>1.25</v>
      </c>
      <c r="AN19" s="12">
        <v>7.75</v>
      </c>
      <c r="AO19" s="13">
        <f t="shared" si="0"/>
        <v>1670.25</v>
      </c>
      <c r="AP19" s="14"/>
      <c r="AS19" s="15" t="s">
        <v>45</v>
      </c>
      <c r="AT19" s="9" t="s">
        <v>46</v>
      </c>
      <c r="AU19" s="9" t="s">
        <v>47</v>
      </c>
      <c r="AV19" s="9" t="s">
        <v>48</v>
      </c>
      <c r="AW19" s="9" t="s">
        <v>49</v>
      </c>
      <c r="AX19" s="9" t="s">
        <v>50</v>
      </c>
    </row>
    <row r="20" spans="1:51" x14ac:dyDescent="0.25">
      <c r="A20" s="1" t="s">
        <v>18</v>
      </c>
      <c r="B20" s="12">
        <v>14.25</v>
      </c>
      <c r="C20" s="12">
        <v>45</v>
      </c>
      <c r="D20" s="12">
        <v>20</v>
      </c>
      <c r="E20" s="12">
        <v>24.5</v>
      </c>
      <c r="F20" s="12">
        <v>201.5</v>
      </c>
      <c r="G20" s="12">
        <v>27</v>
      </c>
      <c r="H20" s="12">
        <v>32.75</v>
      </c>
      <c r="I20" s="12">
        <v>45.5</v>
      </c>
      <c r="J20" s="12">
        <v>106.75</v>
      </c>
      <c r="K20" s="12">
        <v>59.25</v>
      </c>
      <c r="L20" s="12">
        <v>70</v>
      </c>
      <c r="M20" s="12">
        <v>103</v>
      </c>
      <c r="N20" s="12">
        <v>63.25</v>
      </c>
      <c r="O20" s="12">
        <v>108.5</v>
      </c>
      <c r="P20" s="12">
        <v>150.5</v>
      </c>
      <c r="Q20" s="12">
        <v>94</v>
      </c>
      <c r="R20" s="12">
        <v>92</v>
      </c>
      <c r="S20" s="12">
        <v>26.5</v>
      </c>
      <c r="T20" s="12">
        <v>19.75</v>
      </c>
      <c r="U20" s="12">
        <v>15.5</v>
      </c>
      <c r="V20" s="12">
        <v>14</v>
      </c>
      <c r="W20" s="12">
        <v>4.75</v>
      </c>
      <c r="X20" s="12">
        <v>5.5</v>
      </c>
      <c r="Y20" s="12">
        <v>19.75</v>
      </c>
      <c r="Z20" s="12">
        <v>9.75</v>
      </c>
      <c r="AA20" s="12">
        <v>185.75</v>
      </c>
      <c r="AB20" s="12">
        <v>330.25</v>
      </c>
      <c r="AC20" s="12">
        <v>573</v>
      </c>
      <c r="AD20" s="12">
        <v>122.25</v>
      </c>
      <c r="AE20" s="12">
        <v>28.25</v>
      </c>
      <c r="AF20" s="12">
        <v>29.5</v>
      </c>
      <c r="AG20" s="12">
        <v>14.5</v>
      </c>
      <c r="AH20" s="12">
        <v>27.5</v>
      </c>
      <c r="AI20" s="12">
        <v>30</v>
      </c>
      <c r="AJ20" s="12">
        <v>16.75</v>
      </c>
      <c r="AK20" s="12">
        <v>10</v>
      </c>
      <c r="AL20" s="12">
        <v>35.25</v>
      </c>
      <c r="AM20" s="12">
        <v>4</v>
      </c>
      <c r="AN20" s="12">
        <v>23.75</v>
      </c>
      <c r="AO20" s="13">
        <f t="shared" si="0"/>
        <v>2804</v>
      </c>
      <c r="AP20" s="14"/>
      <c r="AR20" s="18" t="s">
        <v>45</v>
      </c>
      <c r="AS20" s="15">
        <f>AS11</f>
        <v>2095.5455971594865</v>
      </c>
    </row>
    <row r="21" spans="1:51" x14ac:dyDescent="0.25">
      <c r="A21" s="1" t="s">
        <v>19</v>
      </c>
      <c r="B21" s="12">
        <v>33.110529053351172</v>
      </c>
      <c r="C21" s="12">
        <v>28.159421905186509</v>
      </c>
      <c r="D21" s="12">
        <v>13.306100460692525</v>
      </c>
      <c r="E21" s="12">
        <v>16.400542428295438</v>
      </c>
      <c r="F21" s="12">
        <v>56.937732203893596</v>
      </c>
      <c r="G21" s="12">
        <v>28.159421905186509</v>
      </c>
      <c r="H21" s="12">
        <v>49.201627284886314</v>
      </c>
      <c r="I21" s="12">
        <v>32.491640659830587</v>
      </c>
      <c r="J21" s="12">
        <v>87.263263486402138</v>
      </c>
      <c r="K21" s="12">
        <v>11.139991083370486</v>
      </c>
      <c r="L21" s="12">
        <v>23.827203150542431</v>
      </c>
      <c r="M21" s="12">
        <v>34.657750037152624</v>
      </c>
      <c r="N21" s="12">
        <v>8.0455491157675745</v>
      </c>
      <c r="O21" s="12">
        <v>14.543877247733692</v>
      </c>
      <c r="P21" s="12">
        <v>12.687212067171943</v>
      </c>
      <c r="Q21" s="12">
        <v>2.7849977708426215</v>
      </c>
      <c r="R21" s="12">
        <v>10.211658493089613</v>
      </c>
      <c r="S21" s="12">
        <v>13.924988854213108</v>
      </c>
      <c r="T21" s="12">
        <v>21.66109377322039</v>
      </c>
      <c r="U21" s="12">
        <v>61.579395155297966</v>
      </c>
      <c r="V21" s="12">
        <v>290.5681007579135</v>
      </c>
      <c r="W21" s="12">
        <v>65.911613909942048</v>
      </c>
      <c r="X21" s="12">
        <v>32.182196463070298</v>
      </c>
      <c r="Y21" s="12">
        <v>30.944419676029131</v>
      </c>
      <c r="Z21" s="12">
        <v>7.1172165254866995</v>
      </c>
      <c r="AA21" s="12">
        <v>159.36376133155002</v>
      </c>
      <c r="AB21" s="12">
        <v>131.2043394263635</v>
      </c>
      <c r="AC21" s="12">
        <v>270.1447837717343</v>
      </c>
      <c r="AD21" s="12">
        <v>90.048261257244761</v>
      </c>
      <c r="AE21" s="12">
        <v>31.25386387278942</v>
      </c>
      <c r="AF21" s="12">
        <v>54.152734433050973</v>
      </c>
      <c r="AG21" s="12">
        <v>22.279982166740972</v>
      </c>
      <c r="AH21" s="12">
        <v>28.159421905186509</v>
      </c>
      <c r="AI21" s="12">
        <v>25.683868331104179</v>
      </c>
      <c r="AJ21" s="12">
        <v>28.77831029870709</v>
      </c>
      <c r="AK21" s="12">
        <v>12.996656263932234</v>
      </c>
      <c r="AL21" s="12">
        <v>9.9022142963293209</v>
      </c>
      <c r="AM21" s="12">
        <v>30.944419676029131</v>
      </c>
      <c r="AN21" s="12">
        <v>200.51983950066875</v>
      </c>
      <c r="AO21" s="13">
        <f t="shared" si="0"/>
        <v>2082.25</v>
      </c>
      <c r="AP21" s="14"/>
      <c r="AR21" s="17" t="s">
        <v>46</v>
      </c>
      <c r="AS21" s="15">
        <f>AS12+AT11</f>
        <v>12140.969874854702</v>
      </c>
      <c r="AT21" s="15">
        <f>AT12</f>
        <v>831.49994743069192</v>
      </c>
    </row>
    <row r="22" spans="1:51" x14ac:dyDescent="0.25">
      <c r="A22" s="1" t="s">
        <v>20</v>
      </c>
      <c r="B22" s="12">
        <v>8.75</v>
      </c>
      <c r="C22" s="12">
        <v>5.75</v>
      </c>
      <c r="D22" s="12">
        <v>8.25</v>
      </c>
      <c r="E22" s="12">
        <v>5</v>
      </c>
      <c r="F22" s="12">
        <v>53.75</v>
      </c>
      <c r="G22" s="12">
        <v>9.5</v>
      </c>
      <c r="H22" s="12">
        <v>21.25</v>
      </c>
      <c r="I22" s="12">
        <v>20.75</v>
      </c>
      <c r="J22" s="12">
        <v>60.25</v>
      </c>
      <c r="K22" s="12">
        <v>4</v>
      </c>
      <c r="L22" s="12">
        <v>15.5</v>
      </c>
      <c r="M22" s="12">
        <v>35.5</v>
      </c>
      <c r="N22" s="12">
        <v>8</v>
      </c>
      <c r="O22" s="12">
        <v>6.5</v>
      </c>
      <c r="P22" s="12">
        <v>7</v>
      </c>
      <c r="Q22" s="12">
        <v>3</v>
      </c>
      <c r="R22" s="12">
        <v>4.75</v>
      </c>
      <c r="S22" s="12">
        <v>11</v>
      </c>
      <c r="T22" s="12">
        <v>73.75</v>
      </c>
      <c r="U22" s="12">
        <v>11.5</v>
      </c>
      <c r="V22" s="12">
        <v>80.25</v>
      </c>
      <c r="W22" s="12">
        <v>25.75</v>
      </c>
      <c r="X22" s="12">
        <v>12.5</v>
      </c>
      <c r="Y22" s="12">
        <v>45.75</v>
      </c>
      <c r="Z22" s="12">
        <v>2.75</v>
      </c>
      <c r="AA22" s="12">
        <v>158.25</v>
      </c>
      <c r="AB22" s="12">
        <v>201.25</v>
      </c>
      <c r="AC22" s="12">
        <v>365</v>
      </c>
      <c r="AD22" s="12">
        <v>122</v>
      </c>
      <c r="AE22" s="12">
        <v>17.75</v>
      </c>
      <c r="AF22" s="12">
        <v>27.5</v>
      </c>
      <c r="AG22" s="12">
        <v>16.75</v>
      </c>
      <c r="AH22" s="12">
        <v>17.25</v>
      </c>
      <c r="AI22" s="12">
        <v>26</v>
      </c>
      <c r="AJ22" s="12">
        <v>34</v>
      </c>
      <c r="AK22" s="12">
        <v>2.5</v>
      </c>
      <c r="AL22" s="12">
        <v>2</v>
      </c>
      <c r="AM22" s="12">
        <v>10.75</v>
      </c>
      <c r="AN22" s="12">
        <v>45.5</v>
      </c>
      <c r="AO22" s="13">
        <f t="shared" si="0"/>
        <v>1587.25</v>
      </c>
      <c r="AP22" s="14"/>
      <c r="AR22" s="17" t="s">
        <v>47</v>
      </c>
      <c r="AS22" s="15">
        <f>AS13+AU11</f>
        <v>32705.694779789963</v>
      </c>
      <c r="AT22" s="15">
        <f>AT13+AU12</f>
        <v>2718.7197208480866</v>
      </c>
      <c r="AU22" s="15">
        <f>AU13</f>
        <v>5289.854856214346</v>
      </c>
    </row>
    <row r="23" spans="1:51" x14ac:dyDescent="0.25">
      <c r="A23" s="1" t="s">
        <v>21</v>
      </c>
      <c r="B23" s="12">
        <v>12.5</v>
      </c>
      <c r="C23" s="12">
        <v>15.75</v>
      </c>
      <c r="D23" s="12">
        <v>13.5</v>
      </c>
      <c r="E23" s="12">
        <v>12.5</v>
      </c>
      <c r="F23" s="12">
        <v>77</v>
      </c>
      <c r="G23" s="12">
        <v>13.5</v>
      </c>
      <c r="H23" s="12">
        <v>27.25</v>
      </c>
      <c r="I23" s="12">
        <v>32.5</v>
      </c>
      <c r="J23" s="12">
        <v>70.75</v>
      </c>
      <c r="K23" s="12">
        <v>11</v>
      </c>
      <c r="L23" s="12">
        <v>26.25</v>
      </c>
      <c r="M23" s="12">
        <v>35.25</v>
      </c>
      <c r="N23" s="12">
        <v>10</v>
      </c>
      <c r="O23" s="12">
        <v>4.25</v>
      </c>
      <c r="P23" s="12">
        <v>6.75</v>
      </c>
      <c r="Q23" s="12">
        <v>3.5</v>
      </c>
      <c r="R23" s="12">
        <v>6.25</v>
      </c>
      <c r="S23" s="12">
        <v>8.25</v>
      </c>
      <c r="T23" s="12">
        <v>377</v>
      </c>
      <c r="U23" s="12">
        <v>91.5</v>
      </c>
      <c r="V23" s="12">
        <v>7.75</v>
      </c>
      <c r="W23" s="12">
        <v>45</v>
      </c>
      <c r="X23" s="12">
        <v>22.25</v>
      </c>
      <c r="Y23" s="12">
        <v>67.75</v>
      </c>
      <c r="Z23" s="12">
        <v>4.25</v>
      </c>
      <c r="AA23" s="12">
        <v>193.5</v>
      </c>
      <c r="AB23" s="12">
        <v>234</v>
      </c>
      <c r="AC23" s="12">
        <v>442.75</v>
      </c>
      <c r="AD23" s="12">
        <v>160.25</v>
      </c>
      <c r="AE23" s="12">
        <v>27.5</v>
      </c>
      <c r="AF23" s="12">
        <v>25.75</v>
      </c>
      <c r="AG23" s="12">
        <v>17.25</v>
      </c>
      <c r="AH23" s="12">
        <v>12.75</v>
      </c>
      <c r="AI23" s="12">
        <v>22.5</v>
      </c>
      <c r="AJ23" s="12">
        <v>29</v>
      </c>
      <c r="AK23" s="12">
        <v>3.75</v>
      </c>
      <c r="AL23" s="12">
        <v>3.5</v>
      </c>
      <c r="AM23" s="12">
        <v>29.25</v>
      </c>
      <c r="AN23" s="12">
        <v>78</v>
      </c>
      <c r="AO23" s="13">
        <f t="shared" si="0"/>
        <v>2282</v>
      </c>
      <c r="AP23" s="14"/>
      <c r="AR23" s="17" t="s">
        <v>48</v>
      </c>
      <c r="AS23" s="15">
        <f>AS14+AV11</f>
        <v>13437.402450466219</v>
      </c>
      <c r="AT23" s="15">
        <f>AT14+AV12</f>
        <v>4830.2660461238547</v>
      </c>
      <c r="AU23" s="15">
        <f>AU14+AV13</f>
        <v>3457.7262996448708</v>
      </c>
      <c r="AV23" s="15">
        <f>AV14</f>
        <v>4659.2075379003418</v>
      </c>
    </row>
    <row r="24" spans="1:51" x14ac:dyDescent="0.25">
      <c r="A24" s="1" t="s">
        <v>22</v>
      </c>
      <c r="B24" s="12">
        <v>5.25</v>
      </c>
      <c r="C24" s="12">
        <v>8</v>
      </c>
      <c r="D24" s="12">
        <v>3.25</v>
      </c>
      <c r="E24" s="12">
        <v>4.25</v>
      </c>
      <c r="F24" s="12">
        <v>46.75</v>
      </c>
      <c r="G24" s="12">
        <v>3.75</v>
      </c>
      <c r="H24" s="12">
        <v>11.25</v>
      </c>
      <c r="I24" s="12">
        <v>19</v>
      </c>
      <c r="J24" s="12">
        <v>48.75</v>
      </c>
      <c r="K24" s="12">
        <v>3.25</v>
      </c>
      <c r="L24" s="12">
        <v>18.25</v>
      </c>
      <c r="M24" s="12">
        <v>16.75</v>
      </c>
      <c r="N24" s="12">
        <v>4.5</v>
      </c>
      <c r="O24" s="12">
        <v>2</v>
      </c>
      <c r="P24" s="12">
        <v>3.25</v>
      </c>
      <c r="Q24" s="12">
        <v>0.5</v>
      </c>
      <c r="R24" s="12">
        <v>2</v>
      </c>
      <c r="S24" s="12">
        <v>5.5</v>
      </c>
      <c r="T24" s="12">
        <v>84.75</v>
      </c>
      <c r="U24" s="12">
        <v>30.25</v>
      </c>
      <c r="V24" s="12">
        <v>48.5</v>
      </c>
      <c r="W24" s="12">
        <v>3</v>
      </c>
      <c r="X24" s="12">
        <v>7</v>
      </c>
      <c r="Y24" s="12">
        <v>41.25</v>
      </c>
      <c r="Z24" s="12">
        <v>1</v>
      </c>
      <c r="AA24" s="12">
        <v>96.5</v>
      </c>
      <c r="AB24" s="12">
        <v>132.5</v>
      </c>
      <c r="AC24" s="12">
        <v>282.75</v>
      </c>
      <c r="AD24" s="12">
        <v>102.25</v>
      </c>
      <c r="AE24" s="12">
        <v>7.5</v>
      </c>
      <c r="AF24" s="12">
        <v>15.5</v>
      </c>
      <c r="AG24" s="12">
        <v>8</v>
      </c>
      <c r="AH24" s="12">
        <v>3.5</v>
      </c>
      <c r="AI24" s="12">
        <v>8.5</v>
      </c>
      <c r="AJ24" s="12">
        <v>7.5</v>
      </c>
      <c r="AK24" s="12">
        <v>0.5</v>
      </c>
      <c r="AL24" s="12">
        <v>1</v>
      </c>
      <c r="AM24" s="12">
        <v>8</v>
      </c>
      <c r="AN24" s="12">
        <v>16</v>
      </c>
      <c r="AO24" s="13">
        <f t="shared" si="0"/>
        <v>1112</v>
      </c>
      <c r="AP24" s="14"/>
      <c r="AR24" s="17" t="s">
        <v>49</v>
      </c>
      <c r="AS24" s="15">
        <f>AS15+AW11</f>
        <v>12046.826358352961</v>
      </c>
      <c r="AT24" s="15">
        <f>AT15+AW12</f>
        <v>1838.842164117586</v>
      </c>
      <c r="AU24" s="15">
        <f>AU15+AW13</f>
        <v>2044.8581542742836</v>
      </c>
      <c r="AV24" s="15">
        <f>AV15+AW14</f>
        <v>1533.0341168318332</v>
      </c>
      <c r="AW24" s="15">
        <f>AW15</f>
        <v>2920.122643619462</v>
      </c>
    </row>
    <row r="25" spans="1:51" x14ac:dyDescent="0.25">
      <c r="A25" s="1" t="s">
        <v>23</v>
      </c>
      <c r="B25" s="12">
        <v>5.25</v>
      </c>
      <c r="C25" s="12">
        <v>6.5</v>
      </c>
      <c r="D25" s="12">
        <v>6.5</v>
      </c>
      <c r="E25" s="12">
        <v>4.5</v>
      </c>
      <c r="F25" s="12">
        <v>34.5</v>
      </c>
      <c r="G25" s="12">
        <v>7</v>
      </c>
      <c r="H25" s="12">
        <v>9</v>
      </c>
      <c r="I25" s="12">
        <v>11</v>
      </c>
      <c r="J25" s="12">
        <v>28.5</v>
      </c>
      <c r="K25" s="12">
        <v>4.25</v>
      </c>
      <c r="L25" s="12">
        <v>16.5</v>
      </c>
      <c r="M25" s="12">
        <v>13.75</v>
      </c>
      <c r="N25" s="12">
        <v>2.5</v>
      </c>
      <c r="O25" s="12">
        <v>1</v>
      </c>
      <c r="P25" s="12">
        <v>3</v>
      </c>
      <c r="Q25" s="12">
        <v>2.75</v>
      </c>
      <c r="R25" s="12">
        <v>1</v>
      </c>
      <c r="S25" s="12">
        <v>5.75</v>
      </c>
      <c r="T25" s="12">
        <v>33.5</v>
      </c>
      <c r="U25" s="12">
        <v>13.25</v>
      </c>
      <c r="V25" s="12">
        <v>20</v>
      </c>
      <c r="W25" s="12">
        <v>8</v>
      </c>
      <c r="X25" s="12">
        <v>3.75</v>
      </c>
      <c r="Y25" s="12">
        <v>41</v>
      </c>
      <c r="Z25" s="12">
        <v>2.5</v>
      </c>
      <c r="AA25" s="12">
        <v>101</v>
      </c>
      <c r="AB25" s="12">
        <v>150.5</v>
      </c>
      <c r="AC25" s="12">
        <v>249.5</v>
      </c>
      <c r="AD25" s="12">
        <v>83.25</v>
      </c>
      <c r="AE25" s="12">
        <v>11.5</v>
      </c>
      <c r="AF25" s="12">
        <v>16</v>
      </c>
      <c r="AG25" s="12">
        <v>6.5</v>
      </c>
      <c r="AH25" s="12">
        <v>8</v>
      </c>
      <c r="AI25" s="12">
        <v>6.25</v>
      </c>
      <c r="AJ25" s="12">
        <v>9.25</v>
      </c>
      <c r="AK25" s="12">
        <v>1.25</v>
      </c>
      <c r="AL25" s="12">
        <v>0.75</v>
      </c>
      <c r="AM25" s="12">
        <v>3.75</v>
      </c>
      <c r="AN25" s="12">
        <v>6.5</v>
      </c>
      <c r="AO25" s="13">
        <f t="shared" si="0"/>
        <v>939.25</v>
      </c>
      <c r="AP25" s="14"/>
      <c r="AR25" s="17" t="s">
        <v>50</v>
      </c>
      <c r="AS25" s="15">
        <f>AS16+AX11</f>
        <v>16872.965176843521</v>
      </c>
      <c r="AT25" s="15">
        <f>AT16+AX12</f>
        <v>4946.7480733545908</v>
      </c>
      <c r="AU25" s="15">
        <f>AU16+AX13</f>
        <v>3264.7608837504549</v>
      </c>
      <c r="AV25" s="15">
        <f>AV16+AX14</f>
        <v>4766.8040760161657</v>
      </c>
      <c r="AW25" s="15">
        <f>AW16+AX15</f>
        <v>1491.7636716368934</v>
      </c>
      <c r="AX25" s="15">
        <f>AX16</f>
        <v>7390.3875707696834</v>
      </c>
      <c r="AY25" s="14">
        <f>SUM(AS20:AX25)</f>
        <v>141283.99999999997</v>
      </c>
    </row>
    <row r="26" spans="1:51" x14ac:dyDescent="0.25">
      <c r="A26" s="1" t="s">
        <v>24</v>
      </c>
      <c r="B26" s="12">
        <v>25.120944570812881</v>
      </c>
      <c r="C26" s="12">
        <v>17.351580270561474</v>
      </c>
      <c r="D26" s="12">
        <v>18.905453130611754</v>
      </c>
      <c r="E26" s="12">
        <v>22.272177660720697</v>
      </c>
      <c r="F26" s="12">
        <v>29.264605530946966</v>
      </c>
      <c r="G26" s="12">
        <v>13.207919310427391</v>
      </c>
      <c r="H26" s="12">
        <v>18.646474320603375</v>
      </c>
      <c r="I26" s="12">
        <v>30.818478390997246</v>
      </c>
      <c r="J26" s="12">
        <v>75.362833712438643</v>
      </c>
      <c r="K26" s="12">
        <v>20.718304800670417</v>
      </c>
      <c r="L26" s="12">
        <v>36.257033401173231</v>
      </c>
      <c r="M26" s="12">
        <v>27.192775050879924</v>
      </c>
      <c r="N26" s="12">
        <v>16.574643840536332</v>
      </c>
      <c r="O26" s="12">
        <v>14.502813360469291</v>
      </c>
      <c r="P26" s="12">
        <v>6.4744702502095057</v>
      </c>
      <c r="Q26" s="12">
        <v>4.4026397701424633</v>
      </c>
      <c r="R26" s="12">
        <v>5.4385550101759845</v>
      </c>
      <c r="S26" s="12">
        <v>12.68996169041063</v>
      </c>
      <c r="T26" s="12">
        <v>45.06231294145816</v>
      </c>
      <c r="U26" s="12">
        <v>35.998054591164852</v>
      </c>
      <c r="V26" s="12">
        <v>59.824105111935829</v>
      </c>
      <c r="W26" s="12">
        <v>30.559499580988867</v>
      </c>
      <c r="X26" s="12">
        <v>24.861965760804502</v>
      </c>
      <c r="Y26" s="12">
        <v>6.4744702502095057</v>
      </c>
      <c r="Z26" s="12">
        <v>11.136088830360348</v>
      </c>
      <c r="AA26" s="12">
        <v>282.02792409912604</v>
      </c>
      <c r="AB26" s="12">
        <v>346.51364779121275</v>
      </c>
      <c r="AC26" s="12">
        <v>507.85744642643363</v>
      </c>
      <c r="AD26" s="12">
        <v>221.94484017718185</v>
      </c>
      <c r="AE26" s="12">
        <v>59.824105111935829</v>
      </c>
      <c r="AF26" s="12">
        <v>53.867592481743081</v>
      </c>
      <c r="AG26" s="12">
        <v>15.020770980486052</v>
      </c>
      <c r="AH26" s="12">
        <v>10.359152400335208</v>
      </c>
      <c r="AI26" s="12">
        <v>15.797707410511194</v>
      </c>
      <c r="AJ26" s="12">
        <v>13.207919310427391</v>
      </c>
      <c r="AK26" s="12">
        <v>1.5538728600502814</v>
      </c>
      <c r="AL26" s="12">
        <v>3.6257033401173229</v>
      </c>
      <c r="AM26" s="12">
        <v>7.7693643002514063</v>
      </c>
      <c r="AN26" s="12">
        <v>14.761792170477673</v>
      </c>
      <c r="AO26" s="13">
        <f t="shared" si="0"/>
        <v>2163.2499999999995</v>
      </c>
      <c r="AP26" s="14"/>
      <c r="AS26" s="15"/>
    </row>
    <row r="27" spans="1:51" x14ac:dyDescent="0.25">
      <c r="A27" s="1" t="s">
        <v>25</v>
      </c>
      <c r="B27" s="12">
        <v>31</v>
      </c>
      <c r="C27" s="12">
        <v>25.5</v>
      </c>
      <c r="D27" s="12">
        <v>5.75</v>
      </c>
      <c r="E27" s="12">
        <v>11.5</v>
      </c>
      <c r="F27" s="12">
        <v>70.75</v>
      </c>
      <c r="G27" s="12">
        <v>33.5</v>
      </c>
      <c r="H27" s="12">
        <v>46</v>
      </c>
      <c r="I27" s="12">
        <v>26.5</v>
      </c>
      <c r="J27" s="12">
        <v>60.5</v>
      </c>
      <c r="K27" s="12">
        <v>20.25</v>
      </c>
      <c r="L27" s="12">
        <v>69.75</v>
      </c>
      <c r="M27" s="12">
        <v>48.75</v>
      </c>
      <c r="N27" s="12">
        <v>17.25</v>
      </c>
      <c r="O27" s="12">
        <v>27.75</v>
      </c>
      <c r="P27" s="12">
        <v>18.5</v>
      </c>
      <c r="Q27" s="12">
        <v>10.25</v>
      </c>
      <c r="R27" s="12">
        <v>7</v>
      </c>
      <c r="S27" s="12">
        <v>8.5</v>
      </c>
      <c r="T27" s="12">
        <v>8</v>
      </c>
      <c r="U27" s="12">
        <v>4</v>
      </c>
      <c r="V27" s="12">
        <v>1.5</v>
      </c>
      <c r="W27" s="12">
        <v>1</v>
      </c>
      <c r="X27" s="12">
        <v>2</v>
      </c>
      <c r="Y27" s="12">
        <v>6</v>
      </c>
      <c r="Z27" s="12">
        <v>2.25</v>
      </c>
      <c r="AA27" s="12">
        <v>238.75</v>
      </c>
      <c r="AB27" s="12">
        <v>345</v>
      </c>
      <c r="AC27" s="12">
        <v>607</v>
      </c>
      <c r="AD27" s="12">
        <v>157</v>
      </c>
      <c r="AE27" s="12">
        <v>78.75</v>
      </c>
      <c r="AF27" s="12">
        <v>81</v>
      </c>
      <c r="AG27" s="12">
        <v>14.75</v>
      </c>
      <c r="AH27" s="12">
        <v>27.25</v>
      </c>
      <c r="AI27" s="12">
        <v>8.75</v>
      </c>
      <c r="AJ27" s="12">
        <v>10.25</v>
      </c>
      <c r="AK27" s="12">
        <v>3.5</v>
      </c>
      <c r="AL27" s="12">
        <v>11</v>
      </c>
      <c r="AM27" s="12">
        <v>0.5</v>
      </c>
      <c r="AN27" s="12">
        <v>8.5</v>
      </c>
      <c r="AO27" s="13">
        <f t="shared" si="0"/>
        <v>2155.75</v>
      </c>
      <c r="AP27" s="14"/>
      <c r="AS27" s="15"/>
    </row>
    <row r="28" spans="1:51" x14ac:dyDescent="0.25">
      <c r="A28" s="1" t="s">
        <v>26</v>
      </c>
      <c r="B28" s="12">
        <v>109</v>
      </c>
      <c r="C28" s="12">
        <v>219</v>
      </c>
      <c r="D28" s="12">
        <v>148.75</v>
      </c>
      <c r="E28" s="12">
        <v>188</v>
      </c>
      <c r="F28" s="12">
        <v>422.75</v>
      </c>
      <c r="G28" s="12">
        <v>141</v>
      </c>
      <c r="H28" s="12">
        <v>207.75</v>
      </c>
      <c r="I28" s="12">
        <v>151.5</v>
      </c>
      <c r="J28" s="12">
        <v>315.25</v>
      </c>
      <c r="K28" s="12">
        <v>144.5</v>
      </c>
      <c r="L28" s="12">
        <v>198.75</v>
      </c>
      <c r="M28" s="12">
        <v>175</v>
      </c>
      <c r="N28" s="12">
        <v>147.75</v>
      </c>
      <c r="O28" s="12">
        <v>116.75</v>
      </c>
      <c r="P28" s="12">
        <v>84.25</v>
      </c>
      <c r="Q28" s="12">
        <v>52.5</v>
      </c>
      <c r="R28" s="12">
        <v>111.25</v>
      </c>
      <c r="S28" s="12">
        <v>193</v>
      </c>
      <c r="T28" s="12">
        <v>143.5</v>
      </c>
      <c r="U28" s="12">
        <v>180.5</v>
      </c>
      <c r="V28" s="12">
        <v>205</v>
      </c>
      <c r="W28" s="12">
        <v>104.75</v>
      </c>
      <c r="X28" s="12">
        <v>97</v>
      </c>
      <c r="Y28" s="12">
        <v>261.75</v>
      </c>
      <c r="Z28" s="12">
        <v>239</v>
      </c>
      <c r="AA28" s="12">
        <v>111.75</v>
      </c>
      <c r="AB28" s="12">
        <v>112.75</v>
      </c>
      <c r="AC28" s="12">
        <v>234</v>
      </c>
      <c r="AD28" s="12">
        <v>121.5</v>
      </c>
      <c r="AE28" s="12">
        <v>274</v>
      </c>
      <c r="AF28" s="12">
        <v>352</v>
      </c>
      <c r="AG28" s="12">
        <v>208.25</v>
      </c>
      <c r="AH28" s="12">
        <v>277</v>
      </c>
      <c r="AI28" s="12">
        <v>182.75</v>
      </c>
      <c r="AJ28" s="12">
        <v>156.25</v>
      </c>
      <c r="AK28" s="12">
        <v>99</v>
      </c>
      <c r="AL28" s="12">
        <v>335</v>
      </c>
      <c r="AM28" s="12">
        <v>52.25</v>
      </c>
      <c r="AN28" s="12">
        <v>129.75</v>
      </c>
      <c r="AO28" s="13">
        <f t="shared" si="0"/>
        <v>7004.5</v>
      </c>
      <c r="AP28" s="14"/>
      <c r="AS28" s="15"/>
    </row>
    <row r="29" spans="1:51" x14ac:dyDescent="0.25">
      <c r="A29" s="1" t="s">
        <v>27</v>
      </c>
      <c r="B29" s="12">
        <v>176.5</v>
      </c>
      <c r="C29" s="12">
        <v>322</v>
      </c>
      <c r="D29" s="12">
        <v>207.75</v>
      </c>
      <c r="E29" s="12">
        <v>296</v>
      </c>
      <c r="F29" s="12">
        <v>517.5</v>
      </c>
      <c r="G29" s="12">
        <v>205.25</v>
      </c>
      <c r="H29" s="12">
        <v>325.5</v>
      </c>
      <c r="I29" s="12">
        <v>197.25</v>
      </c>
      <c r="J29" s="12">
        <v>382</v>
      </c>
      <c r="K29" s="12">
        <v>238</v>
      </c>
      <c r="L29" s="12">
        <v>299.5</v>
      </c>
      <c r="M29" s="12">
        <v>141.75</v>
      </c>
      <c r="N29" s="12">
        <v>186.75</v>
      </c>
      <c r="O29" s="12">
        <v>163.5</v>
      </c>
      <c r="P29" s="12">
        <v>98.5</v>
      </c>
      <c r="Q29" s="12">
        <v>57</v>
      </c>
      <c r="R29" s="12">
        <v>172.25</v>
      </c>
      <c r="S29" s="12">
        <v>359</v>
      </c>
      <c r="T29" s="12">
        <v>147.75</v>
      </c>
      <c r="U29" s="12">
        <v>228</v>
      </c>
      <c r="V29" s="12">
        <v>244.5</v>
      </c>
      <c r="W29" s="12">
        <v>159</v>
      </c>
      <c r="X29" s="12">
        <v>171.75</v>
      </c>
      <c r="Y29" s="12">
        <v>289</v>
      </c>
      <c r="Z29" s="12">
        <v>289.75</v>
      </c>
      <c r="AA29" s="12">
        <v>120.75</v>
      </c>
      <c r="AB29" s="12">
        <v>42.5</v>
      </c>
      <c r="AC29" s="12">
        <v>108.25</v>
      </c>
      <c r="AD29" s="12">
        <v>100.5</v>
      </c>
      <c r="AE29" s="12">
        <v>542.5</v>
      </c>
      <c r="AF29" s="12">
        <v>705.75</v>
      </c>
      <c r="AG29" s="12">
        <v>643</v>
      </c>
      <c r="AH29" s="12">
        <v>1420</v>
      </c>
      <c r="AI29" s="12">
        <v>412.25</v>
      </c>
      <c r="AJ29" s="12">
        <v>319.25</v>
      </c>
      <c r="AK29" s="12">
        <v>115.5</v>
      </c>
      <c r="AL29" s="12">
        <v>313</v>
      </c>
      <c r="AM29" s="12">
        <v>64</v>
      </c>
      <c r="AN29" s="12">
        <v>124.25</v>
      </c>
      <c r="AO29" s="13">
        <f t="shared" si="0"/>
        <v>10907.25</v>
      </c>
      <c r="AP29" s="14"/>
      <c r="AS29" s="15"/>
    </row>
    <row r="30" spans="1:51" x14ac:dyDescent="0.25">
      <c r="A30" s="1" t="s">
        <v>28</v>
      </c>
      <c r="B30" s="12">
        <v>201.51591079259816</v>
      </c>
      <c r="C30" s="12">
        <v>594.91124719221307</v>
      </c>
      <c r="D30" s="12">
        <v>282.00890469568941</v>
      </c>
      <c r="E30" s="12">
        <v>396.79644881805541</v>
      </c>
      <c r="F30" s="12">
        <v>1173.383784361964</v>
      </c>
      <c r="G30" s="12">
        <v>308.08409990373303</v>
      </c>
      <c r="H30" s="12">
        <v>589.24272649481236</v>
      </c>
      <c r="I30" s="12">
        <v>359.95106428495029</v>
      </c>
      <c r="J30" s="12">
        <v>739.4585249759333</v>
      </c>
      <c r="K30" s="12">
        <v>453.7650818269334</v>
      </c>
      <c r="L30" s="12">
        <v>614.1842175633758</v>
      </c>
      <c r="M30" s="12">
        <v>441.01091025778163</v>
      </c>
      <c r="N30" s="12">
        <v>364.20245480800088</v>
      </c>
      <c r="O30" s="12">
        <v>287.96085142796022</v>
      </c>
      <c r="P30" s="12">
        <v>226.45740186116163</v>
      </c>
      <c r="Q30" s="12">
        <v>142.27986950475989</v>
      </c>
      <c r="R30" s="12">
        <v>278.6077922772489</v>
      </c>
      <c r="S30" s="12">
        <v>598.87921168039361</v>
      </c>
      <c r="T30" s="12">
        <v>287.67742539309018</v>
      </c>
      <c r="U30" s="12">
        <v>396.22959674831537</v>
      </c>
      <c r="V30" s="12">
        <v>492.3110225692588</v>
      </c>
      <c r="W30" s="12">
        <v>302.69900524120226</v>
      </c>
      <c r="X30" s="12">
        <v>268.68788105679755</v>
      </c>
      <c r="Y30" s="12">
        <v>584.70790993689172</v>
      </c>
      <c r="Z30" s="12">
        <v>644.79422932934006</v>
      </c>
      <c r="AA30" s="12">
        <v>195.56396406032732</v>
      </c>
      <c r="AB30" s="12">
        <v>119.60578671515671</v>
      </c>
      <c r="AC30" s="12">
        <v>121.87319499411703</v>
      </c>
      <c r="AD30" s="12">
        <v>236.9441651513531</v>
      </c>
      <c r="AE30" s="12">
        <v>1290.4387367632903</v>
      </c>
      <c r="AF30" s="12">
        <v>1835.1835757835063</v>
      </c>
      <c r="AG30" s="12">
        <v>1136.5383998288587</v>
      </c>
      <c r="AH30" s="12">
        <v>1834.6167237137663</v>
      </c>
      <c r="AI30" s="12">
        <v>1084.3880094127715</v>
      </c>
      <c r="AJ30" s="12">
        <v>747.96130602203448</v>
      </c>
      <c r="AK30" s="12">
        <v>220.22202909402077</v>
      </c>
      <c r="AL30" s="12">
        <v>938.99045352444114</v>
      </c>
      <c r="AM30" s="12">
        <v>113.93726601775592</v>
      </c>
      <c r="AN30" s="12">
        <v>291.92881591614076</v>
      </c>
      <c r="AO30" s="13">
        <f t="shared" si="0"/>
        <v>21198</v>
      </c>
      <c r="AP30" s="14"/>
      <c r="AS30" s="15"/>
    </row>
    <row r="31" spans="1:51" x14ac:dyDescent="0.25">
      <c r="A31" s="1" t="s">
        <v>29</v>
      </c>
      <c r="B31" s="12">
        <v>67.995412844036693</v>
      </c>
      <c r="C31" s="12">
        <v>171.38188073394494</v>
      </c>
      <c r="D31" s="12">
        <v>100.3211009174312</v>
      </c>
      <c r="E31" s="12">
        <v>180.02064220183485</v>
      </c>
      <c r="F31" s="12">
        <v>382.33486238532112</v>
      </c>
      <c r="G31" s="12">
        <v>149.08830275229357</v>
      </c>
      <c r="H31" s="12">
        <v>223.49311926605503</v>
      </c>
      <c r="I31" s="12">
        <v>142.67889908256879</v>
      </c>
      <c r="J31" s="12">
        <v>224.32912844036696</v>
      </c>
      <c r="K31" s="12">
        <v>133.20412844036696</v>
      </c>
      <c r="L31" s="12">
        <v>196.74082568807339</v>
      </c>
      <c r="M31" s="12">
        <v>152.98967889908258</v>
      </c>
      <c r="N31" s="12">
        <v>101.99311926605505</v>
      </c>
      <c r="O31" s="12">
        <v>86.387614678899084</v>
      </c>
      <c r="P31" s="12">
        <v>53.225917431192656</v>
      </c>
      <c r="Q31" s="12">
        <v>36.50573394495413</v>
      </c>
      <c r="R31" s="12">
        <v>60.192660550458712</v>
      </c>
      <c r="S31" s="12">
        <v>119.5493119266055</v>
      </c>
      <c r="T31" s="12">
        <v>77.470183486238525</v>
      </c>
      <c r="U31" s="12">
        <v>108.9598623853211</v>
      </c>
      <c r="V31" s="12">
        <v>154.10435779816513</v>
      </c>
      <c r="W31" s="12">
        <v>95.026376146788991</v>
      </c>
      <c r="X31" s="12">
        <v>75.240825688073386</v>
      </c>
      <c r="Y31" s="12">
        <v>219.87041284403668</v>
      </c>
      <c r="Z31" s="12">
        <v>172.49655963302752</v>
      </c>
      <c r="AA31" s="12">
        <v>77.470183486238525</v>
      </c>
      <c r="AB31" s="12">
        <v>96.977064220183479</v>
      </c>
      <c r="AC31" s="12">
        <v>227.67316513761466</v>
      </c>
      <c r="AD31" s="12">
        <v>67.438073394495405</v>
      </c>
      <c r="AE31" s="12">
        <v>596.35321100917429</v>
      </c>
      <c r="AF31" s="12">
        <v>855.23738532110087</v>
      </c>
      <c r="AG31" s="12">
        <v>364.5</v>
      </c>
      <c r="AH31" s="12">
        <v>783.89793577981652</v>
      </c>
      <c r="AI31" s="12">
        <v>312.38876146788988</v>
      </c>
      <c r="AJ31" s="12">
        <v>300.96330275229354</v>
      </c>
      <c r="AK31" s="12">
        <v>68.552752293577981</v>
      </c>
      <c r="AL31" s="12">
        <v>197.57683486238531</v>
      </c>
      <c r="AM31" s="12">
        <v>25.080275229357799</v>
      </c>
      <c r="AN31" s="12">
        <v>73.290137614678898</v>
      </c>
      <c r="AO31" s="13">
        <f t="shared" si="0"/>
        <v>7532.9999999999991</v>
      </c>
      <c r="AP31" s="14"/>
      <c r="AS31" s="15"/>
    </row>
    <row r="32" spans="1:51" x14ac:dyDescent="0.25">
      <c r="A32" s="1">
        <v>16</v>
      </c>
      <c r="B32" s="12">
        <v>60</v>
      </c>
      <c r="C32" s="12">
        <v>47</v>
      </c>
      <c r="D32" s="12">
        <v>32</v>
      </c>
      <c r="E32" s="12">
        <v>62</v>
      </c>
      <c r="F32" s="12">
        <v>147.75</v>
      </c>
      <c r="G32" s="12">
        <v>71.25</v>
      </c>
      <c r="H32" s="12">
        <v>109.5</v>
      </c>
      <c r="I32" s="12">
        <v>73</v>
      </c>
      <c r="J32" s="12">
        <v>89.75</v>
      </c>
      <c r="K32" s="12">
        <v>59.25</v>
      </c>
      <c r="L32" s="12">
        <v>104</v>
      </c>
      <c r="M32" s="12">
        <v>64.5</v>
      </c>
      <c r="N32" s="12">
        <v>24</v>
      </c>
      <c r="O32" s="12">
        <v>23.25</v>
      </c>
      <c r="P32" s="12">
        <v>26.25</v>
      </c>
      <c r="Q32" s="12">
        <v>15.75</v>
      </c>
      <c r="R32" s="12">
        <v>15.75</v>
      </c>
      <c r="S32" s="12">
        <v>24</v>
      </c>
      <c r="T32" s="12">
        <v>32</v>
      </c>
      <c r="U32" s="12">
        <v>20.75</v>
      </c>
      <c r="V32" s="12">
        <v>21.25</v>
      </c>
      <c r="W32" s="12">
        <v>9.25</v>
      </c>
      <c r="X32" s="12">
        <v>14</v>
      </c>
      <c r="Y32" s="12">
        <v>77.5</v>
      </c>
      <c r="Z32" s="12">
        <v>79.25</v>
      </c>
      <c r="AA32" s="12">
        <v>245.75</v>
      </c>
      <c r="AB32" s="12">
        <v>393.75</v>
      </c>
      <c r="AC32" s="12">
        <v>1295.25</v>
      </c>
      <c r="AD32" s="12">
        <v>598.25</v>
      </c>
      <c r="AE32" s="12">
        <v>41.75</v>
      </c>
      <c r="AF32" s="12">
        <v>274.25</v>
      </c>
      <c r="AG32" s="12">
        <v>192</v>
      </c>
      <c r="AH32" s="12">
        <v>402</v>
      </c>
      <c r="AI32" s="12">
        <v>156.75</v>
      </c>
      <c r="AJ32" s="12">
        <v>118.25</v>
      </c>
      <c r="AK32" s="12">
        <v>12.75</v>
      </c>
      <c r="AL32" s="12">
        <v>32.75</v>
      </c>
      <c r="AM32" s="12">
        <v>4.25</v>
      </c>
      <c r="AN32" s="12">
        <v>28</v>
      </c>
      <c r="AO32" s="13">
        <f t="shared" si="0"/>
        <v>5098.75</v>
      </c>
      <c r="AP32" s="14"/>
      <c r="AS32" s="15"/>
    </row>
    <row r="33" spans="1:45" x14ac:dyDescent="0.25">
      <c r="A33" s="1">
        <v>24</v>
      </c>
      <c r="B33" s="12">
        <v>138.5</v>
      </c>
      <c r="C33" s="12">
        <v>107</v>
      </c>
      <c r="D33" s="12">
        <v>28.75</v>
      </c>
      <c r="E33" s="12">
        <v>55</v>
      </c>
      <c r="F33" s="12">
        <v>140.75</v>
      </c>
      <c r="G33" s="12">
        <v>75</v>
      </c>
      <c r="H33" s="12">
        <v>105.25</v>
      </c>
      <c r="I33" s="12">
        <v>67.5</v>
      </c>
      <c r="J33" s="12">
        <v>108.5</v>
      </c>
      <c r="K33" s="12">
        <v>62</v>
      </c>
      <c r="L33" s="12">
        <v>186.75</v>
      </c>
      <c r="M33" s="12">
        <v>104.5</v>
      </c>
      <c r="N33" s="12">
        <v>57.5</v>
      </c>
      <c r="O33" s="12">
        <v>46.5</v>
      </c>
      <c r="P33" s="12">
        <v>39</v>
      </c>
      <c r="Q33" s="12">
        <v>26.75</v>
      </c>
      <c r="R33" s="12">
        <v>27.75</v>
      </c>
      <c r="S33" s="12">
        <v>28.75</v>
      </c>
      <c r="T33" s="12">
        <v>52</v>
      </c>
      <c r="U33" s="12">
        <v>26</v>
      </c>
      <c r="V33" s="12">
        <v>24.75</v>
      </c>
      <c r="W33" s="12">
        <v>16</v>
      </c>
      <c r="X33" s="12">
        <v>15</v>
      </c>
      <c r="Y33" s="12">
        <v>61.5</v>
      </c>
      <c r="Z33" s="12">
        <v>85.75</v>
      </c>
      <c r="AA33" s="12">
        <v>317.25</v>
      </c>
      <c r="AB33" s="12">
        <v>521.5</v>
      </c>
      <c r="AC33" s="12">
        <v>1819.25</v>
      </c>
      <c r="AD33" s="12">
        <v>832.75</v>
      </c>
      <c r="AE33" s="12">
        <v>254</v>
      </c>
      <c r="AF33" s="12">
        <v>58.5</v>
      </c>
      <c r="AG33" s="12">
        <v>189</v>
      </c>
      <c r="AH33" s="12">
        <v>447.25</v>
      </c>
      <c r="AI33" s="12">
        <v>233.5</v>
      </c>
      <c r="AJ33" s="12">
        <v>189</v>
      </c>
      <c r="AK33" s="12">
        <v>9.25</v>
      </c>
      <c r="AL33" s="12">
        <v>30</v>
      </c>
      <c r="AM33" s="12">
        <v>9</v>
      </c>
      <c r="AN33" s="12">
        <v>66.75</v>
      </c>
      <c r="AO33" s="13">
        <f t="shared" si="0"/>
        <v>6663.75</v>
      </c>
      <c r="AP33" s="14"/>
      <c r="AS33" s="15"/>
    </row>
    <row r="34" spans="1:45" x14ac:dyDescent="0.25">
      <c r="A34" s="1" t="s">
        <v>30</v>
      </c>
      <c r="B34" s="12">
        <v>21.166058394160583</v>
      </c>
      <c r="C34" s="12">
        <v>32.986065029860647</v>
      </c>
      <c r="D34" s="12">
        <v>15.668380889183808</v>
      </c>
      <c r="E34" s="12">
        <v>15.943264764432646</v>
      </c>
      <c r="F34" s="12">
        <v>84.939117451891164</v>
      </c>
      <c r="G34" s="12">
        <v>15.668380889183808</v>
      </c>
      <c r="H34" s="12">
        <v>28.862806901128067</v>
      </c>
      <c r="I34" s="12">
        <v>18.142335766423358</v>
      </c>
      <c r="J34" s="12">
        <v>38.758626410086265</v>
      </c>
      <c r="K34" s="12">
        <v>18.692103516921033</v>
      </c>
      <c r="L34" s="12">
        <v>29.687458526874583</v>
      </c>
      <c r="M34" s="12">
        <v>32.986065029860647</v>
      </c>
      <c r="N34" s="12">
        <v>11.820006635700066</v>
      </c>
      <c r="O34" s="12">
        <v>10.720471134704711</v>
      </c>
      <c r="P34" s="12">
        <v>5.4976775049767745</v>
      </c>
      <c r="Q34" s="12">
        <v>5.2227936297279358</v>
      </c>
      <c r="R34" s="12">
        <v>6.8720968812209682</v>
      </c>
      <c r="S34" s="12">
        <v>11.270238885202389</v>
      </c>
      <c r="T34" s="12">
        <v>18.417219641672194</v>
      </c>
      <c r="U34" s="12">
        <v>14.568845388188453</v>
      </c>
      <c r="V34" s="12">
        <v>15.393497013934969</v>
      </c>
      <c r="W34" s="12">
        <v>7.4218646317186456</v>
      </c>
      <c r="X34" s="12">
        <v>9.0711678832116789</v>
      </c>
      <c r="Y34" s="12">
        <v>22.540477770404777</v>
      </c>
      <c r="Z34" s="12">
        <v>14.843729263437291</v>
      </c>
      <c r="AA34" s="12">
        <v>199.01592568015926</v>
      </c>
      <c r="AB34" s="12">
        <v>381.2639349701393</v>
      </c>
      <c r="AC34" s="12">
        <v>1324.3905109489051</v>
      </c>
      <c r="AD34" s="12">
        <v>323.26343729263436</v>
      </c>
      <c r="AE34" s="12">
        <v>173.1768414067684</v>
      </c>
      <c r="AF34" s="12">
        <v>162.45637027206371</v>
      </c>
      <c r="AG34" s="12">
        <v>21.715826144658262</v>
      </c>
      <c r="AH34" s="12">
        <v>78.341904445919042</v>
      </c>
      <c r="AI34" s="12">
        <v>42.057232913072326</v>
      </c>
      <c r="AJ34" s="12">
        <v>56.626078301260783</v>
      </c>
      <c r="AK34" s="12">
        <v>5.7725613802256133</v>
      </c>
      <c r="AL34" s="12">
        <v>14.293961512939614</v>
      </c>
      <c r="AM34" s="12">
        <v>4.1232581287325809</v>
      </c>
      <c r="AN34" s="12">
        <v>20.341406768414068</v>
      </c>
      <c r="AO34" s="13">
        <f t="shared" si="0"/>
        <v>3314</v>
      </c>
      <c r="AP34" s="14"/>
      <c r="AS34" s="15"/>
    </row>
    <row r="35" spans="1:45" x14ac:dyDescent="0.25">
      <c r="A35" s="1" t="s">
        <v>31</v>
      </c>
      <c r="B35" s="12">
        <v>29.493506493506494</v>
      </c>
      <c r="C35" s="12">
        <v>43.105894105894102</v>
      </c>
      <c r="D35" s="12">
        <v>12.604062604062603</v>
      </c>
      <c r="E35" s="12">
        <v>12.604062604062603</v>
      </c>
      <c r="F35" s="12">
        <v>53.693306693306695</v>
      </c>
      <c r="G35" s="12">
        <v>18.401931401931403</v>
      </c>
      <c r="H35" s="12">
        <v>26.216450216450216</v>
      </c>
      <c r="I35" s="12">
        <v>21.678987678987678</v>
      </c>
      <c r="J35" s="12">
        <v>54.953712953712952</v>
      </c>
      <c r="K35" s="12">
        <v>23.191475191475192</v>
      </c>
      <c r="L35" s="12">
        <v>59.239094239094236</v>
      </c>
      <c r="M35" s="12">
        <v>44.366300366300365</v>
      </c>
      <c r="N35" s="12">
        <v>20.418581418581418</v>
      </c>
      <c r="O35" s="12">
        <v>27.224775224775225</v>
      </c>
      <c r="P35" s="12">
        <v>16.889443889443889</v>
      </c>
      <c r="Q35" s="12">
        <v>10.083250083250084</v>
      </c>
      <c r="R35" s="12">
        <v>17.14152514152514</v>
      </c>
      <c r="S35" s="12">
        <v>21.426906426906427</v>
      </c>
      <c r="T35" s="12">
        <v>23.947718947718947</v>
      </c>
      <c r="U35" s="12">
        <v>12.351981351981351</v>
      </c>
      <c r="V35" s="12">
        <v>9.3270063270063268</v>
      </c>
      <c r="W35" s="12">
        <v>1.2604062604062605</v>
      </c>
      <c r="X35" s="12">
        <v>5.2937062937062933</v>
      </c>
      <c r="Y35" s="12">
        <v>14.368631368631368</v>
      </c>
      <c r="Z35" s="12">
        <v>27.224775224775225</v>
      </c>
      <c r="AA35" s="12">
        <v>343.83882783882785</v>
      </c>
      <c r="AB35" s="12">
        <v>575.24941724941721</v>
      </c>
      <c r="AC35" s="12">
        <v>2692.984015984016</v>
      </c>
      <c r="AD35" s="12">
        <v>692.97136197136194</v>
      </c>
      <c r="AE35" s="12">
        <v>372.57609057609056</v>
      </c>
      <c r="AF35" s="12">
        <v>441.89843489843491</v>
      </c>
      <c r="AG35" s="12">
        <v>73.355644355644358</v>
      </c>
      <c r="AH35" s="12">
        <v>43.862137862137864</v>
      </c>
      <c r="AI35" s="12">
        <v>59.49117549117549</v>
      </c>
      <c r="AJ35" s="12">
        <v>96.54711954711955</v>
      </c>
      <c r="AK35" s="12">
        <v>3.7812187812187812</v>
      </c>
      <c r="AL35" s="12">
        <v>17.14152514152514</v>
      </c>
      <c r="AM35" s="12">
        <v>4.2853812853812849</v>
      </c>
      <c r="AN35" s="12">
        <v>31.510156510156509</v>
      </c>
      <c r="AO35" s="13">
        <f t="shared" si="0"/>
        <v>6056.0000000000009</v>
      </c>
      <c r="AP35" s="14"/>
      <c r="AS35" s="15"/>
    </row>
    <row r="36" spans="1:45" x14ac:dyDescent="0.25">
      <c r="A36" s="1" t="s">
        <v>32</v>
      </c>
      <c r="B36" s="12">
        <v>19.75</v>
      </c>
      <c r="C36" s="12">
        <v>43.25</v>
      </c>
      <c r="D36" s="12">
        <v>16.25</v>
      </c>
      <c r="E36" s="12">
        <v>15.75</v>
      </c>
      <c r="F36" s="12">
        <v>89.75</v>
      </c>
      <c r="G36" s="12">
        <v>19.25</v>
      </c>
      <c r="H36" s="12">
        <v>28.5</v>
      </c>
      <c r="I36" s="12">
        <v>26.25</v>
      </c>
      <c r="J36" s="12">
        <v>59.25</v>
      </c>
      <c r="K36" s="12">
        <v>19.75</v>
      </c>
      <c r="L36" s="12">
        <v>49.25</v>
      </c>
      <c r="M36" s="12">
        <v>41.5</v>
      </c>
      <c r="N36" s="12">
        <v>21.5</v>
      </c>
      <c r="O36" s="12">
        <v>18.25</v>
      </c>
      <c r="P36" s="12">
        <v>20</v>
      </c>
      <c r="Q36" s="12">
        <v>13.25</v>
      </c>
      <c r="R36" s="12">
        <v>19.5</v>
      </c>
      <c r="S36" s="12">
        <v>29.5</v>
      </c>
      <c r="T36" s="12">
        <v>31.75</v>
      </c>
      <c r="U36" s="12">
        <v>22.75</v>
      </c>
      <c r="V36" s="12">
        <v>23.25</v>
      </c>
      <c r="W36" s="12">
        <v>9.75</v>
      </c>
      <c r="X36" s="12">
        <v>5.5</v>
      </c>
      <c r="Y36" s="12">
        <v>18.75</v>
      </c>
      <c r="Z36" s="12">
        <v>17.5</v>
      </c>
      <c r="AA36" s="12">
        <v>191.5</v>
      </c>
      <c r="AB36" s="12">
        <v>442.75</v>
      </c>
      <c r="AC36" s="12">
        <v>1114.75</v>
      </c>
      <c r="AD36" s="12">
        <v>293.75</v>
      </c>
      <c r="AE36" s="12">
        <v>159.75</v>
      </c>
      <c r="AF36" s="12">
        <v>227.75</v>
      </c>
      <c r="AG36" s="12">
        <v>39</v>
      </c>
      <c r="AH36" s="12">
        <v>68</v>
      </c>
      <c r="AI36" s="12">
        <v>12</v>
      </c>
      <c r="AJ36" s="12">
        <v>42</v>
      </c>
      <c r="AK36" s="12">
        <v>8</v>
      </c>
      <c r="AL36" s="12">
        <v>39.5</v>
      </c>
      <c r="AM36" s="12">
        <v>6</v>
      </c>
      <c r="AN36" s="12">
        <v>35</v>
      </c>
      <c r="AO36" s="13">
        <f t="shared" si="0"/>
        <v>3359.5</v>
      </c>
      <c r="AP36" s="14"/>
      <c r="AS36" s="15"/>
    </row>
    <row r="37" spans="1:45" x14ac:dyDescent="0.25">
      <c r="A37" s="1" t="s">
        <v>33</v>
      </c>
      <c r="B37" s="12">
        <v>22.25</v>
      </c>
      <c r="C37" s="12">
        <v>38.75</v>
      </c>
      <c r="D37" s="12">
        <v>10</v>
      </c>
      <c r="E37" s="12">
        <v>10</v>
      </c>
      <c r="F37" s="12">
        <v>58.25</v>
      </c>
      <c r="G37" s="12">
        <v>12.25</v>
      </c>
      <c r="H37" s="12">
        <v>27.5</v>
      </c>
      <c r="I37" s="12">
        <v>20.75</v>
      </c>
      <c r="J37" s="12">
        <v>50.5</v>
      </c>
      <c r="K37" s="12">
        <v>9.25</v>
      </c>
      <c r="L37" s="12">
        <v>24.25</v>
      </c>
      <c r="M37" s="12">
        <v>26.25</v>
      </c>
      <c r="N37" s="12">
        <v>12.25</v>
      </c>
      <c r="O37" s="12">
        <v>16.25</v>
      </c>
      <c r="P37" s="12">
        <v>12.75</v>
      </c>
      <c r="Q37" s="12">
        <v>8</v>
      </c>
      <c r="R37" s="12">
        <v>9.5</v>
      </c>
      <c r="S37" s="12">
        <v>13.5</v>
      </c>
      <c r="T37" s="12">
        <v>34.75</v>
      </c>
      <c r="U37" s="12">
        <v>32.75</v>
      </c>
      <c r="V37" s="12">
        <v>26.75</v>
      </c>
      <c r="W37" s="12">
        <v>8.5</v>
      </c>
      <c r="X37" s="12">
        <v>8.75</v>
      </c>
      <c r="Y37" s="12">
        <v>16.5</v>
      </c>
      <c r="Z37" s="12">
        <v>11.5</v>
      </c>
      <c r="AA37" s="12">
        <v>130.75</v>
      </c>
      <c r="AB37" s="12">
        <v>303.75</v>
      </c>
      <c r="AC37" s="12">
        <v>764.25</v>
      </c>
      <c r="AD37" s="12">
        <v>272</v>
      </c>
      <c r="AE37" s="12">
        <v>117.25</v>
      </c>
      <c r="AF37" s="12">
        <v>197.25</v>
      </c>
      <c r="AG37" s="12">
        <v>65.75</v>
      </c>
      <c r="AH37" s="12">
        <v>117</v>
      </c>
      <c r="AI37" s="12">
        <v>56.75</v>
      </c>
      <c r="AJ37" s="12">
        <v>9</v>
      </c>
      <c r="AK37" s="12">
        <v>6.75</v>
      </c>
      <c r="AL37" s="12">
        <v>14</v>
      </c>
      <c r="AM37" s="12">
        <v>6.25</v>
      </c>
      <c r="AN37" s="12">
        <v>50.25</v>
      </c>
      <c r="AO37" s="13">
        <f t="shared" si="0"/>
        <v>2632.75</v>
      </c>
      <c r="AP37" s="14"/>
      <c r="AS37" s="15"/>
    </row>
    <row r="38" spans="1:45" x14ac:dyDescent="0.25">
      <c r="A38" s="1" t="s">
        <v>34</v>
      </c>
      <c r="B38" s="12">
        <v>3.75</v>
      </c>
      <c r="C38" s="12">
        <v>4</v>
      </c>
      <c r="D38" s="12">
        <v>1</v>
      </c>
      <c r="E38" s="12">
        <v>3</v>
      </c>
      <c r="F38" s="12">
        <v>31.5</v>
      </c>
      <c r="G38" s="12">
        <v>3.75</v>
      </c>
      <c r="H38" s="12">
        <v>6</v>
      </c>
      <c r="I38" s="12">
        <v>9.25</v>
      </c>
      <c r="J38" s="12">
        <v>16</v>
      </c>
      <c r="K38" s="12">
        <v>31</v>
      </c>
      <c r="L38" s="12">
        <v>31</v>
      </c>
      <c r="M38" s="12">
        <v>36.5</v>
      </c>
      <c r="N38" s="12">
        <v>34.75</v>
      </c>
      <c r="O38" s="12">
        <v>47</v>
      </c>
      <c r="P38" s="12">
        <v>16.5</v>
      </c>
      <c r="Q38" s="12">
        <v>10</v>
      </c>
      <c r="R38" s="12">
        <v>11</v>
      </c>
      <c r="S38" s="12">
        <v>13.75</v>
      </c>
      <c r="T38" s="12">
        <v>1.5</v>
      </c>
      <c r="U38" s="12">
        <v>1.5</v>
      </c>
      <c r="V38" s="12">
        <v>2</v>
      </c>
      <c r="W38" s="12">
        <v>0.75</v>
      </c>
      <c r="X38" s="12">
        <v>1</v>
      </c>
      <c r="Y38" s="12">
        <v>2.75</v>
      </c>
      <c r="Z38" s="12">
        <v>3.25</v>
      </c>
      <c r="AA38" s="12">
        <v>67.75</v>
      </c>
      <c r="AB38" s="12">
        <v>115.75</v>
      </c>
      <c r="AC38" s="12">
        <v>209.5</v>
      </c>
      <c r="AD38" s="12">
        <v>61.25</v>
      </c>
      <c r="AE38" s="12">
        <v>7.5</v>
      </c>
      <c r="AF38" s="12">
        <v>9.5</v>
      </c>
      <c r="AG38" s="12">
        <v>5.25</v>
      </c>
      <c r="AH38" s="12">
        <v>5.5</v>
      </c>
      <c r="AI38" s="12">
        <v>14</v>
      </c>
      <c r="AJ38" s="12">
        <v>8</v>
      </c>
      <c r="AK38" s="12">
        <v>4.25</v>
      </c>
      <c r="AL38" s="12">
        <v>67.25</v>
      </c>
      <c r="AM38" s="12">
        <v>0.5</v>
      </c>
      <c r="AN38" s="12">
        <v>1.75</v>
      </c>
      <c r="AO38" s="13">
        <f t="shared" si="0"/>
        <v>900.25</v>
      </c>
      <c r="AP38" s="14"/>
      <c r="AS38" s="15"/>
    </row>
    <row r="39" spans="1:45" x14ac:dyDescent="0.25">
      <c r="A39" s="1" t="s">
        <v>35</v>
      </c>
      <c r="B39" s="12">
        <v>10.5</v>
      </c>
      <c r="C39" s="12">
        <v>15.75</v>
      </c>
      <c r="D39" s="12">
        <v>8.25</v>
      </c>
      <c r="E39" s="12">
        <v>6.25</v>
      </c>
      <c r="F39" s="12">
        <v>70</v>
      </c>
      <c r="G39" s="12">
        <v>12.75</v>
      </c>
      <c r="H39" s="12">
        <v>19.75</v>
      </c>
      <c r="I39" s="12">
        <v>18.75</v>
      </c>
      <c r="J39" s="12">
        <v>44.5</v>
      </c>
      <c r="K39" s="12">
        <v>47.5</v>
      </c>
      <c r="L39" s="12">
        <v>84.25</v>
      </c>
      <c r="M39" s="12">
        <v>153.75</v>
      </c>
      <c r="N39" s="12">
        <v>46.25</v>
      </c>
      <c r="O39" s="12">
        <v>111.5</v>
      </c>
      <c r="P39" s="12">
        <v>43</v>
      </c>
      <c r="Q39" s="12">
        <v>22.75</v>
      </c>
      <c r="R39" s="12">
        <v>25.25</v>
      </c>
      <c r="S39" s="12">
        <v>34.25</v>
      </c>
      <c r="T39" s="12">
        <v>7.5</v>
      </c>
      <c r="U39" s="12">
        <v>4.25</v>
      </c>
      <c r="V39" s="12">
        <v>3.5</v>
      </c>
      <c r="W39" s="12">
        <v>1.25</v>
      </c>
      <c r="X39" s="12">
        <v>0.25</v>
      </c>
      <c r="Y39" s="12">
        <v>3.5</v>
      </c>
      <c r="Z39" s="12">
        <v>10.5</v>
      </c>
      <c r="AA39" s="12">
        <v>278.75</v>
      </c>
      <c r="AB39" s="12">
        <v>287.5</v>
      </c>
      <c r="AC39" s="12">
        <v>801.25</v>
      </c>
      <c r="AD39" s="12">
        <v>180</v>
      </c>
      <c r="AE39" s="12">
        <v>22.5</v>
      </c>
      <c r="AF39" s="12">
        <v>31.5</v>
      </c>
      <c r="AG39" s="12">
        <v>17.25</v>
      </c>
      <c r="AH39" s="12">
        <v>15.75</v>
      </c>
      <c r="AI39" s="12">
        <v>39</v>
      </c>
      <c r="AJ39" s="12">
        <v>15.25</v>
      </c>
      <c r="AK39" s="12">
        <v>62</v>
      </c>
      <c r="AL39" s="12">
        <v>16.25</v>
      </c>
      <c r="AM39" s="12">
        <v>0.75</v>
      </c>
      <c r="AN39" s="12">
        <v>4.25</v>
      </c>
      <c r="AO39" s="13">
        <f t="shared" si="0"/>
        <v>2577.75</v>
      </c>
      <c r="AP39" s="14"/>
      <c r="AS39" s="15"/>
    </row>
    <row r="40" spans="1:45" x14ac:dyDescent="0.25">
      <c r="A40" s="1" t="s">
        <v>36</v>
      </c>
      <c r="B40" s="12">
        <v>4.5</v>
      </c>
      <c r="C40" s="12">
        <v>4</v>
      </c>
      <c r="D40" s="12">
        <v>1.25</v>
      </c>
      <c r="E40" s="12">
        <v>0.75</v>
      </c>
      <c r="F40" s="12">
        <v>15.25</v>
      </c>
      <c r="G40" s="12">
        <v>5.5</v>
      </c>
      <c r="H40" s="12">
        <v>6</v>
      </c>
      <c r="I40" s="12">
        <v>5</v>
      </c>
      <c r="J40" s="12">
        <v>10.75</v>
      </c>
      <c r="K40" s="12">
        <v>1.25</v>
      </c>
      <c r="L40" s="12">
        <v>6.25</v>
      </c>
      <c r="M40" s="12">
        <v>13.25</v>
      </c>
      <c r="N40" s="12">
        <v>1.5</v>
      </c>
      <c r="O40" s="12">
        <v>1.25</v>
      </c>
      <c r="P40" s="12">
        <v>4</v>
      </c>
      <c r="Q40" s="12">
        <v>0.5</v>
      </c>
      <c r="R40" s="12">
        <v>1.75</v>
      </c>
      <c r="S40" s="12">
        <v>4.75</v>
      </c>
      <c r="T40" s="12">
        <v>30</v>
      </c>
      <c r="U40" s="12">
        <v>8.75</v>
      </c>
      <c r="V40" s="12">
        <v>22.25</v>
      </c>
      <c r="W40" s="12">
        <v>6.25</v>
      </c>
      <c r="X40" s="12">
        <v>2.25</v>
      </c>
      <c r="Y40" s="12">
        <v>6.5</v>
      </c>
      <c r="Z40" s="12">
        <v>0.75</v>
      </c>
      <c r="AA40" s="12">
        <v>46.5</v>
      </c>
      <c r="AB40" s="12">
        <v>40.5</v>
      </c>
      <c r="AC40" s="12">
        <v>104</v>
      </c>
      <c r="AD40" s="12">
        <v>26.5</v>
      </c>
      <c r="AE40" s="12">
        <v>3.25</v>
      </c>
      <c r="AF40" s="12">
        <v>13</v>
      </c>
      <c r="AG40" s="12">
        <v>3.75</v>
      </c>
      <c r="AH40" s="12">
        <v>3.5</v>
      </c>
      <c r="AI40" s="12">
        <v>5</v>
      </c>
      <c r="AJ40" s="12">
        <v>8</v>
      </c>
      <c r="AK40" s="12">
        <v>0.5</v>
      </c>
      <c r="AL40" s="12">
        <v>0.75</v>
      </c>
      <c r="AM40" s="12">
        <v>4.75</v>
      </c>
      <c r="AN40" s="12">
        <v>37.75</v>
      </c>
      <c r="AO40" s="13">
        <f t="shared" si="0"/>
        <v>462</v>
      </c>
      <c r="AP40" s="14"/>
      <c r="AS40" s="15"/>
    </row>
    <row r="41" spans="1:45" x14ac:dyDescent="0.25">
      <c r="A41" s="1" t="s">
        <v>37</v>
      </c>
      <c r="B41" s="12">
        <v>17.5</v>
      </c>
      <c r="C41" s="12">
        <v>31</v>
      </c>
      <c r="D41" s="12">
        <v>5.5</v>
      </c>
      <c r="E41" s="12">
        <v>5</v>
      </c>
      <c r="F41" s="12">
        <v>35.5</v>
      </c>
      <c r="G41" s="12">
        <v>8</v>
      </c>
      <c r="H41" s="12">
        <v>62.25</v>
      </c>
      <c r="I41" s="12">
        <v>36.25</v>
      </c>
      <c r="J41" s="12">
        <v>72.75</v>
      </c>
      <c r="K41" s="12">
        <v>10.75</v>
      </c>
      <c r="L41" s="12">
        <v>29.25</v>
      </c>
      <c r="M41" s="12">
        <v>55.25</v>
      </c>
      <c r="N41" s="12">
        <v>14.25</v>
      </c>
      <c r="O41" s="12">
        <v>14</v>
      </c>
      <c r="P41" s="12">
        <v>13.25</v>
      </c>
      <c r="Q41" s="12">
        <v>10.5</v>
      </c>
      <c r="R41" s="12">
        <v>11.5</v>
      </c>
      <c r="S41" s="12">
        <v>21</v>
      </c>
      <c r="T41" s="12">
        <v>223.25</v>
      </c>
      <c r="U41" s="12">
        <v>51.75</v>
      </c>
      <c r="V41" s="12">
        <v>76.75</v>
      </c>
      <c r="W41" s="12">
        <v>14</v>
      </c>
      <c r="X41" s="12">
        <v>8.25</v>
      </c>
      <c r="Y41" s="12">
        <v>18.75</v>
      </c>
      <c r="Z41" s="12">
        <v>13.5</v>
      </c>
      <c r="AA41" s="12">
        <v>120</v>
      </c>
      <c r="AB41" s="12">
        <v>114</v>
      </c>
      <c r="AC41" s="12">
        <v>260.75</v>
      </c>
      <c r="AD41" s="12">
        <v>80.25</v>
      </c>
      <c r="AE41" s="12">
        <v>28.75</v>
      </c>
      <c r="AF41" s="12">
        <v>67.5</v>
      </c>
      <c r="AG41" s="12">
        <v>27.75</v>
      </c>
      <c r="AH41" s="12">
        <v>34.75</v>
      </c>
      <c r="AI41" s="12">
        <v>33.5</v>
      </c>
      <c r="AJ41" s="12">
        <v>46.25</v>
      </c>
      <c r="AK41" s="12">
        <v>2.75</v>
      </c>
      <c r="AL41" s="12">
        <v>6.5</v>
      </c>
      <c r="AM41" s="12">
        <v>44.5</v>
      </c>
      <c r="AN41" s="12">
        <v>12</v>
      </c>
      <c r="AO41" s="13">
        <f t="shared" si="0"/>
        <v>1739</v>
      </c>
      <c r="AP41" s="14"/>
      <c r="AS41" s="15"/>
    </row>
    <row r="42" spans="1:45" x14ac:dyDescent="0.25">
      <c r="A42" s="11" t="s">
        <v>51</v>
      </c>
      <c r="B42" s="14">
        <f>SUM(B3:B41)</f>
        <v>2376.1834659365049</v>
      </c>
      <c r="C42" s="14">
        <f t="shared" ref="C42:AN42" si="3">SUM(C3:C41)</f>
        <v>3435.9332515453602</v>
      </c>
      <c r="D42" s="14">
        <f t="shared" si="3"/>
        <v>1854.4037676982095</v>
      </c>
      <c r="E42" s="14">
        <f t="shared" si="3"/>
        <v>2069.669089228878</v>
      </c>
      <c r="F42" s="14">
        <f t="shared" si="3"/>
        <v>6854.1137235667857</v>
      </c>
      <c r="G42" s="14">
        <f t="shared" si="3"/>
        <v>2390.594766907891</v>
      </c>
      <c r="H42" s="14">
        <f t="shared" si="3"/>
        <v>3020.6976245816604</v>
      </c>
      <c r="I42" s="14">
        <f t="shared" si="3"/>
        <v>2334.4050128184822</v>
      </c>
      <c r="J42" s="14">
        <f t="shared" si="3"/>
        <v>4488.4732126309418</v>
      </c>
      <c r="K42" s="14">
        <f t="shared" si="3"/>
        <v>2189.4549664781439</v>
      </c>
      <c r="L42" s="14">
        <f t="shared" si="3"/>
        <v>4249.2904436683793</v>
      </c>
      <c r="M42" s="14">
        <f t="shared" si="3"/>
        <v>3406.6896961148568</v>
      </c>
      <c r="N42" s="14">
        <f t="shared" si="3"/>
        <v>2199.456871599114</v>
      </c>
      <c r="O42" s="14">
        <f t="shared" si="3"/>
        <v>2345.1218507212138</v>
      </c>
      <c r="P42" s="14">
        <f t="shared" si="3"/>
        <v>1956.5533293359154</v>
      </c>
      <c r="Q42" s="14">
        <f t="shared" si="3"/>
        <v>1140.182339926399</v>
      </c>
      <c r="R42" s="14">
        <f t="shared" si="3"/>
        <v>1588.6631631230632</v>
      </c>
      <c r="S42" s="14">
        <f t="shared" si="3"/>
        <v>2694.8017484028915</v>
      </c>
      <c r="T42" s="14">
        <f t="shared" si="3"/>
        <v>2153.0945707494266</v>
      </c>
      <c r="U42" s="14">
        <f t="shared" si="3"/>
        <v>1644.5067849325715</v>
      </c>
      <c r="V42" s="14">
        <f t="shared" si="3"/>
        <v>2210.5124859335006</v>
      </c>
      <c r="W42" s="14">
        <f t="shared" si="3"/>
        <v>1092.6211107773397</v>
      </c>
      <c r="X42" s="14">
        <f t="shared" si="3"/>
        <v>953.19466516031434</v>
      </c>
      <c r="Y42" s="14">
        <f t="shared" si="3"/>
        <v>2167.9073586142017</v>
      </c>
      <c r="Z42" s="14">
        <f t="shared" si="3"/>
        <v>2199.7649576509752</v>
      </c>
      <c r="AA42" s="14">
        <f t="shared" si="3"/>
        <v>6574.9512124135681</v>
      </c>
      <c r="AB42" s="14">
        <f t="shared" si="3"/>
        <v>8790.3548947348645</v>
      </c>
      <c r="AC42" s="14">
        <f t="shared" si="3"/>
        <v>21657.495055852683</v>
      </c>
      <c r="AD42" s="14">
        <f t="shared" si="3"/>
        <v>7729.3986716252257</v>
      </c>
      <c r="AE42" s="14">
        <f t="shared" si="3"/>
        <v>5158.6135187682257</v>
      </c>
      <c r="AF42" s="14">
        <f t="shared" si="3"/>
        <v>6937.3107029494449</v>
      </c>
      <c r="AG42" s="14">
        <f t="shared" si="3"/>
        <v>3480.7032637410339</v>
      </c>
      <c r="AH42" s="14">
        <f t="shared" si="3"/>
        <v>6196.0704433501232</v>
      </c>
      <c r="AI42" s="14">
        <f t="shared" si="3"/>
        <v>3264.2849158055897</v>
      </c>
      <c r="AJ42" s="14">
        <f t="shared" si="3"/>
        <v>2609.7367061219325</v>
      </c>
      <c r="AK42" s="14">
        <f t="shared" si="3"/>
        <v>911.41858038055966</v>
      </c>
      <c r="AL42" s="14">
        <f t="shared" si="3"/>
        <v>2750.6389998686027</v>
      </c>
      <c r="AM42" s="14">
        <f t="shared" si="3"/>
        <v>521.28016798396072</v>
      </c>
      <c r="AN42" s="14">
        <f t="shared" si="3"/>
        <v>1685.4526083011649</v>
      </c>
      <c r="AO42" s="14">
        <f>SUM(AO3:AO41)</f>
        <v>141284</v>
      </c>
      <c r="AP42" s="14"/>
      <c r="AS42" s="15"/>
    </row>
    <row r="43" spans="1:45" x14ac:dyDescent="0.25">
      <c r="AO43" s="14"/>
      <c r="AS43" s="15"/>
    </row>
    <row r="44" spans="1:45" x14ac:dyDescent="0.25">
      <c r="AS44" s="15"/>
    </row>
    <row r="45" spans="1:45" x14ac:dyDescent="0.25">
      <c r="AS45" s="15"/>
    </row>
    <row r="46" spans="1:45" x14ac:dyDescent="0.25">
      <c r="AS46" s="15"/>
    </row>
    <row r="47" spans="1:45" x14ac:dyDescent="0.25">
      <c r="AS47" s="15"/>
    </row>
    <row r="48" spans="1:45" x14ac:dyDescent="0.25">
      <c r="AS48" s="15"/>
    </row>
    <row r="49" spans="45:45" x14ac:dyDescent="0.25">
      <c r="AS49" s="15"/>
    </row>
    <row r="50" spans="45:45" x14ac:dyDescent="0.25">
      <c r="AS50" s="15"/>
    </row>
    <row r="51" spans="45:45" x14ac:dyDescent="0.25">
      <c r="AS51" s="15"/>
    </row>
    <row r="52" spans="45:45" x14ac:dyDescent="0.25">
      <c r="AS52" s="15"/>
    </row>
    <row r="53" spans="45:45" x14ac:dyDescent="0.25">
      <c r="AS53" s="15"/>
    </row>
    <row r="54" spans="45:45" x14ac:dyDescent="0.25">
      <c r="AS54" s="15"/>
    </row>
    <row r="55" spans="45:45" x14ac:dyDescent="0.25">
      <c r="AS55" s="15"/>
    </row>
    <row r="56" spans="45:45" x14ac:dyDescent="0.25">
      <c r="AS56" s="15"/>
    </row>
    <row r="57" spans="45:45" x14ac:dyDescent="0.25">
      <c r="AS57" s="15"/>
    </row>
    <row r="58" spans="45:45" x14ac:dyDescent="0.25">
      <c r="AS58" s="15"/>
    </row>
    <row r="59" spans="45:45" x14ac:dyDescent="0.25">
      <c r="AS59" s="15"/>
    </row>
  </sheetData>
  <pageMargins left="0.75" right="0.75" top="1" bottom="1" header="0.5" footer="0.5"/>
  <pageSetup scale="72" fitToWidth="2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Y59"/>
  <sheetViews>
    <sheetView workbookViewId="0">
      <pane xSplit="1" ySplit="2" topLeftCell="AJ35" activePane="bottomRight" state="frozen"/>
      <selection pane="topRight"/>
      <selection pane="bottomLeft"/>
      <selection pane="bottomRight"/>
    </sheetView>
  </sheetViews>
  <sheetFormatPr defaultColWidth="9.109375" defaultRowHeight="13.2" x14ac:dyDescent="0.25"/>
  <cols>
    <col min="1" max="40" width="7.6640625" style="9" customWidth="1"/>
    <col min="41" max="41" width="8.6640625" style="11" customWidth="1"/>
    <col min="42" max="42" width="9.109375" style="11"/>
    <col min="43" max="44" width="9.109375" style="9"/>
    <col min="45" max="45" width="8.6640625" style="9" customWidth="1"/>
    <col min="46" max="16384" width="9.109375" style="9"/>
  </cols>
  <sheetData>
    <row r="1" spans="1:51" ht="26.25" customHeight="1" x14ac:dyDescent="0.25">
      <c r="A1" s="7" t="s">
        <v>0</v>
      </c>
      <c r="B1" s="8" t="s">
        <v>1</v>
      </c>
      <c r="D1" s="9" t="s">
        <v>53</v>
      </c>
      <c r="G1" s="19">
        <f>'Wkdy Adj OD'!G1</f>
        <v>37288</v>
      </c>
    </row>
    <row r="2" spans="1:51" x14ac:dyDescent="0.25"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>
        <v>19</v>
      </c>
      <c r="J2" s="1">
        <v>12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1" t="s">
        <v>27</v>
      </c>
      <c r="AC2" s="1" t="s">
        <v>28</v>
      </c>
      <c r="AD2" s="1" t="s">
        <v>29</v>
      </c>
      <c r="AE2" s="1">
        <v>16</v>
      </c>
      <c r="AF2" s="1">
        <v>24</v>
      </c>
      <c r="AG2" s="1" t="s">
        <v>30</v>
      </c>
      <c r="AH2" s="1" t="s">
        <v>31</v>
      </c>
      <c r="AI2" s="1" t="s">
        <v>32</v>
      </c>
      <c r="AJ2" s="1" t="s">
        <v>33</v>
      </c>
      <c r="AK2" s="1" t="s">
        <v>34</v>
      </c>
      <c r="AL2" s="1" t="s">
        <v>35</v>
      </c>
      <c r="AM2" s="1" t="s">
        <v>36</v>
      </c>
      <c r="AN2" s="1" t="s">
        <v>37</v>
      </c>
      <c r="AO2" s="11" t="s">
        <v>38</v>
      </c>
    </row>
    <row r="3" spans="1:51" x14ac:dyDescent="0.25">
      <c r="A3" s="1" t="s">
        <v>3</v>
      </c>
      <c r="B3" s="12">
        <v>8.5326433121019107</v>
      </c>
      <c r="C3" s="12">
        <v>76.184315286624212</v>
      </c>
      <c r="D3" s="12">
        <v>54.243232484076437</v>
      </c>
      <c r="E3" s="12">
        <v>54.547969745222936</v>
      </c>
      <c r="F3" s="12">
        <v>161.20601114649682</v>
      </c>
      <c r="G3" s="12">
        <v>86.850119426751604</v>
      </c>
      <c r="H3" s="12">
        <v>69.175358280254784</v>
      </c>
      <c r="I3" s="12">
        <v>35.044785031847134</v>
      </c>
      <c r="J3" s="12">
        <v>60.642714968152873</v>
      </c>
      <c r="K3" s="12">
        <v>24.683718152866245</v>
      </c>
      <c r="L3" s="12">
        <v>78.317476114649693</v>
      </c>
      <c r="M3" s="12">
        <v>62.775875796178347</v>
      </c>
      <c r="N3" s="12">
        <v>11.884753184713377</v>
      </c>
      <c r="O3" s="12">
        <v>21.636345541401276</v>
      </c>
      <c r="P3" s="12">
        <v>11.275278662420384</v>
      </c>
      <c r="Q3" s="12">
        <v>8.8373805732484083</v>
      </c>
      <c r="R3" s="12">
        <v>10.970541401273886</v>
      </c>
      <c r="S3" s="12">
        <v>17.065286624203821</v>
      </c>
      <c r="T3" s="12">
        <v>14.017914012738855</v>
      </c>
      <c r="U3" s="12">
        <v>6.0947452229299364</v>
      </c>
      <c r="V3" s="12">
        <v>8.8373805732484083</v>
      </c>
      <c r="W3" s="12">
        <v>2.1331608280254777</v>
      </c>
      <c r="X3" s="12">
        <v>4.2663216560509554</v>
      </c>
      <c r="Y3" s="12">
        <v>11.884753184713377</v>
      </c>
      <c r="Z3" s="12">
        <v>23.464769108280258</v>
      </c>
      <c r="AA3" s="12">
        <v>44.186902866242043</v>
      </c>
      <c r="AB3" s="12">
        <v>38.701632165605098</v>
      </c>
      <c r="AC3" s="12">
        <v>159.68232484076435</v>
      </c>
      <c r="AD3" s="12">
        <v>77.098527070063696</v>
      </c>
      <c r="AE3" s="12">
        <v>67.651671974522301</v>
      </c>
      <c r="AF3" s="12">
        <v>97.211186305732497</v>
      </c>
      <c r="AG3" s="12">
        <v>14.017914012738855</v>
      </c>
      <c r="AH3" s="12">
        <v>31.692675159235673</v>
      </c>
      <c r="AI3" s="12">
        <v>19.503184713375799</v>
      </c>
      <c r="AJ3" s="12">
        <v>20.722133757961785</v>
      </c>
      <c r="AK3" s="12">
        <v>3.0473726114649682</v>
      </c>
      <c r="AL3" s="12">
        <v>3.9615843949044591</v>
      </c>
      <c r="AM3" s="12">
        <v>3.656847133757962</v>
      </c>
      <c r="AN3" s="12">
        <v>25.293192675159236</v>
      </c>
      <c r="AO3" s="13">
        <f>SUM(B3:AN3)</f>
        <v>1531.0000000000002</v>
      </c>
      <c r="AP3" s="14"/>
      <c r="AR3" s="9" t="s">
        <v>39</v>
      </c>
      <c r="AS3" s="12">
        <f>SUM(B3:Z27,AK3:AN27,B38:Z41,AK38:AN41)</f>
        <v>22632.467543934945</v>
      </c>
      <c r="AU3" s="9" t="s">
        <v>40</v>
      </c>
      <c r="AV3" s="15">
        <f>SUM(AS11:AS16,AT11:AX11)</f>
        <v>51981.795702220035</v>
      </c>
      <c r="AW3" s="16">
        <f>AV3/AY$17</f>
        <v>0.60454492879246424</v>
      </c>
    </row>
    <row r="4" spans="1:51" x14ac:dyDescent="0.25">
      <c r="A4" s="1" t="s">
        <v>4</v>
      </c>
      <c r="B4" s="12">
        <v>71.5</v>
      </c>
      <c r="C4" s="12">
        <v>7.75</v>
      </c>
      <c r="D4" s="12">
        <v>43.5</v>
      </c>
      <c r="E4" s="12">
        <v>45</v>
      </c>
      <c r="F4" s="12">
        <v>265</v>
      </c>
      <c r="G4" s="12">
        <v>89.75</v>
      </c>
      <c r="H4" s="12">
        <v>68.75</v>
      </c>
      <c r="I4" s="12">
        <v>46.25</v>
      </c>
      <c r="J4" s="12">
        <v>96.75</v>
      </c>
      <c r="K4" s="12">
        <v>30.5</v>
      </c>
      <c r="L4" s="12">
        <v>57</v>
      </c>
      <c r="M4" s="12">
        <v>75</v>
      </c>
      <c r="N4" s="12">
        <v>20.25</v>
      </c>
      <c r="O4" s="12">
        <v>21.25</v>
      </c>
      <c r="P4" s="12">
        <v>18</v>
      </c>
      <c r="Q4" s="12">
        <v>12</v>
      </c>
      <c r="R4" s="12">
        <v>15</v>
      </c>
      <c r="S4" s="12">
        <v>31.5</v>
      </c>
      <c r="T4" s="12">
        <v>14.5</v>
      </c>
      <c r="U4" s="12">
        <v>7.25</v>
      </c>
      <c r="V4" s="12">
        <v>15.5</v>
      </c>
      <c r="W4" s="12">
        <v>4.25</v>
      </c>
      <c r="X4" s="12">
        <v>3.25</v>
      </c>
      <c r="Y4" s="12">
        <v>12.5</v>
      </c>
      <c r="Z4" s="12">
        <v>12</v>
      </c>
      <c r="AA4" s="12">
        <v>86</v>
      </c>
      <c r="AB4" s="12">
        <v>91</v>
      </c>
      <c r="AC4" s="12">
        <v>312.25</v>
      </c>
      <c r="AD4" s="12">
        <v>106.75</v>
      </c>
      <c r="AE4" s="12">
        <v>39</v>
      </c>
      <c r="AF4" s="12">
        <v>56.5</v>
      </c>
      <c r="AG4" s="12">
        <v>20</v>
      </c>
      <c r="AH4" s="12">
        <v>37</v>
      </c>
      <c r="AI4" s="12">
        <v>31.75</v>
      </c>
      <c r="AJ4" s="12">
        <v>33.25</v>
      </c>
      <c r="AK4" s="12">
        <v>3</v>
      </c>
      <c r="AL4" s="12">
        <v>9.25</v>
      </c>
      <c r="AM4" s="12">
        <v>3.5</v>
      </c>
      <c r="AN4" s="12">
        <v>16.5</v>
      </c>
      <c r="AO4" s="13">
        <f t="shared" ref="AO4:AO41" si="0">SUM(B4:AN4)</f>
        <v>1929.75</v>
      </c>
      <c r="AP4" s="14"/>
      <c r="AR4" s="9" t="s">
        <v>41</v>
      </c>
      <c r="AS4" s="12">
        <f>SUM(AA28:AJ37)</f>
        <v>25226.842403900126</v>
      </c>
      <c r="AU4" s="9" t="s">
        <v>42</v>
      </c>
      <c r="AV4" s="15">
        <f>SUM(AT12:AX16)</f>
        <v>34003.204297779972</v>
      </c>
      <c r="AW4" s="16">
        <f>AV4/AY$17</f>
        <v>0.39545507120753587</v>
      </c>
    </row>
    <row r="5" spans="1:51" x14ac:dyDescent="0.25">
      <c r="A5" s="1" t="s">
        <v>5</v>
      </c>
      <c r="B5" s="12">
        <v>58</v>
      </c>
      <c r="C5" s="12">
        <v>31.75</v>
      </c>
      <c r="D5" s="12">
        <v>3.75</v>
      </c>
      <c r="E5" s="12">
        <v>20.25</v>
      </c>
      <c r="F5" s="12">
        <v>221.25</v>
      </c>
      <c r="G5" s="12">
        <v>36</v>
      </c>
      <c r="H5" s="12">
        <v>23.25</v>
      </c>
      <c r="I5" s="12">
        <v>26</v>
      </c>
      <c r="J5" s="12">
        <v>48.25</v>
      </c>
      <c r="K5" s="12">
        <v>15</v>
      </c>
      <c r="L5" s="12">
        <v>19.25</v>
      </c>
      <c r="M5" s="12">
        <v>34.5</v>
      </c>
      <c r="N5" s="12">
        <v>7.5</v>
      </c>
      <c r="O5" s="12">
        <v>4.5</v>
      </c>
      <c r="P5" s="12">
        <v>8.25</v>
      </c>
      <c r="Q5" s="12">
        <v>4.75</v>
      </c>
      <c r="R5" s="12">
        <v>8.5</v>
      </c>
      <c r="S5" s="12">
        <v>17.75</v>
      </c>
      <c r="T5" s="12">
        <v>4</v>
      </c>
      <c r="U5" s="12">
        <v>5.25</v>
      </c>
      <c r="V5" s="12">
        <v>9</v>
      </c>
      <c r="W5" s="12">
        <v>3.5</v>
      </c>
      <c r="X5" s="12">
        <v>3.75</v>
      </c>
      <c r="Y5" s="12">
        <v>8.5</v>
      </c>
      <c r="Z5" s="12">
        <v>3.25</v>
      </c>
      <c r="AA5" s="12">
        <v>45</v>
      </c>
      <c r="AB5" s="12">
        <v>60</v>
      </c>
      <c r="AC5" s="12">
        <v>142.25</v>
      </c>
      <c r="AD5" s="12">
        <v>72.5</v>
      </c>
      <c r="AE5" s="12">
        <v>21</v>
      </c>
      <c r="AF5" s="12">
        <v>19.5</v>
      </c>
      <c r="AG5" s="12">
        <v>8</v>
      </c>
      <c r="AH5" s="12">
        <v>4.5</v>
      </c>
      <c r="AI5" s="12">
        <v>8.25</v>
      </c>
      <c r="AJ5" s="12">
        <v>7.25</v>
      </c>
      <c r="AK5" s="12">
        <v>1</v>
      </c>
      <c r="AL5" s="12">
        <v>5</v>
      </c>
      <c r="AM5" s="12">
        <v>1.5</v>
      </c>
      <c r="AN5" s="12">
        <v>4.25</v>
      </c>
      <c r="AO5" s="13">
        <f t="shared" si="0"/>
        <v>1025.75</v>
      </c>
      <c r="AP5" s="14"/>
      <c r="AR5" s="9" t="s">
        <v>43</v>
      </c>
      <c r="AS5" s="12">
        <f>SUM(AA3:AJ27,B28:Z37,AA38:AJ41,AK28:AN37)</f>
        <v>38125.690052164951</v>
      </c>
    </row>
    <row r="6" spans="1:51" x14ac:dyDescent="0.25">
      <c r="A6" s="1" t="s">
        <v>6</v>
      </c>
      <c r="B6" s="12">
        <v>43.372340425531917</v>
      </c>
      <c r="C6" s="12">
        <v>39.891843971631204</v>
      </c>
      <c r="D6" s="12">
        <v>19.812056737588652</v>
      </c>
      <c r="E6" s="12">
        <v>5.3546099290780145</v>
      </c>
      <c r="F6" s="12">
        <v>69.074468085106389</v>
      </c>
      <c r="G6" s="12">
        <v>31.324468085106382</v>
      </c>
      <c r="H6" s="12">
        <v>27.040780141843971</v>
      </c>
      <c r="I6" s="12">
        <v>27.040780141843971</v>
      </c>
      <c r="J6" s="12">
        <v>66.129432624113477</v>
      </c>
      <c r="K6" s="12">
        <v>15.796099290780141</v>
      </c>
      <c r="L6" s="12">
        <v>29.718085106382979</v>
      </c>
      <c r="M6" s="12">
        <v>37.75</v>
      </c>
      <c r="N6" s="12">
        <v>6.4255319148936172</v>
      </c>
      <c r="O6" s="12">
        <v>7.2287234042553195</v>
      </c>
      <c r="P6" s="12">
        <v>9.9060283687943258</v>
      </c>
      <c r="Q6" s="12">
        <v>12.315602836879433</v>
      </c>
      <c r="R6" s="12">
        <v>8.0319148936170208</v>
      </c>
      <c r="S6" s="12">
        <v>16.599290780141843</v>
      </c>
      <c r="T6" s="12">
        <v>6.1578014184397167</v>
      </c>
      <c r="U6" s="12">
        <v>6.6932624113475176</v>
      </c>
      <c r="V6" s="12">
        <v>6.6932624113475176</v>
      </c>
      <c r="W6" s="12">
        <v>2.1418439716312059</v>
      </c>
      <c r="X6" s="12">
        <v>3.2127659574468086</v>
      </c>
      <c r="Y6" s="12">
        <v>6.4255319148936172</v>
      </c>
      <c r="Z6" s="12">
        <v>8.2996453900709213</v>
      </c>
      <c r="AA6" s="12">
        <v>75.5</v>
      </c>
      <c r="AB6" s="12">
        <v>77.909574468085111</v>
      </c>
      <c r="AC6" s="12">
        <v>213.64893617021278</v>
      </c>
      <c r="AD6" s="12">
        <v>125.03014184397163</v>
      </c>
      <c r="AE6" s="12">
        <v>38.820921985815602</v>
      </c>
      <c r="AF6" s="12">
        <v>42.033687943262414</v>
      </c>
      <c r="AG6" s="12">
        <v>10.441489361702128</v>
      </c>
      <c r="AH6" s="12">
        <v>6.6932624113475176</v>
      </c>
      <c r="AI6" s="12">
        <v>12.047872340425531</v>
      </c>
      <c r="AJ6" s="12">
        <v>7.7641843971631204</v>
      </c>
      <c r="AK6" s="12">
        <v>0.80319148936170215</v>
      </c>
      <c r="AL6" s="12">
        <v>2.1418439716312059</v>
      </c>
      <c r="AM6" s="12">
        <v>1.3386524822695036</v>
      </c>
      <c r="AN6" s="12">
        <v>5.8900709219858154</v>
      </c>
      <c r="AO6" s="13">
        <f t="shared" si="0"/>
        <v>1132.5000000000002</v>
      </c>
      <c r="AP6" s="14"/>
      <c r="AS6" s="12"/>
    </row>
    <row r="7" spans="1:51" x14ac:dyDescent="0.25">
      <c r="A7" s="1" t="s">
        <v>7</v>
      </c>
      <c r="B7" s="12">
        <v>162.25</v>
      </c>
      <c r="C7" s="12">
        <v>260.5</v>
      </c>
      <c r="D7" s="12">
        <v>212.5</v>
      </c>
      <c r="E7" s="12">
        <v>67.5</v>
      </c>
      <c r="F7" s="12">
        <v>15</v>
      </c>
      <c r="G7" s="12">
        <v>161</v>
      </c>
      <c r="H7" s="12">
        <v>105.75</v>
      </c>
      <c r="I7" s="12">
        <v>141.75</v>
      </c>
      <c r="J7" s="12">
        <v>205.5</v>
      </c>
      <c r="K7" s="12">
        <v>64.5</v>
      </c>
      <c r="L7" s="12">
        <v>103.5</v>
      </c>
      <c r="M7" s="12">
        <v>133.25</v>
      </c>
      <c r="N7" s="12">
        <v>45</v>
      </c>
      <c r="O7" s="12">
        <v>39</v>
      </c>
      <c r="P7" s="12">
        <v>39.75</v>
      </c>
      <c r="Q7" s="12">
        <v>19.75</v>
      </c>
      <c r="R7" s="12">
        <v>50.75</v>
      </c>
      <c r="S7" s="12">
        <v>155</v>
      </c>
      <c r="T7" s="12">
        <v>23.5</v>
      </c>
      <c r="U7" s="12">
        <v>20.25</v>
      </c>
      <c r="V7" s="12">
        <v>37</v>
      </c>
      <c r="W7" s="12">
        <v>17.25</v>
      </c>
      <c r="X7" s="12">
        <v>16.25</v>
      </c>
      <c r="Y7" s="12">
        <v>25.75</v>
      </c>
      <c r="Z7" s="12">
        <v>51</v>
      </c>
      <c r="AA7" s="12">
        <v>213.5</v>
      </c>
      <c r="AB7" s="12">
        <v>182.25</v>
      </c>
      <c r="AC7" s="12">
        <v>573</v>
      </c>
      <c r="AD7" s="12">
        <v>289.5</v>
      </c>
      <c r="AE7" s="12">
        <v>103.5</v>
      </c>
      <c r="AF7" s="12">
        <v>88</v>
      </c>
      <c r="AG7" s="12">
        <v>42.25</v>
      </c>
      <c r="AH7" s="12">
        <v>26</v>
      </c>
      <c r="AI7" s="12">
        <v>55.25</v>
      </c>
      <c r="AJ7" s="12">
        <v>36.25</v>
      </c>
      <c r="AK7" s="12">
        <v>14.5</v>
      </c>
      <c r="AL7" s="12">
        <v>41.25</v>
      </c>
      <c r="AM7" s="12">
        <v>5.25</v>
      </c>
      <c r="AN7" s="12">
        <v>16</v>
      </c>
      <c r="AO7" s="13">
        <f t="shared" si="0"/>
        <v>3859.75</v>
      </c>
      <c r="AP7" s="14"/>
      <c r="AR7" s="9" t="s">
        <v>44</v>
      </c>
      <c r="AS7" s="12">
        <f>SUM(AJ3:AN41,B37:AI41)</f>
        <v>10003.241742565737</v>
      </c>
    </row>
    <row r="8" spans="1:51" x14ac:dyDescent="0.25">
      <c r="A8" s="1" t="s">
        <v>8</v>
      </c>
      <c r="B8" s="12">
        <v>72.25</v>
      </c>
      <c r="C8" s="12">
        <v>74.75</v>
      </c>
      <c r="D8" s="12">
        <v>40.5</v>
      </c>
      <c r="E8" s="12">
        <v>29.5</v>
      </c>
      <c r="F8" s="12">
        <v>129</v>
      </c>
      <c r="G8" s="12">
        <v>4.5</v>
      </c>
      <c r="H8" s="12">
        <v>58.5</v>
      </c>
      <c r="I8" s="12">
        <v>55.25</v>
      </c>
      <c r="J8" s="12">
        <v>84.5</v>
      </c>
      <c r="K8" s="12">
        <v>45</v>
      </c>
      <c r="L8" s="12">
        <v>64.5</v>
      </c>
      <c r="M8" s="12">
        <v>75</v>
      </c>
      <c r="N8" s="12">
        <v>17</v>
      </c>
      <c r="O8" s="12">
        <v>23</v>
      </c>
      <c r="P8" s="12">
        <v>14</v>
      </c>
      <c r="Q8" s="12">
        <v>9.25</v>
      </c>
      <c r="R8" s="12">
        <v>10.25</v>
      </c>
      <c r="S8" s="12">
        <v>25.5</v>
      </c>
      <c r="T8" s="12">
        <v>9.5</v>
      </c>
      <c r="U8" s="12">
        <v>5.75</v>
      </c>
      <c r="V8" s="12">
        <v>4.5</v>
      </c>
      <c r="W8" s="12">
        <v>6</v>
      </c>
      <c r="X8" s="12">
        <v>0.75</v>
      </c>
      <c r="Y8" s="12">
        <v>5.75</v>
      </c>
      <c r="Z8" s="12">
        <v>30.5</v>
      </c>
      <c r="AA8" s="12">
        <v>67.5</v>
      </c>
      <c r="AB8" s="12">
        <v>81.75</v>
      </c>
      <c r="AC8" s="12">
        <v>170.75</v>
      </c>
      <c r="AD8" s="12">
        <v>124.25</v>
      </c>
      <c r="AE8" s="12">
        <v>55.5</v>
      </c>
      <c r="AF8" s="12">
        <v>46.5</v>
      </c>
      <c r="AG8" s="12">
        <v>12</v>
      </c>
      <c r="AH8" s="12">
        <v>12.25</v>
      </c>
      <c r="AI8" s="12">
        <v>11.25</v>
      </c>
      <c r="AJ8" s="12">
        <v>13.25</v>
      </c>
      <c r="AK8" s="12">
        <v>4.5</v>
      </c>
      <c r="AL8" s="12">
        <v>10.25</v>
      </c>
      <c r="AM8" s="12">
        <v>1.5</v>
      </c>
      <c r="AN8" s="12">
        <v>11.25</v>
      </c>
      <c r="AO8" s="13">
        <f t="shared" si="0"/>
        <v>1517.5</v>
      </c>
      <c r="AP8" s="14"/>
      <c r="AS8" s="15"/>
    </row>
    <row r="9" spans="1:51" x14ac:dyDescent="0.25">
      <c r="A9" s="1" t="s">
        <v>9</v>
      </c>
      <c r="B9" s="12">
        <v>50.25</v>
      </c>
      <c r="C9" s="12">
        <v>67.75</v>
      </c>
      <c r="D9" s="12">
        <v>28.75</v>
      </c>
      <c r="E9" s="12">
        <v>21</v>
      </c>
      <c r="F9" s="12">
        <v>109</v>
      </c>
      <c r="G9" s="12">
        <v>55</v>
      </c>
      <c r="H9" s="12">
        <v>7.5</v>
      </c>
      <c r="I9" s="12">
        <v>26.75</v>
      </c>
      <c r="J9" s="12">
        <v>56.25</v>
      </c>
      <c r="K9" s="12">
        <v>11.75</v>
      </c>
      <c r="L9" s="12">
        <v>50.25</v>
      </c>
      <c r="M9" s="12">
        <v>82</v>
      </c>
      <c r="N9" s="12">
        <v>23</v>
      </c>
      <c r="O9" s="12">
        <v>21</v>
      </c>
      <c r="P9" s="12">
        <v>22.5</v>
      </c>
      <c r="Q9" s="12">
        <v>14</v>
      </c>
      <c r="R9" s="12">
        <v>14.5</v>
      </c>
      <c r="S9" s="12">
        <v>21.25</v>
      </c>
      <c r="T9" s="12">
        <v>25.75</v>
      </c>
      <c r="U9" s="12">
        <v>10.75</v>
      </c>
      <c r="V9" s="12">
        <v>16</v>
      </c>
      <c r="W9" s="12">
        <v>9</v>
      </c>
      <c r="X9" s="12">
        <v>10.5</v>
      </c>
      <c r="Y9" s="12">
        <v>17.75</v>
      </c>
      <c r="Z9" s="12">
        <v>34.75</v>
      </c>
      <c r="AA9" s="12">
        <v>95</v>
      </c>
      <c r="AB9" s="12">
        <v>103.25</v>
      </c>
      <c r="AC9" s="12">
        <v>299.25</v>
      </c>
      <c r="AD9" s="12">
        <v>174</v>
      </c>
      <c r="AE9" s="12">
        <v>82</v>
      </c>
      <c r="AF9" s="12">
        <v>58</v>
      </c>
      <c r="AG9" s="12">
        <v>15.75</v>
      </c>
      <c r="AH9" s="12">
        <v>19</v>
      </c>
      <c r="AI9" s="12">
        <v>17.5</v>
      </c>
      <c r="AJ9" s="12">
        <v>18</v>
      </c>
      <c r="AK9" s="12">
        <v>2.75</v>
      </c>
      <c r="AL9" s="12">
        <v>10.25</v>
      </c>
      <c r="AM9" s="12">
        <v>3</v>
      </c>
      <c r="AN9" s="12">
        <v>35.75</v>
      </c>
      <c r="AO9" s="13">
        <f t="shared" si="0"/>
        <v>1740.5</v>
      </c>
      <c r="AP9" s="14"/>
      <c r="AS9" s="15"/>
    </row>
    <row r="10" spans="1:51" x14ac:dyDescent="0.25">
      <c r="A10" s="1">
        <v>19</v>
      </c>
      <c r="B10" s="12">
        <v>29.171548117154813</v>
      </c>
      <c r="C10" s="12">
        <v>45.059623430962347</v>
      </c>
      <c r="D10" s="12">
        <v>21.618200836820083</v>
      </c>
      <c r="E10" s="12">
        <v>21.35774058577406</v>
      </c>
      <c r="F10" s="12">
        <v>127.36506276150628</v>
      </c>
      <c r="G10" s="12">
        <v>52.8734309623431</v>
      </c>
      <c r="H10" s="12">
        <v>17.711297071129707</v>
      </c>
      <c r="I10" s="12">
        <v>2.8650627615062763</v>
      </c>
      <c r="J10" s="12">
        <v>17.450836820083683</v>
      </c>
      <c r="K10" s="12">
        <v>10.67887029288703</v>
      </c>
      <c r="L10" s="12">
        <v>40.110878661087867</v>
      </c>
      <c r="M10" s="12">
        <v>49.7479079497908</v>
      </c>
      <c r="N10" s="12">
        <v>22.139121338912137</v>
      </c>
      <c r="O10" s="12">
        <v>20.576359832635983</v>
      </c>
      <c r="P10" s="12">
        <v>21.618200836820083</v>
      </c>
      <c r="Q10" s="12">
        <v>8.3347280334728033</v>
      </c>
      <c r="R10" s="12">
        <v>12.24163179916318</v>
      </c>
      <c r="S10" s="12">
        <v>21.618200836820083</v>
      </c>
      <c r="T10" s="12">
        <v>13.283472803347282</v>
      </c>
      <c r="U10" s="12">
        <v>7.0324267782426784</v>
      </c>
      <c r="V10" s="12">
        <v>19.534518828451883</v>
      </c>
      <c r="W10" s="12">
        <v>13.023012552301257</v>
      </c>
      <c r="X10" s="12">
        <v>3.6464435146443517</v>
      </c>
      <c r="Y10" s="12">
        <v>27.348326359832637</v>
      </c>
      <c r="Z10" s="12">
        <v>15.627615062761507</v>
      </c>
      <c r="AA10" s="12">
        <v>66.156903765690387</v>
      </c>
      <c r="AB10" s="12">
        <v>72.407949790794987</v>
      </c>
      <c r="AC10" s="12">
        <v>188.57322175732219</v>
      </c>
      <c r="AD10" s="12">
        <v>120.07217573221757</v>
      </c>
      <c r="AE10" s="12">
        <v>42.71548117154812</v>
      </c>
      <c r="AF10" s="12">
        <v>37.76673640167364</v>
      </c>
      <c r="AG10" s="12">
        <v>10.15794979079498</v>
      </c>
      <c r="AH10" s="12">
        <v>15.627615062761507</v>
      </c>
      <c r="AI10" s="12">
        <v>10.418410041841005</v>
      </c>
      <c r="AJ10" s="12">
        <v>10.67887029288703</v>
      </c>
      <c r="AK10" s="12">
        <v>3.9069037656903767</v>
      </c>
      <c r="AL10" s="12">
        <v>5.4696652719665275</v>
      </c>
      <c r="AM10" s="12">
        <v>0.78138075313807531</v>
      </c>
      <c r="AN10" s="12">
        <v>18.232217573221757</v>
      </c>
      <c r="AO10" s="13">
        <f t="shared" si="0"/>
        <v>1245.0000000000002</v>
      </c>
      <c r="AP10" s="14"/>
      <c r="AR10" s="17"/>
      <c r="AS10" s="15" t="s">
        <v>45</v>
      </c>
      <c r="AT10" s="9" t="s">
        <v>46</v>
      </c>
      <c r="AU10" s="9" t="s">
        <v>47</v>
      </c>
      <c r="AV10" s="9" t="s">
        <v>48</v>
      </c>
      <c r="AW10" s="9" t="s">
        <v>49</v>
      </c>
      <c r="AX10" s="9" t="s">
        <v>50</v>
      </c>
      <c r="AY10" s="11" t="s">
        <v>38</v>
      </c>
    </row>
    <row r="11" spans="1:51" x14ac:dyDescent="0.25">
      <c r="A11" s="1">
        <v>12</v>
      </c>
      <c r="B11" s="12">
        <v>52.984292439235276</v>
      </c>
      <c r="C11" s="12">
        <v>85.906571236430011</v>
      </c>
      <c r="D11" s="12">
        <v>49.383418195792103</v>
      </c>
      <c r="E11" s="12">
        <v>64.044120472667885</v>
      </c>
      <c r="F11" s="12">
        <v>179.78650686905561</v>
      </c>
      <c r="G11" s="12">
        <v>82.305696992986839</v>
      </c>
      <c r="H11" s="12">
        <v>45.268133346142761</v>
      </c>
      <c r="I11" s="12">
        <v>18.518781823422039</v>
      </c>
      <c r="J11" s="12">
        <v>13.631881064463444</v>
      </c>
      <c r="K11" s="12">
        <v>18.775987126525123</v>
      </c>
      <c r="L11" s="12">
        <v>68.673815928523396</v>
      </c>
      <c r="M11" s="12">
        <v>102.1105053319243</v>
      </c>
      <c r="N11" s="12">
        <v>63.529709866461715</v>
      </c>
      <c r="O11" s="12">
        <v>66.35896820059564</v>
      </c>
      <c r="P11" s="12">
        <v>50.66944471130752</v>
      </c>
      <c r="Q11" s="12">
        <v>21.090834854452876</v>
      </c>
      <c r="R11" s="12">
        <v>44.239312133730422</v>
      </c>
      <c r="S11" s="12">
        <v>64.558531078874054</v>
      </c>
      <c r="T11" s="12">
        <v>40.12402728408108</v>
      </c>
      <c r="U11" s="12">
        <v>27.520967432029973</v>
      </c>
      <c r="V11" s="12">
        <v>35.494331828225576</v>
      </c>
      <c r="W11" s="12">
        <v>19.804808338937459</v>
      </c>
      <c r="X11" s="12">
        <v>16.718344701700453</v>
      </c>
      <c r="Y11" s="12">
        <v>36.523153040637908</v>
      </c>
      <c r="Z11" s="12">
        <v>42.953285618215006</v>
      </c>
      <c r="AA11" s="12">
        <v>153.29436064943798</v>
      </c>
      <c r="AB11" s="12">
        <v>181.07253338457105</v>
      </c>
      <c r="AC11" s="12">
        <v>510.55252665962149</v>
      </c>
      <c r="AD11" s="12">
        <v>197.7908780862715</v>
      </c>
      <c r="AE11" s="12">
        <v>53.24149774233836</v>
      </c>
      <c r="AF11" s="12">
        <v>63.015299260255546</v>
      </c>
      <c r="AG11" s="12">
        <v>22.891271976174465</v>
      </c>
      <c r="AH11" s="12">
        <v>38.323590162359494</v>
      </c>
      <c r="AI11" s="12">
        <v>31.8934575847824</v>
      </c>
      <c r="AJ11" s="12">
        <v>46.296954558555093</v>
      </c>
      <c r="AK11" s="12">
        <v>5.4013113651647613</v>
      </c>
      <c r="AL11" s="12">
        <v>16.975550004803534</v>
      </c>
      <c r="AM11" s="12">
        <v>10.03100682102027</v>
      </c>
      <c r="AN11" s="12">
        <v>35.494331828225576</v>
      </c>
      <c r="AO11" s="13">
        <f t="shared" si="0"/>
        <v>2677.25</v>
      </c>
      <c r="AP11" s="14"/>
      <c r="AR11" s="18" t="s">
        <v>45</v>
      </c>
      <c r="AS11" s="15">
        <f>SUM(AA28:AD31)</f>
        <v>1165.6231499603327</v>
      </c>
      <c r="AT11" s="15">
        <f>SUM(Z28:Z31,H28:K31)</f>
        <v>3662.3964395589601</v>
      </c>
      <c r="AU11" s="15">
        <f>SUM(AE28:AJ31)</f>
        <v>10530.469253939795</v>
      </c>
      <c r="AV11" s="15">
        <f>SUM(B28:G31)</f>
        <v>3615.8859065413035</v>
      </c>
      <c r="AW11" s="15">
        <f>SUM(AM28:AN31,T28:Y31)</f>
        <v>3305.4510327589737</v>
      </c>
      <c r="AX11" s="15">
        <f>SUM(AK28:AL31,L28:S31)</f>
        <v>4912.1742172406375</v>
      </c>
      <c r="AY11" s="14">
        <f t="shared" ref="AY11:AY16" si="1">SUM(AS11:AX11)</f>
        <v>27192</v>
      </c>
    </row>
    <row r="12" spans="1:51" x14ac:dyDescent="0.25">
      <c r="A12" s="1" t="s">
        <v>10</v>
      </c>
      <c r="B12" s="12">
        <v>14.25</v>
      </c>
      <c r="C12" s="12">
        <v>28.25</v>
      </c>
      <c r="D12" s="12">
        <v>15</v>
      </c>
      <c r="E12" s="12">
        <v>17.5</v>
      </c>
      <c r="F12" s="12">
        <v>77.5</v>
      </c>
      <c r="G12" s="12">
        <v>39.75</v>
      </c>
      <c r="H12" s="12">
        <v>14.75</v>
      </c>
      <c r="I12" s="12">
        <v>9.75</v>
      </c>
      <c r="J12" s="12">
        <v>21.5</v>
      </c>
      <c r="K12" s="12">
        <v>5.5</v>
      </c>
      <c r="L12" s="12">
        <v>77</v>
      </c>
      <c r="M12" s="12">
        <v>58.5</v>
      </c>
      <c r="N12" s="12">
        <v>77.25</v>
      </c>
      <c r="O12" s="12">
        <v>61.5</v>
      </c>
      <c r="P12" s="12">
        <v>22.75</v>
      </c>
      <c r="Q12" s="12">
        <v>10</v>
      </c>
      <c r="R12" s="12">
        <v>37.25</v>
      </c>
      <c r="S12" s="12">
        <v>39.5</v>
      </c>
      <c r="T12" s="12">
        <v>6.5</v>
      </c>
      <c r="U12" s="12">
        <v>3.25</v>
      </c>
      <c r="V12" s="12">
        <v>3.25</v>
      </c>
      <c r="W12" s="12">
        <v>3</v>
      </c>
      <c r="X12" s="12">
        <v>3.75</v>
      </c>
      <c r="Y12" s="12">
        <v>9.5</v>
      </c>
      <c r="Z12" s="12">
        <v>15.75</v>
      </c>
      <c r="AA12" s="12">
        <v>78.25</v>
      </c>
      <c r="AB12" s="12">
        <v>109</v>
      </c>
      <c r="AC12" s="12">
        <v>285.75</v>
      </c>
      <c r="AD12" s="12">
        <v>127.5</v>
      </c>
      <c r="AE12" s="12">
        <v>48.25</v>
      </c>
      <c r="AF12" s="12">
        <v>45.5</v>
      </c>
      <c r="AG12" s="12">
        <v>16.25</v>
      </c>
      <c r="AH12" s="12">
        <v>16.25</v>
      </c>
      <c r="AI12" s="12">
        <v>17</v>
      </c>
      <c r="AJ12" s="12">
        <v>7.25</v>
      </c>
      <c r="AK12" s="12">
        <v>17.75</v>
      </c>
      <c r="AL12" s="12">
        <v>20</v>
      </c>
      <c r="AM12" s="12">
        <v>0.75</v>
      </c>
      <c r="AN12" s="12">
        <v>4.5</v>
      </c>
      <c r="AO12" s="13">
        <f t="shared" si="0"/>
        <v>1466.5</v>
      </c>
      <c r="AP12" s="14"/>
      <c r="AR12" s="17" t="s">
        <v>46</v>
      </c>
      <c r="AS12" s="15">
        <f>SUM(AA27:AD27,AA9:AD12)</f>
        <v>3333.1705498259271</v>
      </c>
      <c r="AT12" s="15">
        <f>SUM(Z27,Z9:Z12,H9:K12,H27:K27)</f>
        <v>489.73175098713659</v>
      </c>
      <c r="AU12" s="15">
        <f>SUM(AE9:AJ12,AE27:AJ27)</f>
        <v>847.27713404597171</v>
      </c>
      <c r="AV12" s="15">
        <f>SUM(B9:G12,B27:G27)</f>
        <v>1478.1062129007282</v>
      </c>
      <c r="AW12" s="15">
        <f>SUM(T9:Y12,AM9:AN12,T27:Y27,AM27:AN27)</f>
        <v>512.84277043803831</v>
      </c>
      <c r="AX12" s="15">
        <f>SUM(L9:S12,AK9:AL12,L27:S27,AK27:AL27)</f>
        <v>1551.3715818021983</v>
      </c>
      <c r="AY12" s="14">
        <f t="shared" si="1"/>
        <v>8212.5</v>
      </c>
    </row>
    <row r="13" spans="1:51" x14ac:dyDescent="0.25">
      <c r="A13" s="1" t="s">
        <v>11</v>
      </c>
      <c r="B13" s="12">
        <v>66.314360418342716</v>
      </c>
      <c r="C13" s="12">
        <v>61.113234111021725</v>
      </c>
      <c r="D13" s="12">
        <v>26.265687851971038</v>
      </c>
      <c r="E13" s="12">
        <v>24.96540627514079</v>
      </c>
      <c r="F13" s="12">
        <v>112.6043845534996</v>
      </c>
      <c r="G13" s="12">
        <v>68.914923572003218</v>
      </c>
      <c r="H13" s="12">
        <v>58.252614641995173</v>
      </c>
      <c r="I13" s="12">
        <v>45.769911504424776</v>
      </c>
      <c r="J13" s="12">
        <v>82.437851971037816</v>
      </c>
      <c r="K13" s="12">
        <v>63.19368463395012</v>
      </c>
      <c r="L13" s="12">
        <v>14.043041029766693</v>
      </c>
      <c r="M13" s="12">
        <v>111.5641592920354</v>
      </c>
      <c r="N13" s="12">
        <v>98.821399839098959</v>
      </c>
      <c r="O13" s="12">
        <v>156.81395816572808</v>
      </c>
      <c r="P13" s="12">
        <v>106.88314561544649</v>
      </c>
      <c r="Q13" s="12">
        <v>41.348954143201929</v>
      </c>
      <c r="R13" s="12">
        <v>42.649235720032181</v>
      </c>
      <c r="S13" s="12">
        <v>54.351769911504427</v>
      </c>
      <c r="T13" s="12">
        <v>27.305913113435238</v>
      </c>
      <c r="U13" s="12">
        <v>12.742759452936443</v>
      </c>
      <c r="V13" s="12">
        <v>21.32461786001609</v>
      </c>
      <c r="W13" s="12">
        <v>5.4611826226870477</v>
      </c>
      <c r="X13" s="12">
        <v>10.142196299275945</v>
      </c>
      <c r="Y13" s="12">
        <v>18.463998390989541</v>
      </c>
      <c r="Z13" s="12">
        <v>63.45374094931617</v>
      </c>
      <c r="AA13" s="12">
        <v>117.80551086082059</v>
      </c>
      <c r="AB13" s="12">
        <v>110.0038213998391</v>
      </c>
      <c r="AC13" s="12">
        <v>382.02272727272725</v>
      </c>
      <c r="AD13" s="12">
        <v>149.53238133547868</v>
      </c>
      <c r="AE13" s="12">
        <v>90.499597747385366</v>
      </c>
      <c r="AF13" s="12">
        <v>129.50804505229283</v>
      </c>
      <c r="AG13" s="12">
        <v>22.624899436846341</v>
      </c>
      <c r="AH13" s="12">
        <v>39.008447304907484</v>
      </c>
      <c r="AI13" s="12">
        <v>26.005631536604987</v>
      </c>
      <c r="AJ13" s="12">
        <v>19.764279967819792</v>
      </c>
      <c r="AK13" s="12">
        <v>22.884955752212388</v>
      </c>
      <c r="AL13" s="12">
        <v>46.550080450522927</v>
      </c>
      <c r="AM13" s="12">
        <v>4.9410699919549481</v>
      </c>
      <c r="AN13" s="12">
        <v>29.646419951729687</v>
      </c>
      <c r="AO13" s="13">
        <f t="shared" si="0"/>
        <v>2585.9999999999995</v>
      </c>
      <c r="AP13" s="14"/>
      <c r="AR13" s="17" t="s">
        <v>47</v>
      </c>
      <c r="AS13" s="15">
        <f>SUM(AA32:AD37)</f>
        <v>9994</v>
      </c>
      <c r="AT13" s="15">
        <f>SUM(H32:K37,Z32:Z37)</f>
        <v>885</v>
      </c>
      <c r="AU13" s="15">
        <f>SUM(AE32:AJ37)</f>
        <v>3536.75</v>
      </c>
      <c r="AV13" s="15">
        <f>SUM(B32:G37)</f>
        <v>1036.25</v>
      </c>
      <c r="AW13" s="15">
        <f>SUM(T32:Y37,AM32:AN37)</f>
        <v>769.25</v>
      </c>
      <c r="AX13" s="15">
        <f>SUM(L32:S37,AK32:AL37)</f>
        <v>1271</v>
      </c>
      <c r="AY13" s="14">
        <f t="shared" si="1"/>
        <v>17492.25</v>
      </c>
    </row>
    <row r="14" spans="1:51" x14ac:dyDescent="0.25">
      <c r="A14" s="1" t="s">
        <v>12</v>
      </c>
      <c r="B14" s="12">
        <v>206.65289758231077</v>
      </c>
      <c r="C14" s="12">
        <v>34.549781314542578</v>
      </c>
      <c r="D14" s="12">
        <v>12.915806098894423</v>
      </c>
      <c r="E14" s="12">
        <v>18.727918843396914</v>
      </c>
      <c r="F14" s="12">
        <v>65.870611104361558</v>
      </c>
      <c r="G14" s="12">
        <v>47.142692260964644</v>
      </c>
      <c r="H14" s="12">
        <v>48.757168023326443</v>
      </c>
      <c r="I14" s="12">
        <v>27.123192807678286</v>
      </c>
      <c r="J14" s="12">
        <v>120.11699671971813</v>
      </c>
      <c r="K14" s="12">
        <v>27.768983112623008</v>
      </c>
      <c r="L14" s="12">
        <v>386.18260235694322</v>
      </c>
      <c r="M14" s="12">
        <v>5.4892175920301298</v>
      </c>
      <c r="N14" s="12">
        <v>29.706354027457174</v>
      </c>
      <c r="O14" s="12">
        <v>55.537966225246016</v>
      </c>
      <c r="P14" s="12">
        <v>59.735603207386703</v>
      </c>
      <c r="Q14" s="12">
        <v>35.841361924432022</v>
      </c>
      <c r="R14" s="12">
        <v>27.123192807678286</v>
      </c>
      <c r="S14" s="12">
        <v>52.631909852994774</v>
      </c>
      <c r="T14" s="12">
        <v>18.082128538452192</v>
      </c>
      <c r="U14" s="12">
        <v>10.97843518406026</v>
      </c>
      <c r="V14" s="12">
        <v>14.207386708783865</v>
      </c>
      <c r="W14" s="12">
        <v>10.009749726643177</v>
      </c>
      <c r="X14" s="12">
        <v>4.520532134613048</v>
      </c>
      <c r="Y14" s="12">
        <v>5.1663224395577689</v>
      </c>
      <c r="Z14" s="12">
        <v>22.9255558255376</v>
      </c>
      <c r="AA14" s="12">
        <v>615.76105576479165</v>
      </c>
      <c r="AB14" s="12">
        <v>82.984054185396673</v>
      </c>
      <c r="AC14" s="12">
        <v>249.27505770866236</v>
      </c>
      <c r="AD14" s="12">
        <v>99.128811809014692</v>
      </c>
      <c r="AE14" s="12">
        <v>35.841361924432022</v>
      </c>
      <c r="AF14" s="12">
        <v>48.757168023326443</v>
      </c>
      <c r="AG14" s="12">
        <v>23.894241282954681</v>
      </c>
      <c r="AH14" s="12">
        <v>23.571346130482322</v>
      </c>
      <c r="AI14" s="12">
        <v>20.019499453286354</v>
      </c>
      <c r="AJ14" s="12">
        <v>13.238701251366784</v>
      </c>
      <c r="AK14" s="12">
        <v>15.498967318673307</v>
      </c>
      <c r="AL14" s="12">
        <v>60.381393512331428</v>
      </c>
      <c r="AM14" s="12">
        <v>4.1976369821406871</v>
      </c>
      <c r="AN14" s="12">
        <v>17.43633823350747</v>
      </c>
      <c r="AO14" s="13">
        <f t="shared" si="0"/>
        <v>2657.7499999999991</v>
      </c>
      <c r="AP14" s="14"/>
      <c r="AR14" s="17" t="s">
        <v>48</v>
      </c>
      <c r="AS14" s="15">
        <f>SUM(AA3:AD8)</f>
        <v>3430.0080394249449</v>
      </c>
      <c r="AT14" s="15">
        <f>SUM(H3:K8,Z3:Z8)</f>
        <v>1569.5680831300538</v>
      </c>
      <c r="AU14" s="15">
        <f>SUM(AE3:AJ8)</f>
        <v>1156.6001843632832</v>
      </c>
      <c r="AV14" s="15">
        <f>SUM(B3:G8)</f>
        <v>2773.1440786353164</v>
      </c>
      <c r="AW14" s="15">
        <f>SUM(T3:Y8,AM3:AN8)</f>
        <v>437.98750677598576</v>
      </c>
      <c r="AX14" s="15">
        <f>SUM(L3:S8,AK3:AL8)</f>
        <v>1628.9421076704161</v>
      </c>
      <c r="AY14" s="14">
        <f t="shared" si="1"/>
        <v>10996.25</v>
      </c>
    </row>
    <row r="15" spans="1:51" x14ac:dyDescent="0.25">
      <c r="A15" s="1" t="s">
        <v>13</v>
      </c>
      <c r="B15" s="12">
        <v>32</v>
      </c>
      <c r="C15" s="12">
        <v>50.25</v>
      </c>
      <c r="D15" s="12">
        <v>7</v>
      </c>
      <c r="E15" s="12">
        <v>9.5</v>
      </c>
      <c r="F15" s="12">
        <v>49.25</v>
      </c>
      <c r="G15" s="12">
        <v>19</v>
      </c>
      <c r="H15" s="12">
        <v>24.25</v>
      </c>
      <c r="I15" s="12">
        <v>23.5</v>
      </c>
      <c r="J15" s="12">
        <v>46.75</v>
      </c>
      <c r="K15" s="12">
        <v>43.75</v>
      </c>
      <c r="L15" s="12">
        <v>81</v>
      </c>
      <c r="M15" s="12">
        <v>55.25</v>
      </c>
      <c r="N15" s="12">
        <v>4.25</v>
      </c>
      <c r="O15" s="12">
        <v>70</v>
      </c>
      <c r="P15" s="12">
        <v>61</v>
      </c>
      <c r="Q15" s="12">
        <v>21</v>
      </c>
      <c r="R15" s="12">
        <v>20</v>
      </c>
      <c r="S15" s="12">
        <v>39.25</v>
      </c>
      <c r="T15" s="12">
        <v>7</v>
      </c>
      <c r="U15" s="12">
        <v>6.5</v>
      </c>
      <c r="V15" s="12">
        <v>6.5</v>
      </c>
      <c r="W15" s="12">
        <v>2.25</v>
      </c>
      <c r="X15" s="12">
        <v>1.75</v>
      </c>
      <c r="Y15" s="12">
        <v>5.75</v>
      </c>
      <c r="Z15" s="12">
        <v>7.25</v>
      </c>
      <c r="AA15" s="12">
        <v>71.25</v>
      </c>
      <c r="AB15" s="12">
        <v>70.25</v>
      </c>
      <c r="AC15" s="12">
        <v>201</v>
      </c>
      <c r="AD15" s="12">
        <v>69</v>
      </c>
      <c r="AE15" s="12">
        <v>17.5</v>
      </c>
      <c r="AF15" s="12">
        <v>28</v>
      </c>
      <c r="AG15" s="12">
        <v>12.5</v>
      </c>
      <c r="AH15" s="12">
        <v>17.25</v>
      </c>
      <c r="AI15" s="12">
        <v>7.75</v>
      </c>
      <c r="AJ15" s="12">
        <v>8.75</v>
      </c>
      <c r="AK15" s="12">
        <v>18</v>
      </c>
      <c r="AL15" s="12">
        <v>28.5</v>
      </c>
      <c r="AM15" s="12">
        <v>2.5</v>
      </c>
      <c r="AN15" s="12">
        <v>12.25</v>
      </c>
      <c r="AO15" s="13">
        <f t="shared" si="0"/>
        <v>1258.5</v>
      </c>
      <c r="AP15" s="14"/>
      <c r="AR15" s="17" t="s">
        <v>49</v>
      </c>
      <c r="AS15" s="15">
        <f>SUM(AA21:AD26,AA40:AD41)</f>
        <v>3122.603692632425</v>
      </c>
      <c r="AT15" s="15">
        <f>SUM(H21:K26,H40:K41,Z21:Z26,Z40:Z41)</f>
        <v>560.91532836529291</v>
      </c>
      <c r="AU15" s="15">
        <f>SUM(AE21:AJ26,AE40:AJ41)</f>
        <v>762.87621632406115</v>
      </c>
      <c r="AV15" s="15">
        <f>SUM(B21:G26,B40:G41)</f>
        <v>467.18612601576797</v>
      </c>
      <c r="AW15" s="15">
        <f>SUM(T21:Y26,T40:Y41,AM21:AN26,AM40:AN41)</f>
        <v>1904.5909785955644</v>
      </c>
      <c r="AX15" s="15">
        <f>SUM(L21:S26,L40:S41,AK21:AL26,AK40:AL41)</f>
        <v>582.07765806688872</v>
      </c>
      <c r="AY15" s="14">
        <f t="shared" si="1"/>
        <v>7400.2500000000009</v>
      </c>
    </row>
    <row r="16" spans="1:51" x14ac:dyDescent="0.25">
      <c r="A16" s="1" t="s">
        <v>14</v>
      </c>
      <c r="B16" s="12">
        <v>21.75</v>
      </c>
      <c r="C16" s="12">
        <v>18</v>
      </c>
      <c r="D16" s="12">
        <v>6.5</v>
      </c>
      <c r="E16" s="12">
        <v>8</v>
      </c>
      <c r="F16" s="12">
        <v>32</v>
      </c>
      <c r="G16" s="12">
        <v>24.5</v>
      </c>
      <c r="H16" s="12">
        <v>25.75</v>
      </c>
      <c r="I16" s="12">
        <v>30.5</v>
      </c>
      <c r="J16" s="12">
        <v>77.25</v>
      </c>
      <c r="K16" s="12">
        <v>64</v>
      </c>
      <c r="L16" s="12">
        <v>152.75</v>
      </c>
      <c r="M16" s="12">
        <v>102</v>
      </c>
      <c r="N16" s="12">
        <v>77</v>
      </c>
      <c r="O16" s="12">
        <v>5</v>
      </c>
      <c r="P16" s="12">
        <v>70.25</v>
      </c>
      <c r="Q16" s="12">
        <v>65</v>
      </c>
      <c r="R16" s="12">
        <v>50.25</v>
      </c>
      <c r="S16" s="12">
        <v>80.25</v>
      </c>
      <c r="T16" s="12">
        <v>9</v>
      </c>
      <c r="U16" s="12">
        <v>5.25</v>
      </c>
      <c r="V16" s="12">
        <v>3.25</v>
      </c>
      <c r="W16" s="12">
        <v>1.5</v>
      </c>
      <c r="X16" s="12">
        <v>1.5</v>
      </c>
      <c r="Y16" s="12">
        <v>6.5</v>
      </c>
      <c r="Z16" s="12">
        <v>22.75</v>
      </c>
      <c r="AA16" s="12">
        <v>57.25</v>
      </c>
      <c r="AB16" s="12">
        <v>48.25</v>
      </c>
      <c r="AC16" s="12">
        <v>180.25</v>
      </c>
      <c r="AD16" s="12">
        <v>60.5</v>
      </c>
      <c r="AE16" s="12">
        <v>16</v>
      </c>
      <c r="AF16" s="12">
        <v>28.75</v>
      </c>
      <c r="AG16" s="12">
        <v>11</v>
      </c>
      <c r="AH16" s="12">
        <v>14.25</v>
      </c>
      <c r="AI16" s="12">
        <v>16.25</v>
      </c>
      <c r="AJ16" s="12">
        <v>7.5</v>
      </c>
      <c r="AK16" s="12">
        <v>32</v>
      </c>
      <c r="AL16" s="12">
        <v>72.5</v>
      </c>
      <c r="AM16" s="12">
        <v>1.5</v>
      </c>
      <c r="AN16" s="12">
        <v>8.75</v>
      </c>
      <c r="AO16" s="13">
        <f t="shared" si="0"/>
        <v>1515.25</v>
      </c>
      <c r="AP16" s="14"/>
      <c r="AR16" s="17" t="s">
        <v>50</v>
      </c>
      <c r="AS16" s="15">
        <f>SUM(AA13:AD20,AA38:AD39)</f>
        <v>4910.0134203367306</v>
      </c>
      <c r="AT16" s="15">
        <f>SUM(H13:K20,H38:K39,Z13:Z20,Z38:Z39)</f>
        <v>1499.5497001896076</v>
      </c>
      <c r="AU16" s="15">
        <f>SUM(AE13:AJ20,AE38:AJ39)</f>
        <v>1105.7332191117055</v>
      </c>
      <c r="AV16" s="15">
        <f>SUM(B13:G20,B38:G39)</f>
        <v>1582.53770398645</v>
      </c>
      <c r="AW16" s="15">
        <f>SUM(T13:Y20,T38:Y39,AM13:AN20,AM38:AN39)</f>
        <v>493.37668763078341</v>
      </c>
      <c r="AX16" s="15">
        <f>SUM(L13:S20,L38:S39,AK13:AL20,AK38:AL39)</f>
        <v>5100.5392687447238</v>
      </c>
      <c r="AY16" s="14">
        <f t="shared" si="1"/>
        <v>14691.750000000002</v>
      </c>
    </row>
    <row r="17" spans="1:51" x14ac:dyDescent="0.25">
      <c r="A17" s="1" t="s">
        <v>15</v>
      </c>
      <c r="B17" s="12">
        <v>18.75</v>
      </c>
      <c r="C17" s="12">
        <v>15.5</v>
      </c>
      <c r="D17" s="12">
        <v>10.5</v>
      </c>
      <c r="E17" s="12">
        <v>9.25</v>
      </c>
      <c r="F17" s="12">
        <v>40.75</v>
      </c>
      <c r="G17" s="12">
        <v>11.75</v>
      </c>
      <c r="H17" s="12">
        <v>23.75</v>
      </c>
      <c r="I17" s="12">
        <v>24</v>
      </c>
      <c r="J17" s="12">
        <v>49.5</v>
      </c>
      <c r="K17" s="12">
        <v>26.75</v>
      </c>
      <c r="L17" s="12">
        <v>106.75</v>
      </c>
      <c r="M17" s="12">
        <v>96.75</v>
      </c>
      <c r="N17" s="12">
        <v>60.25</v>
      </c>
      <c r="O17" s="12">
        <v>79.5</v>
      </c>
      <c r="P17" s="12">
        <v>4.25</v>
      </c>
      <c r="Q17" s="12">
        <v>64.5</v>
      </c>
      <c r="R17" s="12">
        <v>72.25</v>
      </c>
      <c r="S17" s="12">
        <v>99</v>
      </c>
      <c r="T17" s="12">
        <v>8</v>
      </c>
      <c r="U17" s="12">
        <v>5.75</v>
      </c>
      <c r="V17" s="12">
        <v>5</v>
      </c>
      <c r="W17" s="12">
        <v>1.25</v>
      </c>
      <c r="X17" s="12">
        <v>2.5</v>
      </c>
      <c r="Y17" s="12">
        <v>2.5</v>
      </c>
      <c r="Z17" s="12">
        <v>5.5</v>
      </c>
      <c r="AA17" s="12">
        <v>38.5</v>
      </c>
      <c r="AB17" s="12">
        <v>20</v>
      </c>
      <c r="AC17" s="12">
        <v>103.5</v>
      </c>
      <c r="AD17" s="12">
        <v>41</v>
      </c>
      <c r="AE17" s="12">
        <v>15</v>
      </c>
      <c r="AF17" s="12">
        <v>22.25</v>
      </c>
      <c r="AG17" s="12">
        <v>13</v>
      </c>
      <c r="AH17" s="12">
        <v>10.5</v>
      </c>
      <c r="AI17" s="12">
        <v>8.75</v>
      </c>
      <c r="AJ17" s="12">
        <v>6.75</v>
      </c>
      <c r="AK17" s="12">
        <v>10</v>
      </c>
      <c r="AL17" s="12">
        <v>35.25</v>
      </c>
      <c r="AM17" s="12">
        <v>2</v>
      </c>
      <c r="AN17" s="12">
        <v>9</v>
      </c>
      <c r="AO17" s="13">
        <f t="shared" si="0"/>
        <v>1179.75</v>
      </c>
      <c r="AP17" s="14"/>
      <c r="AR17" s="1" t="s">
        <v>51</v>
      </c>
      <c r="AS17" s="14">
        <f>SUM(AS11:AS16)</f>
        <v>25955.418852180363</v>
      </c>
      <c r="AT17" s="14">
        <f t="shared" ref="AT17:AY17" si="2">SUM(AT11:AT16)</f>
        <v>8667.1613022310521</v>
      </c>
      <c r="AU17" s="14">
        <f t="shared" si="2"/>
        <v>17939.706007784818</v>
      </c>
      <c r="AV17" s="14">
        <f t="shared" si="2"/>
        <v>10953.110028079565</v>
      </c>
      <c r="AW17" s="14">
        <f t="shared" si="2"/>
        <v>7423.4989761993456</v>
      </c>
      <c r="AX17" s="14">
        <f t="shared" si="2"/>
        <v>15046.104833524863</v>
      </c>
      <c r="AY17" s="14">
        <f t="shared" si="2"/>
        <v>85985</v>
      </c>
    </row>
    <row r="18" spans="1:51" x14ac:dyDescent="0.25">
      <c r="A18" s="1" t="s">
        <v>16</v>
      </c>
      <c r="B18" s="12">
        <v>7.25</v>
      </c>
      <c r="C18" s="12">
        <v>11.5</v>
      </c>
      <c r="D18" s="12">
        <v>4.5</v>
      </c>
      <c r="E18" s="12">
        <v>1.5</v>
      </c>
      <c r="F18" s="12">
        <v>19.25</v>
      </c>
      <c r="G18" s="12">
        <v>8.5</v>
      </c>
      <c r="H18" s="12">
        <v>10.25</v>
      </c>
      <c r="I18" s="12">
        <v>12</v>
      </c>
      <c r="J18" s="12">
        <v>22</v>
      </c>
      <c r="K18" s="12">
        <v>12.75</v>
      </c>
      <c r="L18" s="12">
        <v>39.75</v>
      </c>
      <c r="M18" s="12">
        <v>66.5</v>
      </c>
      <c r="N18" s="12">
        <v>23.25</v>
      </c>
      <c r="O18" s="12">
        <v>66.5</v>
      </c>
      <c r="P18" s="12">
        <v>66.75</v>
      </c>
      <c r="Q18" s="12">
        <v>4.5</v>
      </c>
      <c r="R18" s="12">
        <v>41.5</v>
      </c>
      <c r="S18" s="12">
        <v>69.25</v>
      </c>
      <c r="T18" s="12">
        <v>4.5</v>
      </c>
      <c r="U18" s="12">
        <v>1.75</v>
      </c>
      <c r="V18" s="12">
        <v>0.25</v>
      </c>
      <c r="W18" s="12">
        <v>1.75</v>
      </c>
      <c r="X18" s="12">
        <v>1</v>
      </c>
      <c r="Y18" s="12">
        <v>4.25</v>
      </c>
      <c r="Z18" s="12">
        <v>5</v>
      </c>
      <c r="AA18" s="12">
        <v>24.25</v>
      </c>
      <c r="AB18" s="12">
        <v>27.5</v>
      </c>
      <c r="AC18" s="12">
        <v>87.25</v>
      </c>
      <c r="AD18" s="12">
        <v>31</v>
      </c>
      <c r="AE18" s="12">
        <v>12</v>
      </c>
      <c r="AF18" s="12">
        <v>16.25</v>
      </c>
      <c r="AG18" s="12">
        <v>4.5</v>
      </c>
      <c r="AH18" s="12">
        <v>7</v>
      </c>
      <c r="AI18" s="12">
        <v>6.25</v>
      </c>
      <c r="AJ18" s="12">
        <v>6.5</v>
      </c>
      <c r="AK18" s="12">
        <v>8.5</v>
      </c>
      <c r="AL18" s="12">
        <v>15.75</v>
      </c>
      <c r="AM18" s="12">
        <v>2</v>
      </c>
      <c r="AN18" s="12">
        <v>9.75</v>
      </c>
      <c r="AO18" s="13">
        <f t="shared" si="0"/>
        <v>764.5</v>
      </c>
      <c r="AP18" s="14"/>
      <c r="AS18" s="15"/>
    </row>
    <row r="19" spans="1:51" x14ac:dyDescent="0.25">
      <c r="A19" s="1" t="s">
        <v>17</v>
      </c>
      <c r="B19" s="12">
        <v>12.75</v>
      </c>
      <c r="C19" s="12">
        <v>15.25</v>
      </c>
      <c r="D19" s="12">
        <v>7.5</v>
      </c>
      <c r="E19" s="12">
        <v>8.75</v>
      </c>
      <c r="F19" s="12">
        <v>36.5</v>
      </c>
      <c r="G19" s="12">
        <v>6.25</v>
      </c>
      <c r="H19" s="12">
        <v>14</v>
      </c>
      <c r="I19" s="12">
        <v>13.25</v>
      </c>
      <c r="J19" s="12">
        <v>45.75</v>
      </c>
      <c r="K19" s="12">
        <v>38.75</v>
      </c>
      <c r="L19" s="12">
        <v>39.75</v>
      </c>
      <c r="M19" s="12">
        <v>47</v>
      </c>
      <c r="N19" s="12">
        <v>28</v>
      </c>
      <c r="O19" s="12">
        <v>61.75</v>
      </c>
      <c r="P19" s="12">
        <v>69.75</v>
      </c>
      <c r="Q19" s="12">
        <v>44.25</v>
      </c>
      <c r="R19" s="12">
        <v>7.75</v>
      </c>
      <c r="S19" s="12">
        <v>73.5</v>
      </c>
      <c r="T19" s="12">
        <v>9</v>
      </c>
      <c r="U19" s="12">
        <v>5.75</v>
      </c>
      <c r="V19" s="12">
        <v>3.75</v>
      </c>
      <c r="W19" s="12">
        <v>1.5</v>
      </c>
      <c r="X19" s="12">
        <v>0.25</v>
      </c>
      <c r="Y19" s="12">
        <v>2.5</v>
      </c>
      <c r="Z19" s="12">
        <v>3.75</v>
      </c>
      <c r="AA19" s="12">
        <v>54.25</v>
      </c>
      <c r="AB19" s="12">
        <v>48.5</v>
      </c>
      <c r="AC19" s="12">
        <v>153.5</v>
      </c>
      <c r="AD19" s="12">
        <v>42</v>
      </c>
      <c r="AE19" s="12">
        <v>9.25</v>
      </c>
      <c r="AF19" s="12">
        <v>12.25</v>
      </c>
      <c r="AG19" s="12">
        <v>6</v>
      </c>
      <c r="AH19" s="12">
        <v>5.25</v>
      </c>
      <c r="AI19" s="12">
        <v>7.75</v>
      </c>
      <c r="AJ19" s="12">
        <v>7.5</v>
      </c>
      <c r="AK19" s="12">
        <v>4.5</v>
      </c>
      <c r="AL19" s="12">
        <v>14</v>
      </c>
      <c r="AM19" s="12">
        <v>1.25</v>
      </c>
      <c r="AN19" s="12">
        <v>10</v>
      </c>
      <c r="AO19" s="13">
        <f t="shared" si="0"/>
        <v>973</v>
      </c>
      <c r="AP19" s="14"/>
      <c r="AS19" s="15" t="s">
        <v>45</v>
      </c>
      <c r="AT19" s="9" t="s">
        <v>46</v>
      </c>
      <c r="AU19" s="9" t="s">
        <v>47</v>
      </c>
      <c r="AV19" s="9" t="s">
        <v>48</v>
      </c>
      <c r="AW19" s="9" t="s">
        <v>49</v>
      </c>
      <c r="AX19" s="9" t="s">
        <v>50</v>
      </c>
    </row>
    <row r="20" spans="1:51" x14ac:dyDescent="0.25">
      <c r="A20" s="1" t="s">
        <v>18</v>
      </c>
      <c r="B20" s="12">
        <v>13.75</v>
      </c>
      <c r="C20" s="12">
        <v>38</v>
      </c>
      <c r="D20" s="12">
        <v>21.5</v>
      </c>
      <c r="E20" s="12">
        <v>18.5</v>
      </c>
      <c r="F20" s="12">
        <v>98.75</v>
      </c>
      <c r="G20" s="12">
        <v>24.5</v>
      </c>
      <c r="H20" s="12">
        <v>24.5</v>
      </c>
      <c r="I20" s="12">
        <v>23</v>
      </c>
      <c r="J20" s="12">
        <v>61</v>
      </c>
      <c r="K20" s="12">
        <v>47.75</v>
      </c>
      <c r="L20" s="12">
        <v>58.75</v>
      </c>
      <c r="M20" s="12">
        <v>91.25</v>
      </c>
      <c r="N20" s="12">
        <v>46.5</v>
      </c>
      <c r="O20" s="12">
        <v>74.5</v>
      </c>
      <c r="P20" s="12">
        <v>116.25</v>
      </c>
      <c r="Q20" s="12">
        <v>61</v>
      </c>
      <c r="R20" s="12">
        <v>69.75</v>
      </c>
      <c r="S20" s="12">
        <v>15</v>
      </c>
      <c r="T20" s="12">
        <v>11.75</v>
      </c>
      <c r="U20" s="12">
        <v>11.75</v>
      </c>
      <c r="V20" s="12">
        <v>8.75</v>
      </c>
      <c r="W20" s="12">
        <v>5.5</v>
      </c>
      <c r="X20" s="12">
        <v>3</v>
      </c>
      <c r="Y20" s="12">
        <v>11.5</v>
      </c>
      <c r="Z20" s="12">
        <v>6.75</v>
      </c>
      <c r="AA20" s="12">
        <v>96.5</v>
      </c>
      <c r="AB20" s="12">
        <v>90.75</v>
      </c>
      <c r="AC20" s="12">
        <v>312.25</v>
      </c>
      <c r="AD20" s="12">
        <v>79</v>
      </c>
      <c r="AE20" s="12">
        <v>20.75</v>
      </c>
      <c r="AF20" s="12">
        <v>20.25</v>
      </c>
      <c r="AG20" s="12">
        <v>9.5</v>
      </c>
      <c r="AH20" s="12">
        <v>17.25</v>
      </c>
      <c r="AI20" s="12">
        <v>19.75</v>
      </c>
      <c r="AJ20" s="12">
        <v>14.25</v>
      </c>
      <c r="AK20" s="12">
        <v>8</v>
      </c>
      <c r="AL20" s="12">
        <v>26.25</v>
      </c>
      <c r="AM20" s="12">
        <v>2.75</v>
      </c>
      <c r="AN20" s="12">
        <v>15.5</v>
      </c>
      <c r="AO20" s="13">
        <f t="shared" si="0"/>
        <v>1696</v>
      </c>
      <c r="AP20" s="14"/>
      <c r="AR20" s="18" t="s">
        <v>45</v>
      </c>
      <c r="AS20" s="15">
        <f>AS11</f>
        <v>1165.6231499603327</v>
      </c>
    </row>
    <row r="21" spans="1:51" x14ac:dyDescent="0.25">
      <c r="A21" s="1" t="s">
        <v>19</v>
      </c>
      <c r="B21" s="12">
        <v>14.691607026675342</v>
      </c>
      <c r="C21" s="12">
        <v>11.86629798308393</v>
      </c>
      <c r="D21" s="12">
        <v>6.4982108002602477</v>
      </c>
      <c r="E21" s="12">
        <v>13.844014313597919</v>
      </c>
      <c r="F21" s="12">
        <v>27.688028627195838</v>
      </c>
      <c r="G21" s="12">
        <v>16.951854261548473</v>
      </c>
      <c r="H21" s="12">
        <v>31.925992192582953</v>
      </c>
      <c r="I21" s="12">
        <v>19.777163305139883</v>
      </c>
      <c r="J21" s="12">
        <v>49.725439167208847</v>
      </c>
      <c r="K21" s="12">
        <v>1.9777163305139884</v>
      </c>
      <c r="L21" s="12">
        <v>18.081977878985036</v>
      </c>
      <c r="M21" s="12">
        <v>34.468770331815222</v>
      </c>
      <c r="N21" s="12">
        <v>7.9108653220559537</v>
      </c>
      <c r="O21" s="12">
        <v>7.628334417696812</v>
      </c>
      <c r="P21" s="12">
        <v>8.4759271307742363</v>
      </c>
      <c r="Q21" s="12">
        <v>6.4982108002602477</v>
      </c>
      <c r="R21" s="12">
        <v>6.7807417046193885</v>
      </c>
      <c r="S21" s="12">
        <v>12.148828887443072</v>
      </c>
      <c r="T21" s="12">
        <v>8.4759271307742363</v>
      </c>
      <c r="U21" s="12">
        <v>50.290500975927131</v>
      </c>
      <c r="V21" s="12">
        <v>204.26984385165909</v>
      </c>
      <c r="W21" s="12">
        <v>37.294079375406639</v>
      </c>
      <c r="X21" s="12">
        <v>29.100683148991543</v>
      </c>
      <c r="Y21" s="12">
        <v>25.710312296681849</v>
      </c>
      <c r="Z21" s="12">
        <v>2.5427781392322708</v>
      </c>
      <c r="AA21" s="12">
        <v>73.175504229017562</v>
      </c>
      <c r="AB21" s="12">
        <v>56.506180871828235</v>
      </c>
      <c r="AC21" s="12">
        <v>150.30644111906312</v>
      </c>
      <c r="AD21" s="12">
        <v>68.372478854912174</v>
      </c>
      <c r="AE21" s="12">
        <v>20.059694209499025</v>
      </c>
      <c r="AF21" s="12">
        <v>43.227228366948601</v>
      </c>
      <c r="AG21" s="12">
        <v>12.996421600520495</v>
      </c>
      <c r="AH21" s="12">
        <v>18.364508783344178</v>
      </c>
      <c r="AI21" s="12">
        <v>20.907286922576446</v>
      </c>
      <c r="AJ21" s="12">
        <v>21.47234873129473</v>
      </c>
      <c r="AK21" s="12">
        <v>6.7807417046193885</v>
      </c>
      <c r="AL21" s="12">
        <v>6.4982108002602477</v>
      </c>
      <c r="AM21" s="12">
        <v>18.081977878985036</v>
      </c>
      <c r="AN21" s="12">
        <v>131.37687052700065</v>
      </c>
      <c r="AO21" s="13">
        <f t="shared" si="0"/>
        <v>1302.7500000000005</v>
      </c>
      <c r="AP21" s="14"/>
      <c r="AR21" s="17" t="s">
        <v>46</v>
      </c>
      <c r="AS21" s="15">
        <f>AS12+AT11</f>
        <v>6995.5669893848872</v>
      </c>
      <c r="AT21" s="15">
        <f>AT12</f>
        <v>489.73175098713659</v>
      </c>
    </row>
    <row r="22" spans="1:51" x14ac:dyDescent="0.25">
      <c r="A22" s="1" t="s">
        <v>20</v>
      </c>
      <c r="B22" s="12">
        <v>4.5</v>
      </c>
      <c r="C22" s="12">
        <v>8.5</v>
      </c>
      <c r="D22" s="12">
        <v>5.75</v>
      </c>
      <c r="E22" s="12">
        <v>6.75</v>
      </c>
      <c r="F22" s="12">
        <v>24</v>
      </c>
      <c r="G22" s="12">
        <v>7.5</v>
      </c>
      <c r="H22" s="12">
        <v>13.5</v>
      </c>
      <c r="I22" s="12">
        <v>11</v>
      </c>
      <c r="J22" s="12">
        <v>26.25</v>
      </c>
      <c r="K22" s="12">
        <v>2</v>
      </c>
      <c r="L22" s="12">
        <v>11.25</v>
      </c>
      <c r="M22" s="12">
        <v>42</v>
      </c>
      <c r="N22" s="12">
        <v>2.75</v>
      </c>
      <c r="O22" s="12">
        <v>3.25</v>
      </c>
      <c r="P22" s="12">
        <v>2</v>
      </c>
      <c r="Q22" s="12">
        <v>1.75</v>
      </c>
      <c r="R22" s="12">
        <v>3.25</v>
      </c>
      <c r="S22" s="12">
        <v>13.25</v>
      </c>
      <c r="T22" s="12">
        <v>58</v>
      </c>
      <c r="U22" s="12">
        <v>5</v>
      </c>
      <c r="V22" s="12">
        <v>43.5</v>
      </c>
      <c r="W22" s="12">
        <v>10.5</v>
      </c>
      <c r="X22" s="12">
        <v>12.25</v>
      </c>
      <c r="Y22" s="12">
        <v>34.75</v>
      </c>
      <c r="Z22" s="12">
        <v>2.75</v>
      </c>
      <c r="AA22" s="12">
        <v>97</v>
      </c>
      <c r="AB22" s="12">
        <v>68</v>
      </c>
      <c r="AC22" s="12">
        <v>198.25</v>
      </c>
      <c r="AD22" s="12">
        <v>68.25</v>
      </c>
      <c r="AE22" s="12">
        <v>13.5</v>
      </c>
      <c r="AF22" s="12">
        <v>12.75</v>
      </c>
      <c r="AG22" s="12">
        <v>10.75</v>
      </c>
      <c r="AH22" s="12">
        <v>9.5</v>
      </c>
      <c r="AI22" s="12">
        <v>22.75</v>
      </c>
      <c r="AJ22" s="12">
        <v>26.25</v>
      </c>
      <c r="AK22" s="12">
        <v>1.25</v>
      </c>
      <c r="AL22" s="12">
        <v>1.75</v>
      </c>
      <c r="AM22" s="12">
        <v>4.5</v>
      </c>
      <c r="AN22" s="12">
        <v>26</v>
      </c>
      <c r="AO22" s="13">
        <f t="shared" si="0"/>
        <v>916.5</v>
      </c>
      <c r="AP22" s="14"/>
      <c r="AR22" s="17" t="s">
        <v>47</v>
      </c>
      <c r="AS22" s="15">
        <f>AS13+AU11</f>
        <v>20524.469253939795</v>
      </c>
      <c r="AT22" s="15">
        <f>AT13+AU12</f>
        <v>1732.2771340459717</v>
      </c>
      <c r="AU22" s="15">
        <f>AU13</f>
        <v>3536.75</v>
      </c>
    </row>
    <row r="23" spans="1:51" x14ac:dyDescent="0.25">
      <c r="A23" s="1" t="s">
        <v>21</v>
      </c>
      <c r="B23" s="12">
        <v>10</v>
      </c>
      <c r="C23" s="12">
        <v>7</v>
      </c>
      <c r="D23" s="12">
        <v>9.5</v>
      </c>
      <c r="E23" s="12">
        <v>6</v>
      </c>
      <c r="F23" s="12">
        <v>38.75</v>
      </c>
      <c r="G23" s="12">
        <v>6</v>
      </c>
      <c r="H23" s="12">
        <v>16.75</v>
      </c>
      <c r="I23" s="12">
        <v>22.5</v>
      </c>
      <c r="J23" s="12">
        <v>42.5</v>
      </c>
      <c r="K23" s="12">
        <v>4.25</v>
      </c>
      <c r="L23" s="12">
        <v>16</v>
      </c>
      <c r="M23" s="12">
        <v>28.25</v>
      </c>
      <c r="N23" s="12">
        <v>7.75</v>
      </c>
      <c r="O23" s="12">
        <v>5.75</v>
      </c>
      <c r="P23" s="12">
        <v>6.25</v>
      </c>
      <c r="Q23" s="12">
        <v>2.5</v>
      </c>
      <c r="R23" s="12">
        <v>2.25</v>
      </c>
      <c r="S23" s="12">
        <v>11.5</v>
      </c>
      <c r="T23" s="12">
        <v>257.5</v>
      </c>
      <c r="U23" s="12">
        <v>41.5</v>
      </c>
      <c r="V23" s="12">
        <v>3</v>
      </c>
      <c r="W23" s="12">
        <v>30.5</v>
      </c>
      <c r="X23" s="12">
        <v>10.75</v>
      </c>
      <c r="Y23" s="12">
        <v>43.75</v>
      </c>
      <c r="Z23" s="12">
        <v>0.75</v>
      </c>
      <c r="AA23" s="12">
        <v>109</v>
      </c>
      <c r="AB23" s="12">
        <v>105.25</v>
      </c>
      <c r="AC23" s="12">
        <v>247.75</v>
      </c>
      <c r="AD23" s="12">
        <v>108.25</v>
      </c>
      <c r="AE23" s="12">
        <v>14.75</v>
      </c>
      <c r="AF23" s="12">
        <v>20.5</v>
      </c>
      <c r="AG23" s="12">
        <v>10.5</v>
      </c>
      <c r="AH23" s="12">
        <v>12.75</v>
      </c>
      <c r="AI23" s="12">
        <v>16.75</v>
      </c>
      <c r="AJ23" s="12">
        <v>18.75</v>
      </c>
      <c r="AK23" s="12">
        <v>1.5</v>
      </c>
      <c r="AL23" s="12">
        <v>2.5</v>
      </c>
      <c r="AM23" s="12">
        <v>13.75</v>
      </c>
      <c r="AN23" s="12">
        <v>53</v>
      </c>
      <c r="AO23" s="13">
        <f t="shared" si="0"/>
        <v>1366.25</v>
      </c>
      <c r="AP23" s="14"/>
      <c r="AR23" s="17" t="s">
        <v>48</v>
      </c>
      <c r="AS23" s="15">
        <f>AS14+AV11</f>
        <v>7045.8939459662488</v>
      </c>
      <c r="AT23" s="15">
        <f>AT14+AV12</f>
        <v>3047.674296030782</v>
      </c>
      <c r="AU23" s="15">
        <f>AU14+AV13</f>
        <v>2192.850184363283</v>
      </c>
      <c r="AV23" s="15">
        <f>AV14</f>
        <v>2773.1440786353164</v>
      </c>
    </row>
    <row r="24" spans="1:51" x14ac:dyDescent="0.25">
      <c r="A24" s="1" t="s">
        <v>22</v>
      </c>
      <c r="B24" s="12">
        <v>3.75</v>
      </c>
      <c r="C24" s="12">
        <v>5.25</v>
      </c>
      <c r="D24" s="12">
        <v>4</v>
      </c>
      <c r="E24" s="12">
        <v>4</v>
      </c>
      <c r="F24" s="12">
        <v>17</v>
      </c>
      <c r="G24" s="12">
        <v>4.75</v>
      </c>
      <c r="H24" s="12">
        <v>10.25</v>
      </c>
      <c r="I24" s="12">
        <v>14</v>
      </c>
      <c r="J24" s="12">
        <v>23</v>
      </c>
      <c r="K24" s="12">
        <v>3.75</v>
      </c>
      <c r="L24" s="12">
        <v>7.5</v>
      </c>
      <c r="M24" s="12">
        <v>16.75</v>
      </c>
      <c r="N24" s="12">
        <v>3.5</v>
      </c>
      <c r="O24" s="12">
        <v>1.75</v>
      </c>
      <c r="P24" s="12">
        <v>1.5</v>
      </c>
      <c r="Q24" s="12">
        <v>0.75</v>
      </c>
      <c r="R24" s="12">
        <v>1.75</v>
      </c>
      <c r="S24" s="12">
        <v>4.25</v>
      </c>
      <c r="T24" s="12">
        <v>50</v>
      </c>
      <c r="U24" s="12">
        <v>11.5</v>
      </c>
      <c r="V24" s="12">
        <v>31.25</v>
      </c>
      <c r="W24" s="12">
        <v>4</v>
      </c>
      <c r="X24" s="12">
        <v>5.75</v>
      </c>
      <c r="Y24" s="12">
        <v>23.25</v>
      </c>
      <c r="Z24" s="12">
        <v>0.5</v>
      </c>
      <c r="AA24" s="12">
        <v>47</v>
      </c>
      <c r="AB24" s="12">
        <v>36</v>
      </c>
      <c r="AC24" s="12">
        <v>131.75</v>
      </c>
      <c r="AD24" s="12">
        <v>66</v>
      </c>
      <c r="AE24" s="12">
        <v>4.75</v>
      </c>
      <c r="AF24" s="12">
        <v>9.75</v>
      </c>
      <c r="AG24" s="12">
        <v>4.75</v>
      </c>
      <c r="AH24" s="12">
        <v>3</v>
      </c>
      <c r="AI24" s="12">
        <v>7</v>
      </c>
      <c r="AJ24" s="12">
        <v>6.75</v>
      </c>
      <c r="AK24" s="12">
        <v>1.25</v>
      </c>
      <c r="AL24" s="12">
        <v>0.5</v>
      </c>
      <c r="AM24" s="12">
        <v>4.75</v>
      </c>
      <c r="AN24" s="12">
        <v>8.25</v>
      </c>
      <c r="AO24" s="13">
        <f t="shared" si="0"/>
        <v>585.25</v>
      </c>
      <c r="AP24" s="14"/>
      <c r="AR24" s="17" t="s">
        <v>49</v>
      </c>
      <c r="AS24" s="15">
        <f>AS15+AW11</f>
        <v>6428.0547253913992</v>
      </c>
      <c r="AT24" s="15">
        <f>AT15+AW12</f>
        <v>1073.7580988033312</v>
      </c>
      <c r="AU24" s="15">
        <f>AU15+AW13</f>
        <v>1532.1262163240613</v>
      </c>
      <c r="AV24" s="15">
        <f>AV15+AW14</f>
        <v>905.17363279175379</v>
      </c>
      <c r="AW24" s="15">
        <f>AW15</f>
        <v>1904.5909785955644</v>
      </c>
    </row>
    <row r="25" spans="1:51" x14ac:dyDescent="0.25">
      <c r="A25" s="1" t="s">
        <v>23</v>
      </c>
      <c r="B25" s="12">
        <v>1.5</v>
      </c>
      <c r="C25" s="12">
        <v>2.25</v>
      </c>
      <c r="D25" s="12">
        <v>4.25</v>
      </c>
      <c r="E25" s="12">
        <v>4</v>
      </c>
      <c r="F25" s="12">
        <v>17.5</v>
      </c>
      <c r="G25" s="12">
        <v>2.75</v>
      </c>
      <c r="H25" s="12">
        <v>6.75</v>
      </c>
      <c r="I25" s="12">
        <v>6.25</v>
      </c>
      <c r="J25" s="12">
        <v>21.5</v>
      </c>
      <c r="K25" s="12">
        <v>2.75</v>
      </c>
      <c r="L25" s="12">
        <v>8.5</v>
      </c>
      <c r="M25" s="12">
        <v>11</v>
      </c>
      <c r="N25" s="12">
        <v>2.25</v>
      </c>
      <c r="O25" s="12">
        <v>2.5</v>
      </c>
      <c r="P25" s="12">
        <v>2.75</v>
      </c>
      <c r="Q25" s="12">
        <v>0.75</v>
      </c>
      <c r="R25" s="12">
        <v>0.5</v>
      </c>
      <c r="S25" s="12">
        <v>0.75</v>
      </c>
      <c r="T25" s="12">
        <v>22.75</v>
      </c>
      <c r="U25" s="12">
        <v>6.75</v>
      </c>
      <c r="V25" s="12">
        <v>11.5</v>
      </c>
      <c r="W25" s="12">
        <v>6.25</v>
      </c>
      <c r="X25" s="12">
        <v>1.75</v>
      </c>
      <c r="Y25" s="12">
        <v>22</v>
      </c>
      <c r="Z25" s="12">
        <v>2.75</v>
      </c>
      <c r="AA25" s="12">
        <v>43</v>
      </c>
      <c r="AB25" s="12">
        <v>43.75</v>
      </c>
      <c r="AC25" s="12">
        <v>131.25</v>
      </c>
      <c r="AD25" s="12">
        <v>60.25</v>
      </c>
      <c r="AE25" s="12">
        <v>7.75</v>
      </c>
      <c r="AF25" s="12">
        <v>13</v>
      </c>
      <c r="AG25" s="12">
        <v>6.25</v>
      </c>
      <c r="AH25" s="12">
        <v>4.25</v>
      </c>
      <c r="AI25" s="12">
        <v>6.5</v>
      </c>
      <c r="AJ25" s="12">
        <v>6</v>
      </c>
      <c r="AK25" s="12">
        <v>0</v>
      </c>
      <c r="AL25" s="12">
        <v>0.25</v>
      </c>
      <c r="AM25" s="12">
        <v>2.75</v>
      </c>
      <c r="AN25" s="12">
        <v>3.75</v>
      </c>
      <c r="AO25" s="13">
        <f t="shared" si="0"/>
        <v>501</v>
      </c>
      <c r="AP25" s="14"/>
      <c r="AR25" s="17" t="s">
        <v>50</v>
      </c>
      <c r="AS25" s="15">
        <f>AS16+AX11</f>
        <v>9822.1876375773682</v>
      </c>
      <c r="AT25" s="15">
        <f>AT16+AX12</f>
        <v>3050.9212819918057</v>
      </c>
      <c r="AU25" s="15">
        <f>AU16+AX13</f>
        <v>2376.7332191117057</v>
      </c>
      <c r="AV25" s="15">
        <f>AV16+AX14</f>
        <v>3211.4798116568663</v>
      </c>
      <c r="AW25" s="15">
        <f>AW16+AX15</f>
        <v>1075.4543456976721</v>
      </c>
      <c r="AX25" s="15">
        <f>AX16</f>
        <v>5100.5392687447238</v>
      </c>
      <c r="AY25" s="14">
        <f>SUM(AS20:AX25)</f>
        <v>85985</v>
      </c>
    </row>
    <row r="26" spans="1:51" x14ac:dyDescent="0.25">
      <c r="A26" s="1" t="s">
        <v>24</v>
      </c>
      <c r="B26" s="12">
        <v>18.981316369465038</v>
      </c>
      <c r="C26" s="12">
        <v>10.660739330795431</v>
      </c>
      <c r="D26" s="12">
        <v>11.440793428170707</v>
      </c>
      <c r="E26" s="12">
        <v>18.461280304548186</v>
      </c>
      <c r="F26" s="12">
        <v>18.461280304548186</v>
      </c>
      <c r="G26" s="12">
        <v>10.140703265878582</v>
      </c>
      <c r="H26" s="12">
        <v>13.520937687838108</v>
      </c>
      <c r="I26" s="12">
        <v>18.20126227208976</v>
      </c>
      <c r="J26" s="12">
        <v>41.602885193348023</v>
      </c>
      <c r="K26" s="12">
        <v>9.1006311360448802</v>
      </c>
      <c r="L26" s="12">
        <v>18.721298337006612</v>
      </c>
      <c r="M26" s="12">
        <v>18.20126227208976</v>
      </c>
      <c r="N26" s="12">
        <v>6.5004508114606292</v>
      </c>
      <c r="O26" s="12">
        <v>7.5405229412943298</v>
      </c>
      <c r="P26" s="12">
        <v>2.3401622921258265</v>
      </c>
      <c r="Q26" s="12">
        <v>4.1602885193348023</v>
      </c>
      <c r="R26" s="12">
        <v>2.0801442596674011</v>
      </c>
      <c r="S26" s="12">
        <v>7.280504908835904</v>
      </c>
      <c r="T26" s="12">
        <v>31.72219995992787</v>
      </c>
      <c r="U26" s="12">
        <v>24.18167701863354</v>
      </c>
      <c r="V26" s="12">
        <v>41.082849128431171</v>
      </c>
      <c r="W26" s="12">
        <v>17.421208174714486</v>
      </c>
      <c r="X26" s="12">
        <v>20.541424564215585</v>
      </c>
      <c r="Y26" s="12">
        <v>7.280504908835904</v>
      </c>
      <c r="Z26" s="12">
        <v>7.5405229412943298</v>
      </c>
      <c r="AA26" s="12">
        <v>188.51307353235825</v>
      </c>
      <c r="AB26" s="12">
        <v>150.8104588258866</v>
      </c>
      <c r="AC26" s="12">
        <v>275.61911440593065</v>
      </c>
      <c r="AD26" s="12">
        <v>150.55044079342815</v>
      </c>
      <c r="AE26" s="12">
        <v>50.703516329392905</v>
      </c>
      <c r="AF26" s="12">
        <v>37.442596674013224</v>
      </c>
      <c r="AG26" s="12">
        <v>9.1006311360448802</v>
      </c>
      <c r="AH26" s="12">
        <v>2.6001803245842514</v>
      </c>
      <c r="AI26" s="12">
        <v>13.000901622921258</v>
      </c>
      <c r="AJ26" s="12">
        <v>13.000901622921258</v>
      </c>
      <c r="AK26" s="12">
        <v>3.1202163895011017</v>
      </c>
      <c r="AL26" s="12">
        <v>2.8601983570426768</v>
      </c>
      <c r="AM26" s="12">
        <v>3.1202163895011017</v>
      </c>
      <c r="AN26" s="12">
        <v>10.140703265878582</v>
      </c>
      <c r="AO26" s="13">
        <f t="shared" si="0"/>
        <v>1297.75</v>
      </c>
      <c r="AP26" s="14"/>
      <c r="AS26" s="15"/>
    </row>
    <row r="27" spans="1:51" x14ac:dyDescent="0.25">
      <c r="A27" s="1" t="s">
        <v>25</v>
      </c>
      <c r="B27" s="12">
        <v>32.75</v>
      </c>
      <c r="C27" s="12">
        <v>16.25</v>
      </c>
      <c r="D27" s="12">
        <v>2.5</v>
      </c>
      <c r="E27" s="12">
        <v>8</v>
      </c>
      <c r="F27" s="12">
        <v>55</v>
      </c>
      <c r="G27" s="12">
        <v>27.75</v>
      </c>
      <c r="H27" s="12">
        <v>28</v>
      </c>
      <c r="I27" s="12">
        <v>14.25</v>
      </c>
      <c r="J27" s="12">
        <v>26.5</v>
      </c>
      <c r="K27" s="12">
        <v>10.25</v>
      </c>
      <c r="L27" s="12">
        <v>60.75</v>
      </c>
      <c r="M27" s="12">
        <v>38.75</v>
      </c>
      <c r="N27" s="12">
        <v>9.5</v>
      </c>
      <c r="O27" s="12">
        <v>20</v>
      </c>
      <c r="P27" s="12">
        <v>7</v>
      </c>
      <c r="Q27" s="12">
        <v>5.25</v>
      </c>
      <c r="R27" s="12">
        <v>4.5</v>
      </c>
      <c r="S27" s="12">
        <v>4.25</v>
      </c>
      <c r="T27" s="12">
        <v>5.25</v>
      </c>
      <c r="U27" s="12">
        <v>3</v>
      </c>
      <c r="V27" s="12">
        <v>0.75</v>
      </c>
      <c r="W27" s="12">
        <v>0.5</v>
      </c>
      <c r="X27" s="12">
        <v>1</v>
      </c>
      <c r="Y27" s="12">
        <v>4.75</v>
      </c>
      <c r="Z27" s="12">
        <v>3</v>
      </c>
      <c r="AA27" s="12">
        <v>93.75</v>
      </c>
      <c r="AB27" s="12">
        <v>88.5</v>
      </c>
      <c r="AC27" s="12">
        <v>297.75</v>
      </c>
      <c r="AD27" s="12">
        <v>91.25</v>
      </c>
      <c r="AE27" s="12">
        <v>38.25</v>
      </c>
      <c r="AF27" s="12">
        <v>36</v>
      </c>
      <c r="AG27" s="12">
        <v>6</v>
      </c>
      <c r="AH27" s="12">
        <v>15.25</v>
      </c>
      <c r="AI27" s="12">
        <v>1.5</v>
      </c>
      <c r="AJ27" s="12">
        <v>6.5</v>
      </c>
      <c r="AK27" s="12">
        <v>1.25</v>
      </c>
      <c r="AL27" s="12">
        <v>7.75</v>
      </c>
      <c r="AM27" s="12">
        <v>1.5</v>
      </c>
      <c r="AN27" s="12">
        <v>8.5</v>
      </c>
      <c r="AO27" s="13">
        <f t="shared" si="0"/>
        <v>1083.25</v>
      </c>
      <c r="AP27" s="14"/>
      <c r="AS27" s="15"/>
    </row>
    <row r="28" spans="1:51" x14ac:dyDescent="0.25">
      <c r="A28" s="1" t="s">
        <v>26</v>
      </c>
      <c r="B28" s="12">
        <v>70.5</v>
      </c>
      <c r="C28" s="12">
        <v>103</v>
      </c>
      <c r="D28" s="12">
        <v>72.5</v>
      </c>
      <c r="E28" s="12">
        <v>96.25</v>
      </c>
      <c r="F28" s="12">
        <v>245.5</v>
      </c>
      <c r="G28" s="12">
        <v>82.5</v>
      </c>
      <c r="H28" s="12">
        <v>104.75</v>
      </c>
      <c r="I28" s="12">
        <v>96.75</v>
      </c>
      <c r="J28" s="12">
        <v>222.5</v>
      </c>
      <c r="K28" s="12">
        <v>94.75</v>
      </c>
      <c r="L28" s="12">
        <v>131.25</v>
      </c>
      <c r="M28" s="12">
        <v>191.5</v>
      </c>
      <c r="N28" s="12">
        <v>72</v>
      </c>
      <c r="O28" s="12">
        <v>69</v>
      </c>
      <c r="P28" s="12">
        <v>38.25</v>
      </c>
      <c r="Q28" s="12">
        <v>27.75</v>
      </c>
      <c r="R28" s="12">
        <v>48.5</v>
      </c>
      <c r="S28" s="12">
        <v>103.25</v>
      </c>
      <c r="T28" s="12">
        <v>88.5</v>
      </c>
      <c r="U28" s="12">
        <v>89.75</v>
      </c>
      <c r="V28" s="12">
        <v>119.75</v>
      </c>
      <c r="W28" s="12">
        <v>49.25</v>
      </c>
      <c r="X28" s="12">
        <v>49</v>
      </c>
      <c r="Y28" s="12">
        <v>138.75</v>
      </c>
      <c r="Z28" s="12">
        <v>95.5</v>
      </c>
      <c r="AA28" s="12">
        <v>77.25</v>
      </c>
      <c r="AB28" s="12">
        <v>74</v>
      </c>
      <c r="AC28" s="12">
        <v>111.25</v>
      </c>
      <c r="AD28" s="12">
        <v>63.75</v>
      </c>
      <c r="AE28" s="12">
        <v>192</v>
      </c>
      <c r="AF28" s="12">
        <v>204</v>
      </c>
      <c r="AG28" s="12">
        <v>111.75</v>
      </c>
      <c r="AH28" s="12">
        <v>147.5</v>
      </c>
      <c r="AI28" s="12">
        <v>91.5</v>
      </c>
      <c r="AJ28" s="12">
        <v>68.25</v>
      </c>
      <c r="AK28" s="12">
        <v>42.75</v>
      </c>
      <c r="AL28" s="12">
        <v>190</v>
      </c>
      <c r="AM28" s="12">
        <v>29</v>
      </c>
      <c r="AN28" s="12">
        <v>82.25</v>
      </c>
      <c r="AO28" s="13">
        <f t="shared" si="0"/>
        <v>3986.25</v>
      </c>
      <c r="AP28" s="14"/>
      <c r="AS28" s="15"/>
    </row>
    <row r="29" spans="1:51" x14ac:dyDescent="0.25">
      <c r="A29" s="1" t="s">
        <v>27</v>
      </c>
      <c r="B29" s="12">
        <v>103.5</v>
      </c>
      <c r="C29" s="12">
        <v>125.25</v>
      </c>
      <c r="D29" s="12">
        <v>71</v>
      </c>
      <c r="E29" s="12">
        <v>99.25</v>
      </c>
      <c r="F29" s="12">
        <v>196</v>
      </c>
      <c r="G29" s="12">
        <v>84.25</v>
      </c>
      <c r="H29" s="12">
        <v>141</v>
      </c>
      <c r="I29" s="12">
        <v>116</v>
      </c>
      <c r="J29" s="12">
        <v>237</v>
      </c>
      <c r="K29" s="12">
        <v>113.75</v>
      </c>
      <c r="L29" s="12">
        <v>125.75</v>
      </c>
      <c r="M29" s="12">
        <v>117.25</v>
      </c>
      <c r="N29" s="12">
        <v>89.75</v>
      </c>
      <c r="O29" s="12">
        <v>67.5</v>
      </c>
      <c r="P29" s="12">
        <v>32.5</v>
      </c>
      <c r="Q29" s="12">
        <v>30.75</v>
      </c>
      <c r="R29" s="12">
        <v>62.25</v>
      </c>
      <c r="S29" s="12">
        <v>114.5</v>
      </c>
      <c r="T29" s="12">
        <v>51.5</v>
      </c>
      <c r="U29" s="12">
        <v>71.75</v>
      </c>
      <c r="V29" s="12">
        <v>110</v>
      </c>
      <c r="W29" s="12">
        <v>38</v>
      </c>
      <c r="X29" s="12">
        <v>55.75</v>
      </c>
      <c r="Y29" s="12">
        <v>93.25</v>
      </c>
      <c r="Z29" s="12">
        <v>88</v>
      </c>
      <c r="AA29" s="12">
        <v>53</v>
      </c>
      <c r="AB29" s="12">
        <v>29.75</v>
      </c>
      <c r="AC29" s="12">
        <v>54.75</v>
      </c>
      <c r="AD29" s="12">
        <v>39.25</v>
      </c>
      <c r="AE29" s="12">
        <v>290.75</v>
      </c>
      <c r="AF29" s="12">
        <v>368</v>
      </c>
      <c r="AG29" s="12">
        <v>346.75</v>
      </c>
      <c r="AH29" s="12">
        <v>975.5</v>
      </c>
      <c r="AI29" s="12">
        <v>116.75</v>
      </c>
      <c r="AJ29" s="12">
        <v>129.25</v>
      </c>
      <c r="AK29" s="12">
        <v>37</v>
      </c>
      <c r="AL29" s="12">
        <v>117.25</v>
      </c>
      <c r="AM29" s="12">
        <v>16.5</v>
      </c>
      <c r="AN29" s="12">
        <v>64</v>
      </c>
      <c r="AO29" s="13">
        <f t="shared" si="0"/>
        <v>5074</v>
      </c>
      <c r="AP29" s="14"/>
      <c r="AS29" s="15"/>
    </row>
    <row r="30" spans="1:51" x14ac:dyDescent="0.25">
      <c r="A30" s="1" t="s">
        <v>28</v>
      </c>
      <c r="B30" s="12">
        <v>141.52828983175181</v>
      </c>
      <c r="C30" s="12">
        <v>284.88668685960386</v>
      </c>
      <c r="D30" s="12">
        <v>154.33904020445348</v>
      </c>
      <c r="E30" s="12">
        <v>230.59350670863012</v>
      </c>
      <c r="F30" s="12">
        <v>608.81566056934616</v>
      </c>
      <c r="G30" s="12">
        <v>201.616809437043</v>
      </c>
      <c r="H30" s="12">
        <v>361.14115336378046</v>
      </c>
      <c r="I30" s="12">
        <v>226.3232565843962</v>
      </c>
      <c r="J30" s="12">
        <v>495.04399654511462</v>
      </c>
      <c r="K30" s="12">
        <v>280.31141886935325</v>
      </c>
      <c r="L30" s="12">
        <v>403.8436546061194</v>
      </c>
      <c r="M30" s="12">
        <v>332.7744918242268</v>
      </c>
      <c r="N30" s="12">
        <v>216.56268487186162</v>
      </c>
      <c r="O30" s="12">
        <v>189.72111266239145</v>
      </c>
      <c r="P30" s="12">
        <v>103.09603871364679</v>
      </c>
      <c r="Q30" s="12">
        <v>87.235109680778052</v>
      </c>
      <c r="R30" s="12">
        <v>158.30427246267067</v>
      </c>
      <c r="S30" s="12">
        <v>329.11427743202631</v>
      </c>
      <c r="T30" s="12">
        <v>167.14979057715516</v>
      </c>
      <c r="U30" s="12">
        <v>239.74404268913131</v>
      </c>
      <c r="V30" s="12">
        <v>275.43113301308597</v>
      </c>
      <c r="W30" s="12">
        <v>147.93366501810266</v>
      </c>
      <c r="X30" s="12">
        <v>154.64405807047018</v>
      </c>
      <c r="Y30" s="12">
        <v>329.72431316405971</v>
      </c>
      <c r="Z30" s="12">
        <v>357.1759211055633</v>
      </c>
      <c r="AA30" s="12">
        <v>104.92614590974704</v>
      </c>
      <c r="AB30" s="12">
        <v>40.567376180221963</v>
      </c>
      <c r="AC30" s="12">
        <v>109.50141389999763</v>
      </c>
      <c r="AD30" s="12">
        <v>147.62864715208593</v>
      </c>
      <c r="AE30" s="12">
        <v>925.72922336070417</v>
      </c>
      <c r="AF30" s="12">
        <v>1282.6001266002509</v>
      </c>
      <c r="AG30" s="12">
        <v>707.64144915875909</v>
      </c>
      <c r="AH30" s="12">
        <v>1219.7664462008092</v>
      </c>
      <c r="AI30" s="12">
        <v>574.95867744149177</v>
      </c>
      <c r="AJ30" s="12">
        <v>422.44974443313851</v>
      </c>
      <c r="AK30" s="12">
        <v>115.90678908634847</v>
      </c>
      <c r="AL30" s="12">
        <v>520.36047942450125</v>
      </c>
      <c r="AM30" s="12">
        <v>64.663787595541777</v>
      </c>
      <c r="AN30" s="12">
        <v>175.99530869163965</v>
      </c>
      <c r="AO30" s="13">
        <f t="shared" si="0"/>
        <v>12889.749999999998</v>
      </c>
      <c r="AP30" s="14"/>
      <c r="AS30" s="15"/>
    </row>
    <row r="31" spans="1:51" x14ac:dyDescent="0.25">
      <c r="A31" s="1" t="s">
        <v>29</v>
      </c>
      <c r="B31" s="12">
        <v>53.078514186701319</v>
      </c>
      <c r="C31" s="12">
        <v>86.288065843621396</v>
      </c>
      <c r="D31" s="12">
        <v>59.890729911197745</v>
      </c>
      <c r="E31" s="12">
        <v>106.72471301711067</v>
      </c>
      <c r="F31" s="12">
        <v>228.49306909248429</v>
      </c>
      <c r="G31" s="12">
        <v>110.13082087935889</v>
      </c>
      <c r="H31" s="12">
        <v>155.26175005414771</v>
      </c>
      <c r="I31" s="12">
        <v>116.65919428200129</v>
      </c>
      <c r="J31" s="12">
        <v>160.65475416937406</v>
      </c>
      <c r="K31" s="12">
        <v>101.61555122373835</v>
      </c>
      <c r="L31" s="12">
        <v>124.32293697205978</v>
      </c>
      <c r="M31" s="12">
        <v>153.2748538011696</v>
      </c>
      <c r="N31" s="12">
        <v>68.689841888672291</v>
      </c>
      <c r="O31" s="12">
        <v>63.864522417153992</v>
      </c>
      <c r="P31" s="12">
        <v>34.628763266190163</v>
      </c>
      <c r="Q31" s="12">
        <v>26.397335932423651</v>
      </c>
      <c r="R31" s="12">
        <v>34.061078622482128</v>
      </c>
      <c r="S31" s="12">
        <v>71.244422785358452</v>
      </c>
      <c r="T31" s="12">
        <v>62.729153129737924</v>
      </c>
      <c r="U31" s="12">
        <v>73.515161360190604</v>
      </c>
      <c r="V31" s="12">
        <v>101.61555122373835</v>
      </c>
      <c r="W31" s="12">
        <v>63.580680095299975</v>
      </c>
      <c r="X31" s="12">
        <v>58.187675980073642</v>
      </c>
      <c r="Y31" s="12">
        <v>159.23554256010397</v>
      </c>
      <c r="Z31" s="12">
        <v>98.209443361490145</v>
      </c>
      <c r="AA31" s="12">
        <v>37.467186484730341</v>
      </c>
      <c r="AB31" s="12">
        <v>31.222655403941953</v>
      </c>
      <c r="AC31" s="12">
        <v>128.01288715616201</v>
      </c>
      <c r="AD31" s="12">
        <v>63.296837773445958</v>
      </c>
      <c r="AE31" s="12">
        <v>476.5712583928958</v>
      </c>
      <c r="AF31" s="12">
        <v>656.8111327701971</v>
      </c>
      <c r="AG31" s="12">
        <v>259.14803985271823</v>
      </c>
      <c r="AH31" s="12">
        <v>560.02090101797705</v>
      </c>
      <c r="AI31" s="12">
        <v>200.10883690708252</v>
      </c>
      <c r="AJ31" s="12">
        <v>202.66341780376868</v>
      </c>
      <c r="AK31" s="12">
        <v>43.427875243664715</v>
      </c>
      <c r="AL31" s="12">
        <v>126.59367554689192</v>
      </c>
      <c r="AM31" s="12">
        <v>22.423543426467404</v>
      </c>
      <c r="AN31" s="12">
        <v>61.877626164175872</v>
      </c>
      <c r="AO31" s="13">
        <f t="shared" si="0"/>
        <v>5242</v>
      </c>
      <c r="AP31" s="14"/>
      <c r="AS31" s="15"/>
    </row>
    <row r="32" spans="1:51" x14ac:dyDescent="0.25">
      <c r="A32" s="1">
        <v>16</v>
      </c>
      <c r="B32" s="12">
        <v>48.75</v>
      </c>
      <c r="C32" s="12">
        <v>36.25</v>
      </c>
      <c r="D32" s="12">
        <v>27</v>
      </c>
      <c r="E32" s="12">
        <v>33.5</v>
      </c>
      <c r="F32" s="12">
        <v>95.5</v>
      </c>
      <c r="G32" s="12">
        <v>44.25</v>
      </c>
      <c r="H32" s="12">
        <v>79</v>
      </c>
      <c r="I32" s="12">
        <v>44.25</v>
      </c>
      <c r="J32" s="12">
        <v>56.75</v>
      </c>
      <c r="K32" s="12">
        <v>41.25</v>
      </c>
      <c r="L32" s="12">
        <v>78.5</v>
      </c>
      <c r="M32" s="12">
        <v>80.25</v>
      </c>
      <c r="N32" s="12">
        <v>18.75</v>
      </c>
      <c r="O32" s="12">
        <v>16</v>
      </c>
      <c r="P32" s="12">
        <v>13.25</v>
      </c>
      <c r="Q32" s="12">
        <v>12.5</v>
      </c>
      <c r="R32" s="12">
        <v>11.25</v>
      </c>
      <c r="S32" s="12">
        <v>19.25</v>
      </c>
      <c r="T32" s="12">
        <v>20.75</v>
      </c>
      <c r="U32" s="12">
        <v>12.25</v>
      </c>
      <c r="V32" s="12">
        <v>17.25</v>
      </c>
      <c r="W32" s="12">
        <v>7</v>
      </c>
      <c r="X32" s="12">
        <v>5</v>
      </c>
      <c r="Y32" s="12">
        <v>53.75</v>
      </c>
      <c r="Z32" s="12">
        <v>32.75</v>
      </c>
      <c r="AA32" s="12">
        <v>171.75</v>
      </c>
      <c r="AB32" s="12">
        <v>183.25</v>
      </c>
      <c r="AC32" s="12">
        <v>853.5</v>
      </c>
      <c r="AD32" s="12">
        <v>476</v>
      </c>
      <c r="AE32" s="12">
        <v>48.5</v>
      </c>
      <c r="AF32" s="12">
        <v>181.75</v>
      </c>
      <c r="AG32" s="12">
        <v>125</v>
      </c>
      <c r="AH32" s="12">
        <v>244.5</v>
      </c>
      <c r="AI32" s="12">
        <v>96</v>
      </c>
      <c r="AJ32" s="12">
        <v>79.5</v>
      </c>
      <c r="AK32" s="12">
        <v>5.75</v>
      </c>
      <c r="AL32" s="12">
        <v>22.5</v>
      </c>
      <c r="AM32" s="12">
        <v>4.25</v>
      </c>
      <c r="AN32" s="12">
        <v>22.75</v>
      </c>
      <c r="AO32" s="13">
        <f t="shared" si="0"/>
        <v>3420</v>
      </c>
      <c r="AP32" s="14"/>
      <c r="AS32" s="15"/>
    </row>
    <row r="33" spans="1:45" x14ac:dyDescent="0.25">
      <c r="A33" s="1">
        <v>24</v>
      </c>
      <c r="B33" s="12">
        <v>77.75</v>
      </c>
      <c r="C33" s="12">
        <v>52.25</v>
      </c>
      <c r="D33" s="12">
        <v>16</v>
      </c>
      <c r="E33" s="12">
        <v>35.75</v>
      </c>
      <c r="F33" s="12">
        <v>86.75</v>
      </c>
      <c r="G33" s="12">
        <v>53.75</v>
      </c>
      <c r="H33" s="12">
        <v>72.5</v>
      </c>
      <c r="I33" s="12">
        <v>44.25</v>
      </c>
      <c r="J33" s="12">
        <v>64.25</v>
      </c>
      <c r="K33" s="12">
        <v>42.25</v>
      </c>
      <c r="L33" s="12">
        <v>124.75</v>
      </c>
      <c r="M33" s="12">
        <v>97.75</v>
      </c>
      <c r="N33" s="12">
        <v>27.75</v>
      </c>
      <c r="O33" s="12">
        <v>30.5</v>
      </c>
      <c r="P33" s="12">
        <v>21.5</v>
      </c>
      <c r="Q33" s="12">
        <v>16.5</v>
      </c>
      <c r="R33" s="12">
        <v>11</v>
      </c>
      <c r="S33" s="12">
        <v>19.75</v>
      </c>
      <c r="T33" s="12">
        <v>41</v>
      </c>
      <c r="U33" s="12">
        <v>16.5</v>
      </c>
      <c r="V33" s="12">
        <v>24.5</v>
      </c>
      <c r="W33" s="12">
        <v>7.5</v>
      </c>
      <c r="X33" s="12">
        <v>9.75</v>
      </c>
      <c r="Y33" s="12">
        <v>48.25</v>
      </c>
      <c r="Z33" s="12">
        <v>42.5</v>
      </c>
      <c r="AA33" s="12">
        <v>207.25</v>
      </c>
      <c r="AB33" s="12">
        <v>251.5</v>
      </c>
      <c r="AC33" s="12">
        <v>1226.75</v>
      </c>
      <c r="AD33" s="12">
        <v>639.25</v>
      </c>
      <c r="AE33" s="12">
        <v>149.75</v>
      </c>
      <c r="AF33" s="12">
        <v>55.25</v>
      </c>
      <c r="AG33" s="12">
        <v>107.75</v>
      </c>
      <c r="AH33" s="12">
        <v>285.75</v>
      </c>
      <c r="AI33" s="12">
        <v>140.5</v>
      </c>
      <c r="AJ33" s="12">
        <v>137.75</v>
      </c>
      <c r="AK33" s="12">
        <v>5.5</v>
      </c>
      <c r="AL33" s="12">
        <v>33</v>
      </c>
      <c r="AM33" s="12">
        <v>8.5</v>
      </c>
      <c r="AN33" s="12">
        <v>43</v>
      </c>
      <c r="AO33" s="13">
        <f t="shared" si="0"/>
        <v>4376.5</v>
      </c>
      <c r="AP33" s="14"/>
      <c r="AS33" s="15"/>
    </row>
    <row r="34" spans="1:45" x14ac:dyDescent="0.25">
      <c r="A34" s="1" t="s">
        <v>30</v>
      </c>
      <c r="B34" s="12">
        <v>15.75</v>
      </c>
      <c r="C34" s="12">
        <v>21</v>
      </c>
      <c r="D34" s="12">
        <v>8.25</v>
      </c>
      <c r="E34" s="12">
        <v>9.75</v>
      </c>
      <c r="F34" s="12">
        <v>38.5</v>
      </c>
      <c r="G34" s="12">
        <v>13.25</v>
      </c>
      <c r="H34" s="12">
        <v>17.25</v>
      </c>
      <c r="I34" s="12">
        <v>11.25</v>
      </c>
      <c r="J34" s="12">
        <v>21.25</v>
      </c>
      <c r="K34" s="12">
        <v>12.75</v>
      </c>
      <c r="L34" s="12">
        <v>23</v>
      </c>
      <c r="M34" s="12">
        <v>43.5</v>
      </c>
      <c r="N34" s="12">
        <v>11.25</v>
      </c>
      <c r="O34" s="12">
        <v>10</v>
      </c>
      <c r="P34" s="12">
        <v>12.5</v>
      </c>
      <c r="Q34" s="12">
        <v>3.75</v>
      </c>
      <c r="R34" s="12">
        <v>6.25</v>
      </c>
      <c r="S34" s="12">
        <v>10.5</v>
      </c>
      <c r="T34" s="12">
        <v>13.25</v>
      </c>
      <c r="U34" s="12">
        <v>12</v>
      </c>
      <c r="V34" s="12">
        <v>8.5</v>
      </c>
      <c r="W34" s="12">
        <v>9</v>
      </c>
      <c r="X34" s="12">
        <v>5.5</v>
      </c>
      <c r="Y34" s="12">
        <v>17</v>
      </c>
      <c r="Z34" s="12">
        <v>10</v>
      </c>
      <c r="AA34" s="12">
        <v>113</v>
      </c>
      <c r="AB34" s="12">
        <v>138.75</v>
      </c>
      <c r="AC34" s="12">
        <v>867.25</v>
      </c>
      <c r="AD34" s="12">
        <v>237</v>
      </c>
      <c r="AE34" s="12">
        <v>108.5</v>
      </c>
      <c r="AF34" s="12">
        <v>101.75</v>
      </c>
      <c r="AG34" s="12">
        <v>23</v>
      </c>
      <c r="AH34" s="12">
        <v>43.5</v>
      </c>
      <c r="AI34" s="12">
        <v>26.5</v>
      </c>
      <c r="AJ34" s="12">
        <v>47.5</v>
      </c>
      <c r="AK34" s="12">
        <v>6</v>
      </c>
      <c r="AL34" s="12">
        <v>13.75</v>
      </c>
      <c r="AM34" s="12">
        <v>6.75</v>
      </c>
      <c r="AN34" s="12">
        <v>17.25</v>
      </c>
      <c r="AO34" s="13">
        <f t="shared" si="0"/>
        <v>2115.5</v>
      </c>
      <c r="AP34" s="14"/>
      <c r="AS34" s="15"/>
    </row>
    <row r="35" spans="1:45" x14ac:dyDescent="0.25">
      <c r="A35" s="1" t="s">
        <v>31</v>
      </c>
      <c r="B35" s="12">
        <v>17.5</v>
      </c>
      <c r="C35" s="12">
        <v>28.75</v>
      </c>
      <c r="D35" s="12">
        <v>6.75</v>
      </c>
      <c r="E35" s="12">
        <v>7</v>
      </c>
      <c r="F35" s="12">
        <v>20.25</v>
      </c>
      <c r="G35" s="12">
        <v>12.25</v>
      </c>
      <c r="H35" s="12">
        <v>14</v>
      </c>
      <c r="I35" s="12">
        <v>15</v>
      </c>
      <c r="J35" s="12">
        <v>40.25</v>
      </c>
      <c r="K35" s="12">
        <v>16.75</v>
      </c>
      <c r="L35" s="12">
        <v>37.25</v>
      </c>
      <c r="M35" s="12">
        <v>36.25</v>
      </c>
      <c r="N35" s="12">
        <v>13.5</v>
      </c>
      <c r="O35" s="12">
        <v>12.5</v>
      </c>
      <c r="P35" s="12">
        <v>11</v>
      </c>
      <c r="Q35" s="12">
        <v>7</v>
      </c>
      <c r="R35" s="12">
        <v>6.75</v>
      </c>
      <c r="S35" s="12">
        <v>14.5</v>
      </c>
      <c r="T35" s="12">
        <v>18</v>
      </c>
      <c r="U35" s="12">
        <v>11.5</v>
      </c>
      <c r="V35" s="12">
        <v>9.75</v>
      </c>
      <c r="W35" s="12">
        <v>1.75</v>
      </c>
      <c r="X35" s="12">
        <v>4.5</v>
      </c>
      <c r="Y35" s="12">
        <v>8.5</v>
      </c>
      <c r="Z35" s="12">
        <v>24.5</v>
      </c>
      <c r="AA35" s="12">
        <v>172.75</v>
      </c>
      <c r="AB35" s="12">
        <v>267.75</v>
      </c>
      <c r="AC35" s="12">
        <v>1954.75</v>
      </c>
      <c r="AD35" s="12">
        <v>434</v>
      </c>
      <c r="AE35" s="12">
        <v>247.25</v>
      </c>
      <c r="AF35" s="12">
        <v>300.25</v>
      </c>
      <c r="AG35" s="12">
        <v>42.25</v>
      </c>
      <c r="AH35" s="12">
        <v>38.25</v>
      </c>
      <c r="AI35" s="12">
        <v>32.75</v>
      </c>
      <c r="AJ35" s="12">
        <v>87.25</v>
      </c>
      <c r="AK35" s="12">
        <v>7.5</v>
      </c>
      <c r="AL35" s="12">
        <v>12</v>
      </c>
      <c r="AM35" s="12">
        <v>4.5</v>
      </c>
      <c r="AN35" s="12">
        <v>31.25</v>
      </c>
      <c r="AO35" s="13">
        <f t="shared" si="0"/>
        <v>4028.25</v>
      </c>
      <c r="AP35" s="14"/>
      <c r="AS35" s="15"/>
    </row>
    <row r="36" spans="1:45" x14ac:dyDescent="0.25">
      <c r="A36" s="1" t="s">
        <v>32</v>
      </c>
      <c r="B36" s="12">
        <v>17.25</v>
      </c>
      <c r="C36" s="12">
        <v>26</v>
      </c>
      <c r="D36" s="12">
        <v>10.75</v>
      </c>
      <c r="E36" s="12">
        <v>8</v>
      </c>
      <c r="F36" s="12">
        <v>46.75</v>
      </c>
      <c r="G36" s="12">
        <v>10</v>
      </c>
      <c r="H36" s="12">
        <v>17.25</v>
      </c>
      <c r="I36" s="12">
        <v>11</v>
      </c>
      <c r="J36" s="12">
        <v>42.75</v>
      </c>
      <c r="K36" s="12">
        <v>18.25</v>
      </c>
      <c r="L36" s="12">
        <v>24</v>
      </c>
      <c r="M36" s="12">
        <v>50.75</v>
      </c>
      <c r="N36" s="12">
        <v>15.25</v>
      </c>
      <c r="O36" s="12">
        <v>15</v>
      </c>
      <c r="P36" s="12">
        <v>13.5</v>
      </c>
      <c r="Q36" s="12">
        <v>12</v>
      </c>
      <c r="R36" s="12">
        <v>7.75</v>
      </c>
      <c r="S36" s="12">
        <v>25.5</v>
      </c>
      <c r="T36" s="12">
        <v>20.5</v>
      </c>
      <c r="U36" s="12">
        <v>18</v>
      </c>
      <c r="V36" s="12">
        <v>18.25</v>
      </c>
      <c r="W36" s="12">
        <v>9.5</v>
      </c>
      <c r="X36" s="12">
        <v>5.75</v>
      </c>
      <c r="Y36" s="12">
        <v>12.75</v>
      </c>
      <c r="Z36" s="12">
        <v>9.75</v>
      </c>
      <c r="AA36" s="12">
        <v>96.75</v>
      </c>
      <c r="AB36" s="12">
        <v>113.5</v>
      </c>
      <c r="AC36" s="12">
        <v>577.5</v>
      </c>
      <c r="AD36" s="12">
        <v>197.25</v>
      </c>
      <c r="AE36" s="12">
        <v>117.25</v>
      </c>
      <c r="AF36" s="12">
        <v>166.5</v>
      </c>
      <c r="AG36" s="12">
        <v>31.25</v>
      </c>
      <c r="AH36" s="12">
        <v>37.5</v>
      </c>
      <c r="AI36" s="12">
        <v>13.75</v>
      </c>
      <c r="AJ36" s="12">
        <v>37.5</v>
      </c>
      <c r="AK36" s="12">
        <v>7.75</v>
      </c>
      <c r="AL36" s="12">
        <v>34</v>
      </c>
      <c r="AM36" s="12">
        <v>5.25</v>
      </c>
      <c r="AN36" s="12">
        <v>26</v>
      </c>
      <c r="AO36" s="13">
        <f t="shared" si="0"/>
        <v>1928</v>
      </c>
      <c r="AP36" s="14"/>
      <c r="AS36" s="15"/>
    </row>
    <row r="37" spans="1:45" x14ac:dyDescent="0.25">
      <c r="A37" s="1" t="s">
        <v>33</v>
      </c>
      <c r="B37" s="12">
        <v>21.5</v>
      </c>
      <c r="C37" s="12">
        <v>25.25</v>
      </c>
      <c r="D37" s="12">
        <v>6.5</v>
      </c>
      <c r="E37" s="12">
        <v>6.5</v>
      </c>
      <c r="F37" s="12">
        <v>40</v>
      </c>
      <c r="G37" s="12">
        <v>11.25</v>
      </c>
      <c r="H37" s="12">
        <v>14.25</v>
      </c>
      <c r="I37" s="12">
        <v>14.25</v>
      </c>
      <c r="J37" s="12">
        <v>43.5</v>
      </c>
      <c r="K37" s="12">
        <v>6.5</v>
      </c>
      <c r="L37" s="12">
        <v>19.5</v>
      </c>
      <c r="M37" s="12">
        <v>20.25</v>
      </c>
      <c r="N37" s="12">
        <v>7.5</v>
      </c>
      <c r="O37" s="12">
        <v>7</v>
      </c>
      <c r="P37" s="12">
        <v>8.25</v>
      </c>
      <c r="Q37" s="12">
        <v>3.5</v>
      </c>
      <c r="R37" s="12">
        <v>5.75</v>
      </c>
      <c r="S37" s="12">
        <v>8.75</v>
      </c>
      <c r="T37" s="12">
        <v>26.25</v>
      </c>
      <c r="U37" s="12">
        <v>14.75</v>
      </c>
      <c r="V37" s="12">
        <v>14.75</v>
      </c>
      <c r="W37" s="12">
        <v>6.5</v>
      </c>
      <c r="X37" s="12">
        <v>7.75</v>
      </c>
      <c r="Y37" s="12">
        <v>11.25</v>
      </c>
      <c r="Z37" s="12">
        <v>4.75</v>
      </c>
      <c r="AA37" s="12">
        <v>72.75</v>
      </c>
      <c r="AB37" s="12">
        <v>96.75</v>
      </c>
      <c r="AC37" s="12">
        <v>441</v>
      </c>
      <c r="AD37" s="12">
        <v>204</v>
      </c>
      <c r="AE37" s="12">
        <v>79.25</v>
      </c>
      <c r="AF37" s="12">
        <v>137</v>
      </c>
      <c r="AG37" s="12">
        <v>46.5</v>
      </c>
      <c r="AH37" s="12">
        <v>80.5</v>
      </c>
      <c r="AI37" s="12">
        <v>31.5</v>
      </c>
      <c r="AJ37" s="12">
        <v>7.5</v>
      </c>
      <c r="AK37" s="12">
        <v>5.5</v>
      </c>
      <c r="AL37" s="12">
        <v>14.75</v>
      </c>
      <c r="AM37" s="12">
        <v>8.75</v>
      </c>
      <c r="AN37" s="12">
        <v>42.25</v>
      </c>
      <c r="AO37" s="13">
        <f t="shared" si="0"/>
        <v>1624</v>
      </c>
      <c r="AP37" s="14"/>
      <c r="AS37" s="15"/>
    </row>
    <row r="38" spans="1:45" x14ac:dyDescent="0.25">
      <c r="A38" s="1" t="s">
        <v>34</v>
      </c>
      <c r="B38" s="12">
        <v>2</v>
      </c>
      <c r="C38" s="12">
        <v>3</v>
      </c>
      <c r="D38" s="12">
        <v>2.25</v>
      </c>
      <c r="E38" s="12">
        <v>1.25</v>
      </c>
      <c r="F38" s="12">
        <v>16.5</v>
      </c>
      <c r="G38" s="12">
        <v>4.25</v>
      </c>
      <c r="H38" s="12">
        <v>5.25</v>
      </c>
      <c r="I38" s="12">
        <v>3.75</v>
      </c>
      <c r="J38" s="12">
        <v>8.5</v>
      </c>
      <c r="K38" s="12">
        <v>19.25</v>
      </c>
      <c r="L38" s="12">
        <v>22.25</v>
      </c>
      <c r="M38" s="12">
        <v>21.5</v>
      </c>
      <c r="N38" s="12">
        <v>19</v>
      </c>
      <c r="O38" s="12">
        <v>37</v>
      </c>
      <c r="P38" s="12">
        <v>10.5</v>
      </c>
      <c r="Q38" s="12">
        <v>10</v>
      </c>
      <c r="R38" s="12">
        <v>5.5</v>
      </c>
      <c r="S38" s="12">
        <v>10.5</v>
      </c>
      <c r="T38" s="12">
        <v>1.75</v>
      </c>
      <c r="U38" s="12">
        <v>1.5</v>
      </c>
      <c r="V38" s="12">
        <v>0.5</v>
      </c>
      <c r="W38" s="12">
        <v>1.25</v>
      </c>
      <c r="X38" s="12">
        <v>0.25</v>
      </c>
      <c r="Y38" s="12">
        <v>2.75</v>
      </c>
      <c r="Z38" s="12">
        <v>1.75</v>
      </c>
      <c r="AA38" s="12">
        <v>55.5</v>
      </c>
      <c r="AB38" s="12">
        <v>36</v>
      </c>
      <c r="AC38" s="12">
        <v>107.75</v>
      </c>
      <c r="AD38" s="12">
        <v>44.75</v>
      </c>
      <c r="AE38" s="12">
        <v>8</v>
      </c>
      <c r="AF38" s="12">
        <v>6</v>
      </c>
      <c r="AG38" s="12">
        <v>4.25</v>
      </c>
      <c r="AH38" s="12">
        <v>6.75</v>
      </c>
      <c r="AI38" s="12">
        <v>6.75</v>
      </c>
      <c r="AJ38" s="12">
        <v>4.25</v>
      </c>
      <c r="AK38" s="12">
        <v>1.25</v>
      </c>
      <c r="AL38" s="12">
        <v>39.75</v>
      </c>
      <c r="AM38" s="12">
        <v>1.25</v>
      </c>
      <c r="AN38" s="12">
        <v>3</v>
      </c>
      <c r="AO38" s="13">
        <f t="shared" si="0"/>
        <v>537.25</v>
      </c>
      <c r="AP38" s="14"/>
      <c r="AS38" s="15"/>
    </row>
    <row r="39" spans="1:45" x14ac:dyDescent="0.25">
      <c r="A39" s="1" t="s">
        <v>35</v>
      </c>
      <c r="B39" s="12">
        <v>4.25</v>
      </c>
      <c r="C39" s="12">
        <v>8.75</v>
      </c>
      <c r="D39" s="12">
        <v>5</v>
      </c>
      <c r="E39" s="12">
        <v>6</v>
      </c>
      <c r="F39" s="12">
        <v>33.5</v>
      </c>
      <c r="G39" s="12">
        <v>11</v>
      </c>
      <c r="H39" s="12">
        <v>10.25</v>
      </c>
      <c r="I39" s="12">
        <v>6.75</v>
      </c>
      <c r="J39" s="12">
        <v>20.5</v>
      </c>
      <c r="K39" s="12">
        <v>21.5</v>
      </c>
      <c r="L39" s="12">
        <v>49</v>
      </c>
      <c r="M39" s="12">
        <v>105.75</v>
      </c>
      <c r="N39" s="12">
        <v>33</v>
      </c>
      <c r="O39" s="12">
        <v>74.5</v>
      </c>
      <c r="P39" s="12">
        <v>28.5</v>
      </c>
      <c r="Q39" s="12">
        <v>15.25</v>
      </c>
      <c r="R39" s="12">
        <v>17.75</v>
      </c>
      <c r="S39" s="12">
        <v>27</v>
      </c>
      <c r="T39" s="12">
        <v>4.5</v>
      </c>
      <c r="U39" s="12">
        <v>2.5</v>
      </c>
      <c r="V39" s="12">
        <v>2.5</v>
      </c>
      <c r="W39" s="12">
        <v>0.5</v>
      </c>
      <c r="X39" s="12">
        <v>0.5</v>
      </c>
      <c r="Y39" s="12">
        <v>5.25</v>
      </c>
      <c r="Z39" s="12">
        <v>6.5</v>
      </c>
      <c r="AA39" s="12">
        <v>173.25</v>
      </c>
      <c r="AB39" s="12">
        <v>93.5</v>
      </c>
      <c r="AC39" s="12">
        <v>462.75</v>
      </c>
      <c r="AD39" s="12">
        <v>122.5</v>
      </c>
      <c r="AE39" s="12">
        <v>18</v>
      </c>
      <c r="AF39" s="12">
        <v>28.25</v>
      </c>
      <c r="AG39" s="12">
        <v>12.25</v>
      </c>
      <c r="AH39" s="12">
        <v>11.25</v>
      </c>
      <c r="AI39" s="12">
        <v>32.25</v>
      </c>
      <c r="AJ39" s="12">
        <v>11</v>
      </c>
      <c r="AK39" s="12">
        <v>43.5</v>
      </c>
      <c r="AL39" s="12">
        <v>11.5</v>
      </c>
      <c r="AM39" s="12">
        <v>0.5</v>
      </c>
      <c r="AN39" s="12">
        <v>2.75</v>
      </c>
      <c r="AO39" s="13">
        <f t="shared" si="0"/>
        <v>1523.75</v>
      </c>
      <c r="AP39" s="14"/>
      <c r="AS39" s="15"/>
    </row>
    <row r="40" spans="1:45" x14ac:dyDescent="0.25">
      <c r="A40" s="1" t="s">
        <v>36</v>
      </c>
      <c r="B40" s="12">
        <v>2.75</v>
      </c>
      <c r="C40" s="12">
        <v>3</v>
      </c>
      <c r="D40" s="12">
        <v>1</v>
      </c>
      <c r="E40" s="12">
        <v>0.5</v>
      </c>
      <c r="F40" s="12">
        <v>5.25</v>
      </c>
      <c r="G40" s="12">
        <v>0.75</v>
      </c>
      <c r="H40" s="12">
        <v>2</v>
      </c>
      <c r="I40" s="12">
        <v>4.25</v>
      </c>
      <c r="J40" s="12">
        <v>10</v>
      </c>
      <c r="K40" s="12">
        <v>0.75</v>
      </c>
      <c r="L40" s="12">
        <v>3.75</v>
      </c>
      <c r="M40" s="12">
        <v>8.25</v>
      </c>
      <c r="N40" s="12">
        <v>1.5</v>
      </c>
      <c r="O40" s="12">
        <v>1.25</v>
      </c>
      <c r="P40" s="12">
        <v>2.25</v>
      </c>
      <c r="Q40" s="12">
        <v>0.25</v>
      </c>
      <c r="R40" s="12">
        <v>1.25</v>
      </c>
      <c r="S40" s="12">
        <v>2.25</v>
      </c>
      <c r="T40" s="12">
        <v>20.5</v>
      </c>
      <c r="U40" s="12">
        <v>5</v>
      </c>
      <c r="V40" s="12">
        <v>14.5</v>
      </c>
      <c r="W40" s="12">
        <v>3.25</v>
      </c>
      <c r="X40" s="12">
        <v>1.5</v>
      </c>
      <c r="Y40" s="12">
        <v>5</v>
      </c>
      <c r="Z40" s="12">
        <v>0</v>
      </c>
      <c r="AA40" s="12">
        <v>21.25</v>
      </c>
      <c r="AB40" s="12">
        <v>14</v>
      </c>
      <c r="AC40" s="12">
        <v>55.25</v>
      </c>
      <c r="AD40" s="12">
        <v>21.25</v>
      </c>
      <c r="AE40" s="12">
        <v>2.5</v>
      </c>
      <c r="AF40" s="12">
        <v>5.5</v>
      </c>
      <c r="AG40" s="12">
        <v>6.75</v>
      </c>
      <c r="AH40" s="12">
        <v>3.25</v>
      </c>
      <c r="AI40" s="12">
        <v>5.25</v>
      </c>
      <c r="AJ40" s="12">
        <v>7.5</v>
      </c>
      <c r="AK40" s="12">
        <v>0.5</v>
      </c>
      <c r="AL40" s="12">
        <v>0.5</v>
      </c>
      <c r="AM40" s="12">
        <v>2</v>
      </c>
      <c r="AN40" s="12">
        <v>25</v>
      </c>
      <c r="AO40" s="13">
        <f t="shared" si="0"/>
        <v>271.25</v>
      </c>
      <c r="AP40" s="14"/>
      <c r="AS40" s="15"/>
    </row>
    <row r="41" spans="1:45" x14ac:dyDescent="0.25">
      <c r="A41" s="1" t="s">
        <v>37</v>
      </c>
      <c r="B41" s="12">
        <v>23</v>
      </c>
      <c r="C41" s="12">
        <v>14</v>
      </c>
      <c r="D41" s="12">
        <v>3.5</v>
      </c>
      <c r="E41" s="12">
        <v>5.75</v>
      </c>
      <c r="F41" s="12">
        <v>17</v>
      </c>
      <c r="G41" s="12">
        <v>5.75</v>
      </c>
      <c r="H41" s="12">
        <v>39.5</v>
      </c>
      <c r="I41" s="12">
        <v>18.5</v>
      </c>
      <c r="J41" s="12">
        <v>42.5</v>
      </c>
      <c r="K41" s="12">
        <v>7.5</v>
      </c>
      <c r="L41" s="12">
        <v>27.75</v>
      </c>
      <c r="M41" s="12">
        <v>38</v>
      </c>
      <c r="N41" s="12">
        <v>7.75</v>
      </c>
      <c r="O41" s="12">
        <v>10.75</v>
      </c>
      <c r="P41" s="12">
        <v>12</v>
      </c>
      <c r="Q41" s="12">
        <v>6.25</v>
      </c>
      <c r="R41" s="12">
        <v>9</v>
      </c>
      <c r="S41" s="12">
        <v>17</v>
      </c>
      <c r="T41" s="12">
        <v>149.75</v>
      </c>
      <c r="U41" s="12">
        <v>28.75</v>
      </c>
      <c r="V41" s="12">
        <v>52</v>
      </c>
      <c r="W41" s="12">
        <v>9.25</v>
      </c>
      <c r="X41" s="12">
        <v>4.75</v>
      </c>
      <c r="Y41" s="12">
        <v>20.5</v>
      </c>
      <c r="Z41" s="12">
        <v>6.25</v>
      </c>
      <c r="AA41" s="12">
        <v>63.5</v>
      </c>
      <c r="AB41" s="12">
        <v>51.75</v>
      </c>
      <c r="AC41" s="12">
        <v>165</v>
      </c>
      <c r="AD41" s="12">
        <v>56</v>
      </c>
      <c r="AE41" s="12">
        <v>25</v>
      </c>
      <c r="AF41" s="12">
        <v>49</v>
      </c>
      <c r="AG41" s="12">
        <v>21</v>
      </c>
      <c r="AH41" s="12">
        <v>34.25</v>
      </c>
      <c r="AI41" s="12">
        <v>27.5</v>
      </c>
      <c r="AJ41" s="12">
        <v>43.25</v>
      </c>
      <c r="AK41" s="12">
        <v>2.5</v>
      </c>
      <c r="AL41" s="12">
        <v>5.75</v>
      </c>
      <c r="AM41" s="12">
        <v>27.75</v>
      </c>
      <c r="AN41" s="12">
        <v>10.5</v>
      </c>
      <c r="AO41" s="13">
        <f t="shared" si="0"/>
        <v>1159.5</v>
      </c>
      <c r="AP41" s="14"/>
      <c r="AS41" s="15"/>
    </row>
    <row r="42" spans="1:45" x14ac:dyDescent="0.25">
      <c r="A42" s="11" t="s">
        <v>51</v>
      </c>
      <c r="B42" s="14">
        <f>SUM(B3:B41)</f>
        <v>1627.0578097092712</v>
      </c>
      <c r="C42" s="14">
        <f t="shared" ref="C42:AN42" si="3">SUM(C3:C41)</f>
        <v>1841.4071593683163</v>
      </c>
      <c r="D42" s="14">
        <f t="shared" si="3"/>
        <v>1074.4071765492249</v>
      </c>
      <c r="E42" s="14">
        <f t="shared" si="3"/>
        <v>1153.1212801951676</v>
      </c>
      <c r="F42" s="14">
        <f t="shared" si="3"/>
        <v>3686.365083113601</v>
      </c>
      <c r="G42" s="14">
        <f t="shared" si="3"/>
        <v>1570.7515191439848</v>
      </c>
      <c r="H42" s="14">
        <f t="shared" si="3"/>
        <v>1821.305184803042</v>
      </c>
      <c r="I42" s="14">
        <f t="shared" si="3"/>
        <v>1423.3233905143497</v>
      </c>
      <c r="J42" s="14">
        <f t="shared" si="3"/>
        <v>2871.9367892426149</v>
      </c>
      <c r="K42" s="14">
        <f t="shared" si="3"/>
        <v>1378.1526601692822</v>
      </c>
      <c r="L42" s="14">
        <f t="shared" si="3"/>
        <v>2803.0157669915247</v>
      </c>
      <c r="M42" s="14">
        <f t="shared" si="3"/>
        <v>2772.9070441912604</v>
      </c>
      <c r="N42" s="14">
        <f t="shared" si="3"/>
        <v>1304.1707130655875</v>
      </c>
      <c r="O42" s="14">
        <f t="shared" si="3"/>
        <v>1508.6568138083987</v>
      </c>
      <c r="P42" s="14">
        <f t="shared" si="3"/>
        <v>1145.6285928049124</v>
      </c>
      <c r="Q42" s="14">
        <f t="shared" si="3"/>
        <v>738.5598072984842</v>
      </c>
      <c r="R42" s="14">
        <f t="shared" si="3"/>
        <v>949.48206580493445</v>
      </c>
      <c r="S42" s="14">
        <f t="shared" si="3"/>
        <v>1720.1130230982028</v>
      </c>
      <c r="T42" s="14">
        <f t="shared" si="3"/>
        <v>1371.7983279680896</v>
      </c>
      <c r="U42" s="14">
        <f t="shared" si="3"/>
        <v>900.04397852542945</v>
      </c>
      <c r="V42" s="14">
        <f t="shared" si="3"/>
        <v>1323.4908754269877</v>
      </c>
      <c r="W42" s="14">
        <f t="shared" si="3"/>
        <v>570.05339070374941</v>
      </c>
      <c r="X42" s="14">
        <f t="shared" si="3"/>
        <v>534.73044602748246</v>
      </c>
      <c r="Y42" s="14">
        <f t="shared" si="3"/>
        <v>1286.0127582603063</v>
      </c>
      <c r="Z42" s="14">
        <f t="shared" si="3"/>
        <v>1172.4432775017615</v>
      </c>
      <c r="AA42" s="14">
        <f t="shared" si="3"/>
        <v>4071.7866440628359</v>
      </c>
      <c r="AB42" s="14">
        <f t="shared" si="3"/>
        <v>3466.6862366761711</v>
      </c>
      <c r="AC42" s="14">
        <f t="shared" si="3"/>
        <v>13072.444650990463</v>
      </c>
      <c r="AD42" s="14">
        <f t="shared" si="3"/>
        <v>5344.5013204508905</v>
      </c>
      <c r="AE42" s="14">
        <f t="shared" si="3"/>
        <v>3607.3342248385334</v>
      </c>
      <c r="AF42" s="14">
        <f t="shared" si="3"/>
        <v>4575.3732073979536</v>
      </c>
      <c r="AG42" s="14">
        <f t="shared" si="3"/>
        <v>2180.4143076092541</v>
      </c>
      <c r="AH42" s="14">
        <f t="shared" si="3"/>
        <v>4095.4189725578085</v>
      </c>
      <c r="AI42" s="14">
        <f t="shared" si="3"/>
        <v>1811.8637585643883</v>
      </c>
      <c r="AJ42" s="14">
        <f t="shared" si="3"/>
        <v>1669.3015368168767</v>
      </c>
      <c r="AK42" s="14">
        <f t="shared" si="3"/>
        <v>516.02832472670116</v>
      </c>
      <c r="AL42" s="14">
        <f t="shared" si="3"/>
        <v>1587.5426817348562</v>
      </c>
      <c r="AM42" s="14">
        <f t="shared" si="3"/>
        <v>302.98611945477671</v>
      </c>
      <c r="AN42" s="14">
        <f t="shared" si="3"/>
        <v>1134.3830798325243</v>
      </c>
      <c r="AO42" s="14">
        <f>SUM(AO3:AO41)</f>
        <v>85985</v>
      </c>
      <c r="AP42" s="14"/>
      <c r="AS42" s="15"/>
    </row>
    <row r="43" spans="1:45" x14ac:dyDescent="0.25">
      <c r="AO43" s="14"/>
      <c r="AS43" s="15"/>
    </row>
    <row r="44" spans="1:45" x14ac:dyDescent="0.25">
      <c r="AS44" s="15"/>
    </row>
    <row r="45" spans="1:45" x14ac:dyDescent="0.25">
      <c r="AS45" s="15"/>
    </row>
    <row r="46" spans="1:45" x14ac:dyDescent="0.25">
      <c r="AS46" s="15"/>
    </row>
    <row r="47" spans="1:45" x14ac:dyDescent="0.25">
      <c r="AS47" s="15"/>
    </row>
    <row r="48" spans="1:45" x14ac:dyDescent="0.25">
      <c r="AS48" s="15"/>
    </row>
    <row r="49" spans="45:45" x14ac:dyDescent="0.25">
      <c r="AS49" s="15"/>
    </row>
    <row r="50" spans="45:45" x14ac:dyDescent="0.25">
      <c r="AS50" s="15"/>
    </row>
    <row r="51" spans="45:45" x14ac:dyDescent="0.25">
      <c r="AS51" s="15"/>
    </row>
    <row r="52" spans="45:45" x14ac:dyDescent="0.25">
      <c r="AS52" s="15"/>
    </row>
    <row r="53" spans="45:45" x14ac:dyDescent="0.25">
      <c r="AS53" s="15"/>
    </row>
    <row r="54" spans="45:45" x14ac:dyDescent="0.25">
      <c r="AS54" s="15"/>
    </row>
    <row r="55" spans="45:45" x14ac:dyDescent="0.25">
      <c r="AS55" s="15"/>
    </row>
    <row r="56" spans="45:45" x14ac:dyDescent="0.25">
      <c r="AS56" s="15"/>
    </row>
    <row r="57" spans="45:45" x14ac:dyDescent="0.25">
      <c r="AS57" s="15"/>
    </row>
    <row r="58" spans="45:45" x14ac:dyDescent="0.25">
      <c r="AS58" s="15"/>
    </row>
    <row r="59" spans="45:45" x14ac:dyDescent="0.25">
      <c r="AS59" s="15"/>
    </row>
  </sheetData>
  <pageMargins left="0.75" right="0.75" top="1" bottom="1" header="0.5" footer="0.5"/>
  <pageSetup scale="72" fitToWidth="2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workbookViewId="0"/>
  </sheetViews>
  <sheetFormatPr defaultRowHeight="13.2" x14ac:dyDescent="0.25"/>
  <cols>
    <col min="1" max="10" width="8.109375" customWidth="1"/>
  </cols>
  <sheetData>
    <row r="1" spans="1:10" x14ac:dyDescent="0.25">
      <c r="A1" s="2" t="s">
        <v>54</v>
      </c>
      <c r="D1" s="10"/>
      <c r="G1" s="20">
        <f>'Wkdy Adj OD'!G1</f>
        <v>37288</v>
      </c>
    </row>
    <row r="3" spans="1:10" x14ac:dyDescent="0.25">
      <c r="A3" t="s">
        <v>55</v>
      </c>
    </row>
    <row r="4" spans="1:10" x14ac:dyDescent="0.25">
      <c r="B4" s="1" t="s">
        <v>26</v>
      </c>
      <c r="C4" s="1" t="s">
        <v>27</v>
      </c>
      <c r="D4" s="1" t="s">
        <v>28</v>
      </c>
      <c r="E4" s="1" t="s">
        <v>29</v>
      </c>
      <c r="F4" s="1">
        <v>16</v>
      </c>
      <c r="G4" s="1">
        <v>24</v>
      </c>
      <c r="H4" s="1" t="s">
        <v>30</v>
      </c>
      <c r="I4" s="1" t="s">
        <v>31</v>
      </c>
      <c r="J4" s="3" t="s">
        <v>38</v>
      </c>
    </row>
    <row r="5" spans="1:10" x14ac:dyDescent="0.25">
      <c r="A5" s="1" t="s">
        <v>26</v>
      </c>
      <c r="B5" s="4">
        <v>52.89473684210526</v>
      </c>
      <c r="C5" s="4">
        <v>33.736842105263158</v>
      </c>
      <c r="D5" s="4">
        <v>117.42105263157895</v>
      </c>
      <c r="E5" s="4">
        <v>126.57894736842105</v>
      </c>
      <c r="F5" s="4">
        <v>453.4736842105263</v>
      </c>
      <c r="G5" s="4">
        <v>876.21052631578948</v>
      </c>
      <c r="H5" s="4">
        <v>732.57894736842104</v>
      </c>
      <c r="I5" s="4">
        <v>1111.1578947368421</v>
      </c>
      <c r="J5" s="5">
        <v>3504.0526315789471</v>
      </c>
    </row>
    <row r="6" spans="1:10" x14ac:dyDescent="0.25">
      <c r="A6" s="1" t="s">
        <v>27</v>
      </c>
      <c r="B6" s="4">
        <v>47.842105263157897</v>
      </c>
      <c r="C6" s="4">
        <v>48.789473684210527</v>
      </c>
      <c r="D6" s="4">
        <v>86.736842105263165</v>
      </c>
      <c r="E6" s="4">
        <v>140.26315789473685</v>
      </c>
      <c r="F6" s="4">
        <v>845.0526315789474</v>
      </c>
      <c r="G6" s="4">
        <v>1459.2631578947369</v>
      </c>
      <c r="H6" s="4">
        <v>1193.3684210526317</v>
      </c>
      <c r="I6" s="4">
        <v>2407.3684210526317</v>
      </c>
      <c r="J6" s="5">
        <v>6228.6842105263158</v>
      </c>
    </row>
    <row r="7" spans="1:10" x14ac:dyDescent="0.25">
      <c r="A7" s="1" t="s">
        <v>28</v>
      </c>
      <c r="B7" s="4">
        <v>219.83177353589554</v>
      </c>
      <c r="C7" s="4">
        <v>130.02091422148868</v>
      </c>
      <c r="D7" s="4">
        <v>87.794054052609653</v>
      </c>
      <c r="E7" s="4">
        <v>127.31083215094868</v>
      </c>
      <c r="F7" s="4">
        <v>839.49519022308743</v>
      </c>
      <c r="G7" s="4">
        <v>1179.074776178192</v>
      </c>
      <c r="H7" s="4">
        <v>724.15913931405953</v>
      </c>
      <c r="I7" s="4">
        <v>2018.0027399213989</v>
      </c>
      <c r="J7" s="5">
        <v>5325.6894195976802</v>
      </c>
    </row>
    <row r="8" spans="1:10" x14ac:dyDescent="0.25">
      <c r="A8" s="1" t="s">
        <v>29</v>
      </c>
      <c r="B8" s="4">
        <v>141.40190345310515</v>
      </c>
      <c r="C8" s="4">
        <v>141.28317809336281</v>
      </c>
      <c r="D8" s="4">
        <v>132.26005075294637</v>
      </c>
      <c r="E8" s="4">
        <v>69.098159370031226</v>
      </c>
      <c r="F8" s="4">
        <v>480.60025623691826</v>
      </c>
      <c r="G8" s="4">
        <v>806.14519265036427</v>
      </c>
      <c r="H8" s="4">
        <v>558.60281758762358</v>
      </c>
      <c r="I8" s="4">
        <v>1476.0530349964147</v>
      </c>
      <c r="J8" s="5">
        <v>3805.4445931407663</v>
      </c>
    </row>
    <row r="9" spans="1:10" x14ac:dyDescent="0.25">
      <c r="A9" s="1">
        <v>16</v>
      </c>
      <c r="B9" s="4">
        <v>430.5668751088748</v>
      </c>
      <c r="C9" s="4">
        <v>635.25644722989966</v>
      </c>
      <c r="D9" s="4">
        <v>835.17207492776652</v>
      </c>
      <c r="E9" s="4">
        <v>484.09942043822042</v>
      </c>
      <c r="F9" s="4">
        <v>29.233704613720793</v>
      </c>
      <c r="G9" s="4">
        <v>213.91562201746515</v>
      </c>
      <c r="H9" s="4">
        <v>179.53249420573115</v>
      </c>
      <c r="I9" s="4">
        <v>569.11854303041764</v>
      </c>
      <c r="J9" s="5">
        <v>3376.8951815720957</v>
      </c>
    </row>
    <row r="10" spans="1:10" x14ac:dyDescent="0.25">
      <c r="A10" s="1">
        <v>24</v>
      </c>
      <c r="B10" s="4">
        <v>814.24392722279106</v>
      </c>
      <c r="C10" s="4">
        <v>1096.5713840654762</v>
      </c>
      <c r="D10" s="4">
        <v>1250.8304898089245</v>
      </c>
      <c r="E10" s="4">
        <v>754.87081817765102</v>
      </c>
      <c r="F10" s="4">
        <v>215.18590362341448</v>
      </c>
      <c r="G10" s="4">
        <v>43.003887392508048</v>
      </c>
      <c r="H10" s="4">
        <v>174.78999391793593</v>
      </c>
      <c r="I10" s="4">
        <v>598.22569029500551</v>
      </c>
      <c r="J10" s="5">
        <v>4947.722094503707</v>
      </c>
    </row>
    <row r="11" spans="1:10" x14ac:dyDescent="0.25">
      <c r="A11" s="1" t="s">
        <v>30</v>
      </c>
      <c r="B11" s="4">
        <v>731.35412805065073</v>
      </c>
      <c r="C11" s="4">
        <v>908.850944090231</v>
      </c>
      <c r="D11" s="4">
        <v>883.47101439071264</v>
      </c>
      <c r="E11" s="4">
        <v>463.23794763522602</v>
      </c>
      <c r="F11" s="4">
        <v>192.03062193588568</v>
      </c>
      <c r="G11" s="4">
        <v>166.86761471243156</v>
      </c>
      <c r="H11" s="4">
        <v>25.163007223454095</v>
      </c>
      <c r="I11" s="4">
        <v>120.17505173959974</v>
      </c>
      <c r="J11" s="5">
        <v>3491.1503297781924</v>
      </c>
    </row>
    <row r="12" spans="1:10" x14ac:dyDescent="0.25">
      <c r="A12" s="1" t="s">
        <v>31</v>
      </c>
      <c r="B12" s="4">
        <v>1055.373463275336</v>
      </c>
      <c r="C12" s="4">
        <v>1388.5754181239408</v>
      </c>
      <c r="D12" s="4">
        <v>2600.9943264178437</v>
      </c>
      <c r="E12" s="4">
        <v>1309.9177304676839</v>
      </c>
      <c r="F12" s="4">
        <v>558.64773635342874</v>
      </c>
      <c r="G12" s="4">
        <v>647.02291459179003</v>
      </c>
      <c r="H12" s="4">
        <v>133.23759309241032</v>
      </c>
      <c r="I12" s="4">
        <v>38.86996232841792</v>
      </c>
      <c r="J12" s="5">
        <v>7732.6391446508514</v>
      </c>
    </row>
    <row r="13" spans="1:10" s="3" customFormat="1" x14ac:dyDescent="0.25">
      <c r="A13" s="3" t="s">
        <v>51</v>
      </c>
      <c r="B13" s="5">
        <v>3493.5089127519159</v>
      </c>
      <c r="C13" s="5">
        <v>4383.084601613873</v>
      </c>
      <c r="D13" s="5">
        <v>5994.6799050876452</v>
      </c>
      <c r="E13" s="5">
        <v>3475.377013502919</v>
      </c>
      <c r="F13" s="5">
        <v>3613.7197287759291</v>
      </c>
      <c r="G13" s="5">
        <v>5391.5036917532771</v>
      </c>
      <c r="H13" s="5">
        <v>3721.432413762268</v>
      </c>
      <c r="I13" s="5">
        <v>8338.9713381007277</v>
      </c>
      <c r="J13" s="5">
        <v>38412.277605348558</v>
      </c>
    </row>
    <row r="14" spans="1:10" x14ac:dyDescent="0.25">
      <c r="B14" s="4"/>
      <c r="C14" s="4"/>
      <c r="D14" s="4"/>
      <c r="E14" s="4"/>
      <c r="F14" s="4"/>
      <c r="G14" s="4"/>
      <c r="H14" s="4"/>
      <c r="I14" s="4"/>
      <c r="J14" s="4"/>
    </row>
    <row r="15" spans="1:10" x14ac:dyDescent="0.25">
      <c r="A15" t="s">
        <v>56</v>
      </c>
      <c r="B15" s="4"/>
      <c r="C15" s="4"/>
      <c r="D15" s="4"/>
      <c r="E15" s="4"/>
      <c r="F15" s="4"/>
      <c r="G15" s="4"/>
      <c r="H15" s="4"/>
      <c r="I15" s="4"/>
      <c r="J15" s="4"/>
    </row>
    <row r="16" spans="1:10" x14ac:dyDescent="0.25">
      <c r="B16" s="6" t="s">
        <v>26</v>
      </c>
      <c r="C16" s="6" t="s">
        <v>27</v>
      </c>
      <c r="D16" s="6" t="s">
        <v>28</v>
      </c>
      <c r="E16" s="6" t="s">
        <v>29</v>
      </c>
      <c r="F16" s="6">
        <v>16</v>
      </c>
      <c r="G16" s="6">
        <v>24</v>
      </c>
      <c r="H16" s="6" t="s">
        <v>30</v>
      </c>
      <c r="I16" s="6" t="s">
        <v>31</v>
      </c>
      <c r="J16" s="3" t="s">
        <v>38</v>
      </c>
    </row>
    <row r="17" spans="1:10" x14ac:dyDescent="0.25">
      <c r="A17" s="1" t="s">
        <v>26</v>
      </c>
      <c r="B17" s="4">
        <v>19.25</v>
      </c>
      <c r="C17" s="4">
        <v>8.75</v>
      </c>
      <c r="D17" s="4">
        <v>42.5</v>
      </c>
      <c r="E17" s="4">
        <v>27.5</v>
      </c>
      <c r="F17" s="4">
        <v>160.25</v>
      </c>
      <c r="G17" s="4">
        <v>187.5</v>
      </c>
      <c r="H17" s="4">
        <v>101.75</v>
      </c>
      <c r="I17" s="4">
        <v>182.25</v>
      </c>
      <c r="J17" s="5">
        <v>729.75</v>
      </c>
    </row>
    <row r="18" spans="1:10" x14ac:dyDescent="0.25">
      <c r="A18" s="1" t="s">
        <v>27</v>
      </c>
      <c r="B18" s="4">
        <v>8.25</v>
      </c>
      <c r="C18" s="4">
        <v>26</v>
      </c>
      <c r="D18" s="4">
        <v>37.25</v>
      </c>
      <c r="E18" s="4">
        <v>40</v>
      </c>
      <c r="F18" s="4">
        <v>319</v>
      </c>
      <c r="G18" s="4">
        <v>376.5</v>
      </c>
      <c r="H18" s="4">
        <v>306</v>
      </c>
      <c r="I18" s="4">
        <v>926</v>
      </c>
      <c r="J18" s="5">
        <v>2039</v>
      </c>
    </row>
    <row r="19" spans="1:10" x14ac:dyDescent="0.25">
      <c r="A19" s="1" t="s">
        <v>28</v>
      </c>
      <c r="B19" s="4">
        <v>51.591215249281312</v>
      </c>
      <c r="C19" s="4">
        <v>34.197605536666472</v>
      </c>
      <c r="D19" s="4">
        <v>85.494013841666174</v>
      </c>
      <c r="E19" s="4">
        <v>66.626369407643296</v>
      </c>
      <c r="F19" s="4">
        <v>641.49991075677792</v>
      </c>
      <c r="G19" s="4">
        <v>904.17289811169019</v>
      </c>
      <c r="H19" s="4">
        <v>520.62906360131888</v>
      </c>
      <c r="I19" s="4">
        <v>1139.7236465926946</v>
      </c>
      <c r="J19" s="5">
        <v>3443.9347230977392</v>
      </c>
    </row>
    <row r="20" spans="1:10" x14ac:dyDescent="0.25">
      <c r="A20" s="1" t="s">
        <v>29</v>
      </c>
      <c r="B20" s="4">
        <v>32.87116721658429</v>
      </c>
      <c r="C20" s="4">
        <v>34.264013285083621</v>
      </c>
      <c r="D20" s="4">
        <v>65.185196005768844</v>
      </c>
      <c r="E20" s="4">
        <v>45.128212619378431</v>
      </c>
      <c r="F20" s="4">
        <v>306.42613506985356</v>
      </c>
      <c r="G20" s="4">
        <v>436.51795786769139</v>
      </c>
      <c r="H20" s="4">
        <v>195.55558801730655</v>
      </c>
      <c r="I20" s="4">
        <v>514.51733770365411</v>
      </c>
      <c r="J20" s="5">
        <v>1630.4656077853206</v>
      </c>
    </row>
    <row r="21" spans="1:10" x14ac:dyDescent="0.25">
      <c r="A21" s="1">
        <v>16</v>
      </c>
      <c r="B21" s="4">
        <v>142.25</v>
      </c>
      <c r="C21" s="4">
        <v>205</v>
      </c>
      <c r="D21" s="4">
        <v>641</v>
      </c>
      <c r="E21" s="4">
        <v>292.25</v>
      </c>
      <c r="F21" s="4">
        <v>34</v>
      </c>
      <c r="G21" s="4">
        <v>162</v>
      </c>
      <c r="H21" s="4">
        <v>107</v>
      </c>
      <c r="I21" s="4">
        <v>266</v>
      </c>
      <c r="J21" s="5">
        <v>1849.5</v>
      </c>
    </row>
    <row r="22" spans="1:10" x14ac:dyDescent="0.25">
      <c r="A22" s="1">
        <v>24</v>
      </c>
      <c r="B22" s="4">
        <v>178.75</v>
      </c>
      <c r="C22" s="4">
        <v>251.75</v>
      </c>
      <c r="D22" s="4">
        <v>886.75</v>
      </c>
      <c r="E22" s="4">
        <v>418.25</v>
      </c>
      <c r="F22" s="4">
        <v>132</v>
      </c>
      <c r="G22" s="4">
        <v>46</v>
      </c>
      <c r="H22" s="4">
        <v>104.25</v>
      </c>
      <c r="I22" s="4">
        <v>276.5</v>
      </c>
      <c r="J22" s="5">
        <v>2294.25</v>
      </c>
    </row>
    <row r="23" spans="1:10" x14ac:dyDescent="0.25">
      <c r="A23" s="1" t="s">
        <v>30</v>
      </c>
      <c r="B23" s="4">
        <v>101.28455061390835</v>
      </c>
      <c r="C23" s="4">
        <v>169.46223980831203</v>
      </c>
      <c r="D23" s="4">
        <v>646.42549754693857</v>
      </c>
      <c r="E23" s="4">
        <v>173.67073914129992</v>
      </c>
      <c r="F23" s="4">
        <v>99.601150880713192</v>
      </c>
      <c r="G23" s="4">
        <v>83.047720170960858</v>
      </c>
      <c r="H23" s="4">
        <v>16.553430709752334</v>
      </c>
      <c r="I23" s="4">
        <v>56.393891062037611</v>
      </c>
      <c r="J23" s="5">
        <v>1346.4392199339231</v>
      </c>
    </row>
    <row r="24" spans="1:10" x14ac:dyDescent="0.25">
      <c r="A24" s="1" t="s">
        <v>31</v>
      </c>
      <c r="B24" s="4">
        <v>173.34040771315139</v>
      </c>
      <c r="C24" s="4">
        <v>342.6437753631144</v>
      </c>
      <c r="D24" s="4">
        <v>1662.2512460178186</v>
      </c>
      <c r="E24" s="4">
        <v>436.75727183619369</v>
      </c>
      <c r="F24" s="4">
        <v>252.06268894532496</v>
      </c>
      <c r="G24" s="4">
        <v>281.58354440739004</v>
      </c>
      <c r="H24" s="4">
        <v>53.490780837246142</v>
      </c>
      <c r="I24" s="4">
        <v>37.847250592391134</v>
      </c>
      <c r="J24" s="5">
        <v>3239.9769657126308</v>
      </c>
    </row>
    <row r="25" spans="1:10" s="3" customFormat="1" x14ac:dyDescent="0.25">
      <c r="A25" s="3" t="s">
        <v>51</v>
      </c>
      <c r="B25" s="5">
        <v>707.58734079292537</v>
      </c>
      <c r="C25" s="5">
        <v>1072.0676339931765</v>
      </c>
      <c r="D25" s="5">
        <v>4066.8559534121923</v>
      </c>
      <c r="E25" s="5">
        <v>1500.1825930045154</v>
      </c>
      <c r="F25" s="5">
        <v>1944.8398856526694</v>
      </c>
      <c r="G25" s="5">
        <v>2477.3221205577329</v>
      </c>
      <c r="H25" s="5">
        <v>1405.2288631656238</v>
      </c>
      <c r="I25" s="5">
        <v>3399.2321259507771</v>
      </c>
      <c r="J25" s="5">
        <v>16573.316516529616</v>
      </c>
    </row>
    <row r="26" spans="1:10" x14ac:dyDescent="0.25">
      <c r="B26" s="4"/>
      <c r="C26" s="4"/>
      <c r="D26" s="4"/>
      <c r="E26" s="4"/>
      <c r="F26" s="4"/>
      <c r="G26" s="4"/>
      <c r="H26" s="4"/>
      <c r="I26" s="4"/>
      <c r="J26" s="4"/>
    </row>
    <row r="27" spans="1:10" x14ac:dyDescent="0.25">
      <c r="A27" t="s">
        <v>57</v>
      </c>
      <c r="B27" s="4"/>
      <c r="C27" s="4"/>
      <c r="D27" s="4"/>
      <c r="E27" s="4"/>
      <c r="F27" s="4"/>
      <c r="G27" s="4"/>
      <c r="H27" s="4"/>
      <c r="I27" s="4"/>
      <c r="J27" s="4"/>
    </row>
    <row r="28" spans="1:10" x14ac:dyDescent="0.25">
      <c r="B28" s="6" t="s">
        <v>26</v>
      </c>
      <c r="C28" s="6" t="s">
        <v>27</v>
      </c>
      <c r="D28" s="6" t="s">
        <v>28</v>
      </c>
      <c r="E28" s="6" t="s">
        <v>29</v>
      </c>
      <c r="F28" s="6">
        <v>16</v>
      </c>
      <c r="G28" s="6">
        <v>24</v>
      </c>
      <c r="H28" s="6" t="s">
        <v>30</v>
      </c>
      <c r="I28" s="6" t="s">
        <v>31</v>
      </c>
      <c r="J28" s="3" t="s">
        <v>38</v>
      </c>
    </row>
    <row r="29" spans="1:10" x14ac:dyDescent="0.25">
      <c r="A29" s="1" t="s">
        <v>26</v>
      </c>
      <c r="B29" s="4">
        <v>19.5</v>
      </c>
      <c r="C29" s="4">
        <v>5.25</v>
      </c>
      <c r="D29" s="4">
        <v>14</v>
      </c>
      <c r="E29" s="4">
        <v>8.5</v>
      </c>
      <c r="F29" s="4">
        <v>109</v>
      </c>
      <c r="G29" s="4">
        <v>104</v>
      </c>
      <c r="H29" s="4">
        <v>50</v>
      </c>
      <c r="I29" s="4">
        <v>104.5</v>
      </c>
      <c r="J29" s="5">
        <v>414.75</v>
      </c>
    </row>
    <row r="30" spans="1:10" x14ac:dyDescent="0.25">
      <c r="A30" s="1" t="s">
        <v>27</v>
      </c>
      <c r="B30" s="4">
        <v>3</v>
      </c>
      <c r="C30" s="4">
        <v>20.75</v>
      </c>
      <c r="D30" s="4">
        <v>17.25</v>
      </c>
      <c r="E30" s="4">
        <v>15.5</v>
      </c>
      <c r="F30" s="4">
        <v>176.5</v>
      </c>
      <c r="G30" s="4">
        <v>218.75</v>
      </c>
      <c r="H30" s="4">
        <v>216.75</v>
      </c>
      <c r="I30" s="4">
        <v>670.25</v>
      </c>
      <c r="J30" s="5">
        <v>1338.75</v>
      </c>
    </row>
    <row r="31" spans="1:10" x14ac:dyDescent="0.25">
      <c r="A31" s="1" t="s">
        <v>28</v>
      </c>
      <c r="B31" s="4">
        <v>20.135231579343962</v>
      </c>
      <c r="C31" s="4">
        <v>10.696841776526481</v>
      </c>
      <c r="D31" s="4">
        <v>75.192505429112614</v>
      </c>
      <c r="E31" s="4">
        <v>43.731206086387672</v>
      </c>
      <c r="F31" s="4">
        <v>469.40258619345616</v>
      </c>
      <c r="G31" s="4">
        <v>633.31595576905306</v>
      </c>
      <c r="H31" s="4">
        <v>352.05193964509209</v>
      </c>
      <c r="I31" s="4">
        <v>765.76802600192514</v>
      </c>
      <c r="J31" s="5">
        <v>2370.2942924808972</v>
      </c>
    </row>
    <row r="32" spans="1:10" x14ac:dyDescent="0.25">
      <c r="A32" s="1" t="s">
        <v>29</v>
      </c>
      <c r="B32" s="4">
        <v>17.759373624850308</v>
      </c>
      <c r="C32" s="4">
        <v>11.275792777682735</v>
      </c>
      <c r="D32" s="4">
        <v>43.975591832962671</v>
      </c>
      <c r="E32" s="4">
        <v>42.566117735752329</v>
      </c>
      <c r="F32" s="4">
        <v>251.45017894232501</v>
      </c>
      <c r="G32" s="4">
        <v>348.14010201095448</v>
      </c>
      <c r="H32" s="4">
        <v>135.87330297107695</v>
      </c>
      <c r="I32" s="4">
        <v>340.8108367054607</v>
      </c>
      <c r="J32" s="5">
        <v>1191.8512966010653</v>
      </c>
    </row>
    <row r="33" spans="1:10" x14ac:dyDescent="0.25">
      <c r="A33" s="1">
        <v>16</v>
      </c>
      <c r="B33" s="4">
        <v>99.75</v>
      </c>
      <c r="C33" s="4">
        <v>110.25</v>
      </c>
      <c r="D33" s="4">
        <v>452.75</v>
      </c>
      <c r="E33" s="4">
        <v>247.25</v>
      </c>
      <c r="F33" s="4">
        <v>41.25</v>
      </c>
      <c r="G33" s="4">
        <v>113.75</v>
      </c>
      <c r="H33" s="4">
        <v>66.75</v>
      </c>
      <c r="I33" s="4">
        <v>156</v>
      </c>
      <c r="J33" s="5">
        <v>1287.75</v>
      </c>
    </row>
    <row r="34" spans="1:10" x14ac:dyDescent="0.25">
      <c r="A34" s="1">
        <v>24</v>
      </c>
      <c r="B34" s="4">
        <v>110.75</v>
      </c>
      <c r="C34" s="4">
        <v>140.25</v>
      </c>
      <c r="D34" s="4">
        <v>614.25</v>
      </c>
      <c r="E34" s="4">
        <v>324.5</v>
      </c>
      <c r="F34" s="4">
        <v>87.25</v>
      </c>
      <c r="G34" s="4">
        <v>44.5</v>
      </c>
      <c r="H34" s="4">
        <v>57.5</v>
      </c>
      <c r="I34" s="4">
        <v>178.5</v>
      </c>
      <c r="J34" s="5">
        <v>1557.5</v>
      </c>
    </row>
    <row r="35" spans="1:10" x14ac:dyDescent="0.25">
      <c r="A35" s="1" t="s">
        <v>30</v>
      </c>
      <c r="B35" s="4">
        <v>60.75</v>
      </c>
      <c r="C35" s="4">
        <v>80.5</v>
      </c>
      <c r="D35" s="4">
        <v>465</v>
      </c>
      <c r="E35" s="4">
        <v>121.75</v>
      </c>
      <c r="F35" s="4">
        <v>60</v>
      </c>
      <c r="G35" s="4">
        <v>54</v>
      </c>
      <c r="H35" s="4">
        <v>17.5</v>
      </c>
      <c r="I35" s="4">
        <v>29</v>
      </c>
      <c r="J35" s="5">
        <v>888.5</v>
      </c>
    </row>
    <row r="36" spans="1:10" x14ac:dyDescent="0.25">
      <c r="A36" s="1" t="s">
        <v>31</v>
      </c>
      <c r="B36" s="4">
        <v>122.75</v>
      </c>
      <c r="C36" s="4">
        <v>180</v>
      </c>
      <c r="D36" s="4">
        <v>1278</v>
      </c>
      <c r="E36" s="4">
        <v>287.5</v>
      </c>
      <c r="F36" s="4">
        <v>162.5</v>
      </c>
      <c r="G36" s="4">
        <v>188.75</v>
      </c>
      <c r="H36" s="4">
        <v>26.75</v>
      </c>
      <c r="I36" s="4">
        <v>32.5</v>
      </c>
      <c r="J36" s="5">
        <v>2278.75</v>
      </c>
    </row>
    <row r="37" spans="1:10" s="3" customFormat="1" x14ac:dyDescent="0.25">
      <c r="A37" s="3" t="s">
        <v>51</v>
      </c>
      <c r="B37" s="5">
        <v>454.39460520419425</v>
      </c>
      <c r="C37" s="5">
        <v>558.97263455420921</v>
      </c>
      <c r="D37" s="5">
        <v>2960.4180972620752</v>
      </c>
      <c r="E37" s="5">
        <v>1091.29732382214</v>
      </c>
      <c r="F37" s="5">
        <v>1357.3527651357813</v>
      </c>
      <c r="G37" s="5">
        <v>1705.2060577800075</v>
      </c>
      <c r="H37" s="5">
        <v>923.17524261616904</v>
      </c>
      <c r="I37" s="5">
        <v>2277.3288627073857</v>
      </c>
      <c r="J37" s="5">
        <v>11328.145589081963</v>
      </c>
    </row>
  </sheetData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Wkdy Adj OD</vt:lpstr>
      <vt:lpstr>Sat Adj OD</vt:lpstr>
      <vt:lpstr>Sun Adj OD</vt:lpstr>
      <vt:lpstr>Fast Pass Adj OD</vt:lpstr>
      <vt:lpstr>'Sat Adj OD'!Print_Area</vt:lpstr>
      <vt:lpstr>'Sun Adj OD'!Print_Area</vt:lpstr>
      <vt:lpstr>'Sat Adj OD'!Print_Titles</vt:lpstr>
      <vt:lpstr>'Sun Adj OD'!Print_Titles</vt:lpstr>
      <vt:lpstr>'Wkdy Adj OD'!Print_Titles</vt:lpstr>
    </vt:vector>
  </TitlesOfParts>
  <Company>Bay Area Rapid Transit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Pamela Herhold</dc:creator>
  <cp:lastModifiedBy>milam</cp:lastModifiedBy>
  <dcterms:created xsi:type="dcterms:W3CDTF">2000-11-03T22:31:11Z</dcterms:created>
  <dcterms:modified xsi:type="dcterms:W3CDTF">2019-10-05T07:48:06Z</dcterms:modified>
</cp:coreProperties>
</file>