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m\Documents\Bart\"/>
    </mc:Choice>
  </mc:AlternateContent>
  <xr:revisionPtr revIDLastSave="0" documentId="8_{DDB17199-2797-4BDB-87CF-5F7F38079C11}" xr6:coauthVersionLast="41" xr6:coauthVersionMax="41" xr10:uidLastSave="{00000000-0000-0000-0000-000000000000}"/>
  <bookViews>
    <workbookView xWindow="2928" yWindow="2928" windowWidth="17280" windowHeight="8964" activeTab="2"/>
  </bookViews>
  <sheets>
    <sheet name="Wkdy Adj OD" sheetId="1" r:id="rId1"/>
    <sheet name="Sat Adj OD" sheetId="2" r:id="rId2"/>
    <sheet name="Sun Adj OD" sheetId="3" r:id="rId3"/>
    <sheet name="Fast Pass Adj OD" sheetId="4" r:id="rId4"/>
  </sheets>
  <definedNames>
    <definedName name="_xlnm.Print_Area" localSheetId="1">'Sat Adj OD'!$A$1:$AO$42</definedName>
    <definedName name="_xlnm.Print_Area" localSheetId="2">'Sun Adj OD'!$A$1:$AO$42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4" l="1"/>
  <c r="G1" i="2"/>
  <c r="AO3" i="2"/>
  <c r="AS3" i="2"/>
  <c r="AO4" i="2"/>
  <c r="AS4" i="2"/>
  <c r="AO5" i="2"/>
  <c r="AO42" i="2" s="1"/>
  <c r="AS5" i="2"/>
  <c r="AO6" i="2"/>
  <c r="AO7" i="2"/>
  <c r="AS7" i="2"/>
  <c r="AO8" i="2"/>
  <c r="AO9" i="2"/>
  <c r="AO10" i="2"/>
  <c r="AO11" i="2"/>
  <c r="AS11" i="2"/>
  <c r="AY11" i="2" s="1"/>
  <c r="AT11" i="2"/>
  <c r="AU11" i="2"/>
  <c r="AU17" i="2" s="1"/>
  <c r="AV11" i="2"/>
  <c r="AW11" i="2"/>
  <c r="AS24" i="2" s="1"/>
  <c r="AX11" i="2"/>
  <c r="AO12" i="2"/>
  <c r="AS12" i="2"/>
  <c r="AT12" i="2"/>
  <c r="AU12" i="2"/>
  <c r="AV12" i="2"/>
  <c r="AV4" i="2" s="1"/>
  <c r="AW12" i="2"/>
  <c r="AX12" i="2"/>
  <c r="AX17" i="2" s="1"/>
  <c r="AY12" i="2"/>
  <c r="AO13" i="2"/>
  <c r="AS13" i="2"/>
  <c r="AY13" i="2" s="1"/>
  <c r="AT13" i="2"/>
  <c r="AU13" i="2"/>
  <c r="AV13" i="2"/>
  <c r="AW13" i="2"/>
  <c r="AX13" i="2"/>
  <c r="AO14" i="2"/>
  <c r="AS14" i="2"/>
  <c r="AY14" i="2" s="1"/>
  <c r="AT14" i="2"/>
  <c r="AT23" i="2" s="1"/>
  <c r="AU14" i="2"/>
  <c r="AU23" i="2" s="1"/>
  <c r="AV14" i="2"/>
  <c r="AV23" i="2" s="1"/>
  <c r="AW14" i="2"/>
  <c r="AW17" i="2" s="1"/>
  <c r="AX14" i="2"/>
  <c r="AO15" i="2"/>
  <c r="AS15" i="2"/>
  <c r="AT15" i="2"/>
  <c r="AU15" i="2"/>
  <c r="AV15" i="2"/>
  <c r="AW15" i="2"/>
  <c r="AX15" i="2"/>
  <c r="AY15" i="2"/>
  <c r="AO16" i="2"/>
  <c r="AS16" i="2"/>
  <c r="AS25" i="2" s="1"/>
  <c r="AT16" i="2"/>
  <c r="AU16" i="2"/>
  <c r="AV16" i="2"/>
  <c r="AW16" i="2"/>
  <c r="AW25" i="2" s="1"/>
  <c r="AX16" i="2"/>
  <c r="AO17" i="2"/>
  <c r="AT17" i="2"/>
  <c r="AV17" i="2"/>
  <c r="AO18" i="2"/>
  <c r="AO19" i="2"/>
  <c r="AO20" i="2"/>
  <c r="AO21" i="2"/>
  <c r="AS21" i="2"/>
  <c r="AT21" i="2"/>
  <c r="AO22" i="2"/>
  <c r="AT22" i="2"/>
  <c r="AU22" i="2"/>
  <c r="AO23" i="2"/>
  <c r="AO24" i="2"/>
  <c r="AT24" i="2"/>
  <c r="AU24" i="2"/>
  <c r="AW24" i="2"/>
  <c r="AO25" i="2"/>
  <c r="AT25" i="2"/>
  <c r="AU25" i="2"/>
  <c r="AV25" i="2"/>
  <c r="AX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G1" i="3"/>
  <c r="AO3" i="3"/>
  <c r="AS3" i="3"/>
  <c r="AO4" i="3"/>
  <c r="AO42" i="3" s="1"/>
  <c r="AS4" i="3"/>
  <c r="AO5" i="3"/>
  <c r="AS5" i="3"/>
  <c r="AO6" i="3"/>
  <c r="AO7" i="3"/>
  <c r="AS7" i="3"/>
  <c r="AO8" i="3"/>
  <c r="AO9" i="3"/>
  <c r="AO10" i="3"/>
  <c r="AO11" i="3"/>
  <c r="AS11" i="3"/>
  <c r="AY11" i="3" s="1"/>
  <c r="AT11" i="3"/>
  <c r="AS21" i="3" s="1"/>
  <c r="AU11" i="3"/>
  <c r="AV11" i="3"/>
  <c r="AW11" i="3"/>
  <c r="AX11" i="3"/>
  <c r="AO12" i="3"/>
  <c r="AS12" i="3"/>
  <c r="AY12" i="3" s="1"/>
  <c r="AT12" i="3"/>
  <c r="AU12" i="3"/>
  <c r="AU17" i="3" s="1"/>
  <c r="AV12" i="3"/>
  <c r="AV17" i="3" s="1"/>
  <c r="AW12" i="3"/>
  <c r="AW17" i="3" s="1"/>
  <c r="AX12" i="3"/>
  <c r="AX17" i="3" s="1"/>
  <c r="AO13" i="3"/>
  <c r="AS13" i="3"/>
  <c r="AS22" i="3" s="1"/>
  <c r="AT13" i="3"/>
  <c r="AU13" i="3"/>
  <c r="AV13" i="3"/>
  <c r="AW13" i="3"/>
  <c r="AX13" i="3"/>
  <c r="AO14" i="3"/>
  <c r="AS14" i="3"/>
  <c r="AY14" i="3" s="1"/>
  <c r="AT14" i="3"/>
  <c r="AT17" i="3" s="1"/>
  <c r="AU14" i="3"/>
  <c r="AV14" i="3"/>
  <c r="AW14" i="3"/>
  <c r="AX14" i="3"/>
  <c r="AO15" i="3"/>
  <c r="AS15" i="3"/>
  <c r="AY15" i="3" s="1"/>
  <c r="AT15" i="3"/>
  <c r="AU15" i="3"/>
  <c r="AU24" i="3" s="1"/>
  <c r="AV15" i="3"/>
  <c r="AV24" i="3" s="1"/>
  <c r="AW15" i="3"/>
  <c r="AW24" i="3" s="1"/>
  <c r="AX15" i="3"/>
  <c r="AO16" i="3"/>
  <c r="AS16" i="3"/>
  <c r="AS25" i="3" s="1"/>
  <c r="AT16" i="3"/>
  <c r="AU16" i="3"/>
  <c r="AV16" i="3"/>
  <c r="AW16" i="3"/>
  <c r="AW25" i="3" s="1"/>
  <c r="AX16" i="3"/>
  <c r="AO17" i="3"/>
  <c r="AS17" i="3"/>
  <c r="AO18" i="3"/>
  <c r="AO19" i="3"/>
  <c r="AO20" i="3"/>
  <c r="AO21" i="3"/>
  <c r="AT21" i="3"/>
  <c r="AO22" i="3"/>
  <c r="AT22" i="3"/>
  <c r="AU22" i="3"/>
  <c r="AO23" i="3"/>
  <c r="AU23" i="3"/>
  <c r="AV23" i="3"/>
  <c r="AO24" i="3"/>
  <c r="AS24" i="3"/>
  <c r="AT24" i="3"/>
  <c r="AO25" i="3"/>
  <c r="AU25" i="3"/>
  <c r="AV25" i="3"/>
  <c r="AX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3" i="1"/>
  <c r="AS3" i="1"/>
  <c r="AV3" i="1"/>
  <c r="AO4" i="1"/>
  <c r="AO42" i="1" s="1"/>
  <c r="AS4" i="1"/>
  <c r="AO5" i="1"/>
  <c r="AS5" i="1"/>
  <c r="AO6" i="1"/>
  <c r="AO7" i="1"/>
  <c r="AS7" i="1"/>
  <c r="AO8" i="1"/>
  <c r="AO9" i="1"/>
  <c r="AO10" i="1"/>
  <c r="AO11" i="1"/>
  <c r="AS11" i="1"/>
  <c r="AT11" i="1"/>
  <c r="AU11" i="1"/>
  <c r="AV11" i="1"/>
  <c r="AW11" i="1"/>
  <c r="AX11" i="1"/>
  <c r="AY11" i="1"/>
  <c r="AO12" i="1"/>
  <c r="AS12" i="1"/>
  <c r="AS17" i="1" s="1"/>
  <c r="AT12" i="1"/>
  <c r="AV4" i="1" s="1"/>
  <c r="AU12" i="1"/>
  <c r="AU17" i="1" s="1"/>
  <c r="AV12" i="1"/>
  <c r="AV17" i="1" s="1"/>
  <c r="AW12" i="1"/>
  <c r="AX12" i="1"/>
  <c r="AO13" i="1"/>
  <c r="AS13" i="1"/>
  <c r="AS22" i="1" s="1"/>
  <c r="AT13" i="1"/>
  <c r="AU13" i="1"/>
  <c r="AU22" i="1" s="1"/>
  <c r="AV13" i="1"/>
  <c r="AW13" i="1"/>
  <c r="AW17" i="1" s="1"/>
  <c r="AX13" i="1"/>
  <c r="AX17" i="1" s="1"/>
  <c r="AO14" i="1"/>
  <c r="AS14" i="1"/>
  <c r="AT14" i="1"/>
  <c r="AU14" i="1"/>
  <c r="AV14" i="1"/>
  <c r="AW14" i="1"/>
  <c r="AX14" i="1"/>
  <c r="AY14" i="1"/>
  <c r="AO15" i="1"/>
  <c r="AS15" i="1"/>
  <c r="AS24" i="1" s="1"/>
  <c r="AT15" i="1"/>
  <c r="AT24" i="1" s="1"/>
  <c r="AU15" i="1"/>
  <c r="AU24" i="1" s="1"/>
  <c r="AV15" i="1"/>
  <c r="AV24" i="1" s="1"/>
  <c r="AW15" i="1"/>
  <c r="AX15" i="1"/>
  <c r="AO16" i="1"/>
  <c r="AS16" i="1"/>
  <c r="AT16" i="1"/>
  <c r="AU16" i="1"/>
  <c r="AY16" i="1" s="1"/>
  <c r="AV16" i="1"/>
  <c r="AW16" i="1"/>
  <c r="AW25" i="1" s="1"/>
  <c r="AX16" i="1"/>
  <c r="AO17" i="1"/>
  <c r="AO18" i="1"/>
  <c r="AO19" i="1"/>
  <c r="AO20" i="1"/>
  <c r="AS20" i="1"/>
  <c r="AO21" i="1"/>
  <c r="AO22" i="1"/>
  <c r="AT22" i="1"/>
  <c r="AO23" i="1"/>
  <c r="AS23" i="1"/>
  <c r="AU23" i="1"/>
  <c r="AV23" i="1"/>
  <c r="AO24" i="1"/>
  <c r="AW24" i="1"/>
  <c r="AO25" i="1"/>
  <c r="AS25" i="1"/>
  <c r="AT25" i="1"/>
  <c r="AV25" i="1"/>
  <c r="AX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Y25" i="1" l="1"/>
  <c r="AV4" i="3"/>
  <c r="AY13" i="1"/>
  <c r="AV24" i="2"/>
  <c r="AS22" i="2"/>
  <c r="AS20" i="3"/>
  <c r="AY25" i="3" s="1"/>
  <c r="AY16" i="3"/>
  <c r="AY13" i="3"/>
  <c r="AY17" i="3" s="1"/>
  <c r="AV3" i="3"/>
  <c r="AS17" i="2"/>
  <c r="AU25" i="1"/>
  <c r="AT23" i="3"/>
  <c r="AT23" i="1"/>
  <c r="AT25" i="3"/>
  <c r="AS23" i="3"/>
  <c r="AS20" i="2"/>
  <c r="AY25" i="2" s="1"/>
  <c r="AY16" i="2"/>
  <c r="AY17" i="2" s="1"/>
  <c r="AW4" i="2" s="1"/>
  <c r="AV3" i="2"/>
  <c r="AY15" i="1"/>
  <c r="AY12" i="1"/>
  <c r="AS23" i="2"/>
  <c r="AT21" i="1"/>
  <c r="AT17" i="1"/>
  <c r="AS21" i="1"/>
  <c r="AW4" i="3" l="1"/>
  <c r="AW3" i="2"/>
  <c r="AW3" i="3"/>
  <c r="AY17" i="1"/>
  <c r="AW3" i="1" l="1"/>
  <c r="AW4" i="1"/>
</calcChain>
</file>

<file path=xl/sharedStrings.xml><?xml version="1.0" encoding="utf-8"?>
<sst xmlns="http://schemas.openxmlformats.org/spreadsheetml/2006/main" count="367" uniqueCount="58">
  <si>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</si>
  <si>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</si>
  <si>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</si>
  <si>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</si>
  <si>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</si>
  <si>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</si>
  <si>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</si>
  <si>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</si>
  <si>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</si>
  <si>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</si>
  <si>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</si>
  <si>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</si>
  <si>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</si>
  <si>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</si>
  <si>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</si>
  <si>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</si>
  <si>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</si>
  <si>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</si>
  <si>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</si>
  <si>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</si>
  <si>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</si>
  <si>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</si>
  <si>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</si>
  <si>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</si>
  <si>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</si>
  <si>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</si>
  <si>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</si>
  <si>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</si>
  <si>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</si>
  <si>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</si>
  <si>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</si>
  <si>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</si>
  <si>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</si>
  <si>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</si>
  <si>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</si>
  <si>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</si>
  <si>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</si>
  <si>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</si>
  <si>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</si>
  <si>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</si>
  <si>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</si>
  <si>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</si>
  <si>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</si>
  <si>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</si>
  <si>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Extensions</t>
  </si>
  <si>
    <t>Dtwn SF</t>
  </si>
  <si>
    <t>OAK</t>
  </si>
  <si>
    <t>CM line</t>
  </si>
  <si>
    <t>RM line</t>
  </si>
  <si>
    <t>WP line</t>
  </si>
  <si>
    <t>FT/ED line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</si>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</sst>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59"/>
  <sheetViews>
    <sheetView workbookViewId="0">
      <pane xSplit="1" ySplit="2" topLeftCell="AF19" activePane="bottomRight" state="frozen"/>
      <selection activeCell="AA30" sqref="AA30"/>
      <selection pane="topRight" activeCell="AA30" sqref="AA30"/>
      <selection pane="bottomLeft" activeCell="AA30" sqref="AA30"/>
      <selection pane="bottomRight" activeCell="B3" sqref="B3:AN41"/>
    </sheetView>
  </sheetViews>
  <sheetFormatPr defaultColWidth="9.109375" defaultRowHeight="13.2" x14ac:dyDescent="0.25"/>
  <cols>
    <col min="1" max="40" width="7.6640625" style="9" customWidth="1"/>
    <col min="41" max="41" width="8.6640625" style="11" customWidth="1"/>
    <col min="42" max="42" width="9.109375" style="11"/>
    <col min="43" max="44" width="9.109375" style="9"/>
    <col min="45" max="45" width="8.6640625" style="9" customWidth="1"/>
    <col min="46" max="16384" width="9.109375" style="9"/>
  </cols>
  <sheetData>
    <row r="1" spans="1:52" ht="26.25" customHeight="1" x14ac:dyDescent="0.25">
      <c r="A1" s="7" t="s">
        <v>0</v>
      </c>
      <c r="B1" s="8" t="s">
        <v>1</v>
      </c>
      <c r="D1" s="9" t="s">
        <v>2</v>
      </c>
      <c r="G1" s="21">
        <v>37409</v>
      </c>
    </row>
    <row r="2" spans="1:52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1" t="s">
        <v>38</v>
      </c>
    </row>
    <row r="3" spans="1:52" x14ac:dyDescent="0.25">
      <c r="A3" s="1" t="s">
        <v>3</v>
      </c>
      <c r="B3" s="12">
        <v>6.4615868960167901</v>
      </c>
      <c r="C3" s="12">
        <v>148.11516859059176</v>
      </c>
      <c r="D3" s="12">
        <v>120.43061094127845</v>
      </c>
      <c r="E3" s="12">
        <v>97.703650134598718</v>
      </c>
      <c r="F3" s="12">
        <v>437.49399552858506</v>
      </c>
      <c r="G3" s="12">
        <v>114.52605739836656</v>
      </c>
      <c r="H3" s="12">
        <v>166.27445590181136</v>
      </c>
      <c r="I3" s="12">
        <v>164.21343249532327</v>
      </c>
      <c r="J3" s="12">
        <v>233.73119496281424</v>
      </c>
      <c r="K3" s="12">
        <v>39.827884747000041</v>
      </c>
      <c r="L3" s="12">
        <v>128.7304079025414</v>
      </c>
      <c r="M3" s="12">
        <v>106.2819637724141</v>
      </c>
      <c r="N3" s="12">
        <v>46.95791166674271</v>
      </c>
      <c r="O3" s="12">
        <v>34.870287904366471</v>
      </c>
      <c r="P3" s="12">
        <v>45.398218278049001</v>
      </c>
      <c r="Q3" s="12">
        <v>25.066500889720306</v>
      </c>
      <c r="R3" s="12">
        <v>18.270693981840576</v>
      </c>
      <c r="S3" s="12">
        <v>31.24957110918465</v>
      </c>
      <c r="T3" s="12">
        <v>34.870287904366471</v>
      </c>
      <c r="U3" s="12">
        <v>18.772023999634985</v>
      </c>
      <c r="V3" s="12">
        <v>28.241591002418215</v>
      </c>
      <c r="W3" s="12">
        <v>10.695040379613998</v>
      </c>
      <c r="X3" s="12">
        <v>13.09028379796505</v>
      </c>
      <c r="Y3" s="12">
        <v>23.116884153853171</v>
      </c>
      <c r="Z3" s="12">
        <v>35.761541269334309</v>
      </c>
      <c r="AA3" s="12">
        <v>228.38367477300724</v>
      </c>
      <c r="AB3" s="12">
        <v>241.64106857690376</v>
      </c>
      <c r="AC3" s="12">
        <v>341.79566546516401</v>
      </c>
      <c r="AD3" s="12">
        <v>231.22454487384223</v>
      </c>
      <c r="AE3" s="12">
        <v>111.46237395628962</v>
      </c>
      <c r="AF3" s="12">
        <v>168.05696263174704</v>
      </c>
      <c r="AG3" s="12">
        <v>28.130184331797235</v>
      </c>
      <c r="AH3" s="12">
        <v>42.835864853766481</v>
      </c>
      <c r="AI3" s="12">
        <v>34.146144545330102</v>
      </c>
      <c r="AJ3" s="12">
        <v>38.156784687685359</v>
      </c>
      <c r="AK3" s="12">
        <v>6.1830702194643425</v>
      </c>
      <c r="AL3" s="12">
        <v>23.952434183510515</v>
      </c>
      <c r="AM3" s="12">
        <v>5.1247068485650402</v>
      </c>
      <c r="AN3" s="12">
        <v>31.30527444449514</v>
      </c>
      <c r="AO3" s="13">
        <f>SUM(B3:AN3)</f>
        <v>3662.5500000000006</v>
      </c>
      <c r="AP3" s="14"/>
      <c r="AR3" s="9" t="s">
        <v>39</v>
      </c>
      <c r="AS3" s="12">
        <f>SUM(B3:Z27,AK3:AN27,B38:Z41,AK38:AN41)</f>
        <v>74961.858110788671</v>
      </c>
      <c r="AU3" s="9" t="s">
        <v>40</v>
      </c>
      <c r="AV3" s="15">
        <f>SUM(AS11:AS16,AT11:AX11)</f>
        <v>199491.11241571899</v>
      </c>
      <c r="AW3" s="16">
        <f>AV3/AY$17</f>
        <v>0.65897393159948514</v>
      </c>
    </row>
    <row r="4" spans="1:52" x14ac:dyDescent="0.25">
      <c r="A4" s="1" t="s">
        <v>4</v>
      </c>
      <c r="B4" s="12">
        <v>158.04092860492804</v>
      </c>
      <c r="C4" s="12">
        <v>13.075698979039647</v>
      </c>
      <c r="D4" s="12">
        <v>95.287869331505462</v>
      </c>
      <c r="E4" s="12">
        <v>81.851816443594643</v>
      </c>
      <c r="F4" s="12">
        <v>859.23815613838883</v>
      </c>
      <c r="G4" s="12">
        <v>155.31253472347487</v>
      </c>
      <c r="H4" s="12">
        <v>198.96683682672534</v>
      </c>
      <c r="I4" s="12">
        <v>404.11116923409935</v>
      </c>
      <c r="J4" s="12">
        <v>601.99694433421121</v>
      </c>
      <c r="K4" s="12">
        <v>95.957098019409074</v>
      </c>
      <c r="L4" s="12">
        <v>115.62212561780728</v>
      </c>
      <c r="M4" s="12">
        <v>163.961028536383</v>
      </c>
      <c r="N4" s="12">
        <v>54.619356758901837</v>
      </c>
      <c r="O4" s="12">
        <v>36.96201522421444</v>
      </c>
      <c r="P4" s="12">
        <v>60.951289729066708</v>
      </c>
      <c r="Q4" s="12">
        <v>23.268566687109928</v>
      </c>
      <c r="R4" s="12">
        <v>39.844846495183809</v>
      </c>
      <c r="S4" s="12">
        <v>66.665473141166714</v>
      </c>
      <c r="T4" s="12">
        <v>49.00813160647931</v>
      </c>
      <c r="U4" s="12">
        <v>28.931270969371191</v>
      </c>
      <c r="V4" s="12">
        <v>38.45490998953786</v>
      </c>
      <c r="W4" s="12">
        <v>12.354991161297304</v>
      </c>
      <c r="X4" s="12">
        <v>13.693448537104514</v>
      </c>
      <c r="Y4" s="12">
        <v>23.165608427432446</v>
      </c>
      <c r="Z4" s="12">
        <v>36.035390887117138</v>
      </c>
      <c r="AA4" s="12">
        <v>843.27962588837977</v>
      </c>
      <c r="AB4" s="12">
        <v>889.45640535372843</v>
      </c>
      <c r="AC4" s="12">
        <v>741.76278184638704</v>
      </c>
      <c r="AD4" s="12">
        <v>609.71881381002208</v>
      </c>
      <c r="AE4" s="12">
        <v>112.94521086619287</v>
      </c>
      <c r="AF4" s="12">
        <v>171.9402936613875</v>
      </c>
      <c r="AG4" s="12">
        <v>58.892124535517155</v>
      </c>
      <c r="AH4" s="12">
        <v>65.429974025036969</v>
      </c>
      <c r="AI4" s="12">
        <v>74.490300876654999</v>
      </c>
      <c r="AJ4" s="12">
        <v>65.481453154875723</v>
      </c>
      <c r="AK4" s="12">
        <v>5.9715790612936974</v>
      </c>
      <c r="AL4" s="12">
        <v>34.233621342761282</v>
      </c>
      <c r="AM4" s="12">
        <v>9.420680760489196</v>
      </c>
      <c r="AN4" s="12">
        <v>24.349628413723437</v>
      </c>
      <c r="AO4" s="13">
        <f t="shared" ref="AO4:AO41" si="0">SUM(B4:AN4)</f>
        <v>7134.75</v>
      </c>
      <c r="AP4" s="14"/>
      <c r="AR4" s="9" t="s">
        <v>41</v>
      </c>
      <c r="AS4" s="12">
        <f>SUM(AA28:AJ37)</f>
        <v>79835.620714166929</v>
      </c>
      <c r="AU4" s="9" t="s">
        <v>42</v>
      </c>
      <c r="AV4" s="15">
        <f>SUM(AT12:AX16)</f>
        <v>103238.787584281</v>
      </c>
      <c r="AW4" s="16">
        <f>AV4/AY$17</f>
        <v>0.34102606840051475</v>
      </c>
    </row>
    <row r="5" spans="1:52" x14ac:dyDescent="0.25">
      <c r="A5" s="1" t="s">
        <v>5</v>
      </c>
      <c r="B5" s="12">
        <v>118.74642336374619</v>
      </c>
      <c r="C5" s="12">
        <v>88.90731783527059</v>
      </c>
      <c r="D5" s="12">
        <v>4.6258238553514142</v>
      </c>
      <c r="E5" s="12">
        <v>36.040759488397285</v>
      </c>
      <c r="F5" s="12">
        <v>593.32545098529351</v>
      </c>
      <c r="G5" s="12">
        <v>62.931537724451111</v>
      </c>
      <c r="H5" s="12">
        <v>86.772322209723782</v>
      </c>
      <c r="I5" s="12">
        <v>197.23292921718118</v>
      </c>
      <c r="J5" s="12">
        <v>288.98690788651419</v>
      </c>
      <c r="K5" s="12">
        <v>73.098183560388293</v>
      </c>
      <c r="L5" s="12">
        <v>52.002393450818644</v>
      </c>
      <c r="M5" s="12">
        <v>110.66393992417613</v>
      </c>
      <c r="N5" s="12">
        <v>26.280779485897597</v>
      </c>
      <c r="O5" s="12">
        <v>13.775805107694872</v>
      </c>
      <c r="P5" s="12">
        <v>22.976619589218014</v>
      </c>
      <c r="Q5" s="12">
        <v>7.2691517726950803</v>
      </c>
      <c r="R5" s="12">
        <v>14.79246969128859</v>
      </c>
      <c r="S5" s="12">
        <v>40.056584593592468</v>
      </c>
      <c r="T5" s="12">
        <v>24.501616464608592</v>
      </c>
      <c r="U5" s="12">
        <v>18.960794484022831</v>
      </c>
      <c r="V5" s="12">
        <v>29.178273549139689</v>
      </c>
      <c r="W5" s="12">
        <v>7.5233179185935093</v>
      </c>
      <c r="X5" s="12">
        <v>9.7599800024996863</v>
      </c>
      <c r="Y5" s="12">
        <v>20.638291046952464</v>
      </c>
      <c r="Z5" s="12">
        <v>11.437476565429321</v>
      </c>
      <c r="AA5" s="12">
        <v>439.14826688330623</v>
      </c>
      <c r="AB5" s="12">
        <v>472.29153230846146</v>
      </c>
      <c r="AC5" s="12">
        <v>324.41766862475527</v>
      </c>
      <c r="AD5" s="12">
        <v>254.87781110694496</v>
      </c>
      <c r="AE5" s="12">
        <v>42.852412198475186</v>
      </c>
      <c r="AF5" s="12">
        <v>39.497419072615926</v>
      </c>
      <c r="AG5" s="12">
        <v>28.161608965545973</v>
      </c>
      <c r="AH5" s="12">
        <v>17.435797608632253</v>
      </c>
      <c r="AI5" s="12">
        <v>32.787432820897386</v>
      </c>
      <c r="AJ5" s="12">
        <v>15.75830104570262</v>
      </c>
      <c r="AK5" s="12">
        <v>3.6091592717576968</v>
      </c>
      <c r="AL5" s="12">
        <v>17.384964379452569</v>
      </c>
      <c r="AM5" s="12">
        <v>2.4908282298046078</v>
      </c>
      <c r="AN5" s="12">
        <v>9.2516477107028283</v>
      </c>
      <c r="AO5" s="13">
        <f t="shared" si="0"/>
        <v>3660.4499999999994</v>
      </c>
      <c r="AP5" s="14"/>
      <c r="AR5" s="9" t="s">
        <v>43</v>
      </c>
      <c r="AS5" s="12">
        <f>SUM(AA3:AJ27,B28:Z37,AA38:AJ41,AK28:AN37)</f>
        <v>147932.42117504438</v>
      </c>
    </row>
    <row r="6" spans="1:52" x14ac:dyDescent="0.25">
      <c r="A6" s="1" t="s">
        <v>6</v>
      </c>
      <c r="B6" s="12">
        <v>96.411625862302174</v>
      </c>
      <c r="C6" s="12">
        <v>80.115992605617933</v>
      </c>
      <c r="D6" s="12">
        <v>41.117464718878217</v>
      </c>
      <c r="E6" s="12">
        <v>4.9441859416565226</v>
      </c>
      <c r="F6" s="12">
        <v>203.06477974660717</v>
      </c>
      <c r="G6" s="12">
        <v>41.117464718878217</v>
      </c>
      <c r="H6" s="12">
        <v>62.407734794174672</v>
      </c>
      <c r="I6" s="12">
        <v>162.85543081293116</v>
      </c>
      <c r="J6" s="12">
        <v>235.90830064475406</v>
      </c>
      <c r="K6" s="12">
        <v>54.991455881689888</v>
      </c>
      <c r="L6" s="12">
        <v>53.477929573019523</v>
      </c>
      <c r="M6" s="12">
        <v>82.487183822534831</v>
      </c>
      <c r="N6" s="12">
        <v>20.331703413138555</v>
      </c>
      <c r="O6" s="12">
        <v>11.603701699806123</v>
      </c>
      <c r="P6" s="12">
        <v>27.445277063889264</v>
      </c>
      <c r="Q6" s="12">
        <v>6.3568104964155285</v>
      </c>
      <c r="R6" s="12">
        <v>12.66317011587538</v>
      </c>
      <c r="S6" s="12">
        <v>31.632699851210607</v>
      </c>
      <c r="T6" s="12">
        <v>14.277598178457101</v>
      </c>
      <c r="U6" s="12">
        <v>15.387517471482033</v>
      </c>
      <c r="V6" s="12">
        <v>19.171333243157942</v>
      </c>
      <c r="W6" s="12">
        <v>6.2054578655484924</v>
      </c>
      <c r="X6" s="12">
        <v>10.039724514180079</v>
      </c>
      <c r="Y6" s="12">
        <v>17.102847287975113</v>
      </c>
      <c r="Z6" s="12">
        <v>12.007308715451554</v>
      </c>
      <c r="AA6" s="12">
        <v>514.245788809234</v>
      </c>
      <c r="AB6" s="12">
        <v>539.92528517967457</v>
      </c>
      <c r="AC6" s="12">
        <v>373.8914491185356</v>
      </c>
      <c r="AD6" s="12">
        <v>343.62092294512831</v>
      </c>
      <c r="AE6" s="12">
        <v>83.849357500338158</v>
      </c>
      <c r="AF6" s="12">
        <v>62.458185671130352</v>
      </c>
      <c r="AG6" s="12">
        <v>24.468675323504218</v>
      </c>
      <c r="AH6" s="12">
        <v>16.144280625817217</v>
      </c>
      <c r="AI6" s="12">
        <v>30.119173542540242</v>
      </c>
      <c r="AJ6" s="12">
        <v>17.809159565354616</v>
      </c>
      <c r="AK6" s="12">
        <v>3.8847175255872677</v>
      </c>
      <c r="AL6" s="12">
        <v>13.369482393254881</v>
      </c>
      <c r="AM6" s="12">
        <v>1.5639771856260427</v>
      </c>
      <c r="AN6" s="12">
        <v>8.3748455746426806</v>
      </c>
      <c r="AO6" s="13">
        <f t="shared" si="0"/>
        <v>3356.85</v>
      </c>
      <c r="AP6" s="14"/>
      <c r="AS6" s="12"/>
    </row>
    <row r="7" spans="1:52" x14ac:dyDescent="0.25">
      <c r="A7" s="1" t="s">
        <v>7</v>
      </c>
      <c r="B7" s="12">
        <v>416.63539177563314</v>
      </c>
      <c r="C7" s="12">
        <v>940.2461195172566</v>
      </c>
      <c r="D7" s="12">
        <v>605.34008925513263</v>
      </c>
      <c r="E7" s="12">
        <v>209.18824673100556</v>
      </c>
      <c r="F7" s="12">
        <v>16.438048274333607</v>
      </c>
      <c r="G7" s="12">
        <v>389.95556887554648</v>
      </c>
      <c r="H7" s="12">
        <v>332.6528398444583</v>
      </c>
      <c r="I7" s="12">
        <v>448.28247536920998</v>
      </c>
      <c r="J7" s="12">
        <v>613.63592670199262</v>
      </c>
      <c r="K7" s="12">
        <v>214.92364052142725</v>
      </c>
      <c r="L7" s="12">
        <v>298.18926822879934</v>
      </c>
      <c r="M7" s="12">
        <v>279.75407390244391</v>
      </c>
      <c r="N7" s="12">
        <v>149.01782080470653</v>
      </c>
      <c r="O7" s="12">
        <v>119.06063002437894</v>
      </c>
      <c r="P7" s="12">
        <v>140.05626800717263</v>
      </c>
      <c r="Q7" s="12">
        <v>79.937050954002373</v>
      </c>
      <c r="R7" s="12">
        <v>139.03209054459734</v>
      </c>
      <c r="S7" s="12">
        <v>261.1652529567022</v>
      </c>
      <c r="T7" s="12">
        <v>104.15884794390828</v>
      </c>
      <c r="U7" s="12">
        <v>140.7219833578466</v>
      </c>
      <c r="V7" s="12">
        <v>120.136016360083</v>
      </c>
      <c r="W7" s="12">
        <v>68.517472246287753</v>
      </c>
      <c r="X7" s="12">
        <v>56.841849172929301</v>
      </c>
      <c r="Y7" s="12">
        <v>47.931505248524161</v>
      </c>
      <c r="Z7" s="12">
        <v>59.863172687526443</v>
      </c>
      <c r="AA7" s="12">
        <v>679.90020853061469</v>
      </c>
      <c r="AB7" s="12">
        <v>662.5916094130921</v>
      </c>
      <c r="AC7" s="12">
        <v>797.32215461487317</v>
      </c>
      <c r="AD7" s="12">
        <v>663.10369814437979</v>
      </c>
      <c r="AE7" s="12">
        <v>185.88820945741745</v>
      </c>
      <c r="AF7" s="12">
        <v>201.76296012733462</v>
      </c>
      <c r="AG7" s="12">
        <v>119.62392762879534</v>
      </c>
      <c r="AH7" s="12">
        <v>88.437723893377381</v>
      </c>
      <c r="AI7" s="12">
        <v>121.62107368081719</v>
      </c>
      <c r="AJ7" s="12">
        <v>92.380807124292303</v>
      </c>
      <c r="AK7" s="12">
        <v>42.708200189390126</v>
      </c>
      <c r="AL7" s="12">
        <v>129.66086676203332</v>
      </c>
      <c r="AM7" s="12">
        <v>30.418070638486487</v>
      </c>
      <c r="AN7" s="12">
        <v>99.498840489190655</v>
      </c>
      <c r="AO7" s="13">
        <f t="shared" si="0"/>
        <v>10166.599999999999</v>
      </c>
      <c r="AP7" s="14"/>
      <c r="AR7" s="9" t="s">
        <v>44</v>
      </c>
      <c r="AS7" s="12">
        <f>SUM(AJ3:AN41,B37:AI41)</f>
        <v>41801.648757309791</v>
      </c>
    </row>
    <row r="8" spans="1:52" x14ac:dyDescent="0.25">
      <c r="A8" s="1" t="s">
        <v>8</v>
      </c>
      <c r="B8" s="12">
        <v>103.64137011038547</v>
      </c>
      <c r="C8" s="12">
        <v>157.76108606807782</v>
      </c>
      <c r="D8" s="12">
        <v>63.210136997460999</v>
      </c>
      <c r="E8" s="12">
        <v>41.593961385453014</v>
      </c>
      <c r="F8" s="12">
        <v>344.53752766425436</v>
      </c>
      <c r="G8" s="12">
        <v>4.8094669454589889</v>
      </c>
      <c r="H8" s="12">
        <v>75.630188999470477</v>
      </c>
      <c r="I8" s="12">
        <v>183.55251320416559</v>
      </c>
      <c r="J8" s="12">
        <v>237.14371631070861</v>
      </c>
      <c r="K8" s="12">
        <v>75.471635144125685</v>
      </c>
      <c r="L8" s="12">
        <v>103.218559829466</v>
      </c>
      <c r="M8" s="12">
        <v>124.57047901589931</v>
      </c>
      <c r="N8" s="12">
        <v>45.610659054187991</v>
      </c>
      <c r="O8" s="12">
        <v>37.41870986137323</v>
      </c>
      <c r="P8" s="12">
        <v>57.66075206039293</v>
      </c>
      <c r="Q8" s="12">
        <v>23.571673161260541</v>
      </c>
      <c r="R8" s="12">
        <v>29.068206813213671</v>
      </c>
      <c r="S8" s="12">
        <v>47.407602748095748</v>
      </c>
      <c r="T8" s="12">
        <v>26.214237417007237</v>
      </c>
      <c r="U8" s="12">
        <v>21.404770471548247</v>
      </c>
      <c r="V8" s="12">
        <v>23.73022701660534</v>
      </c>
      <c r="W8" s="12">
        <v>10.728810878331592</v>
      </c>
      <c r="X8" s="12">
        <v>7.716287626780356</v>
      </c>
      <c r="Y8" s="12">
        <v>13.371375134078288</v>
      </c>
      <c r="Z8" s="12">
        <v>32.662094201029177</v>
      </c>
      <c r="AA8" s="12">
        <v>464.03428330912004</v>
      </c>
      <c r="AB8" s="12">
        <v>493.68385425859799</v>
      </c>
      <c r="AC8" s="12">
        <v>347.39149706046078</v>
      </c>
      <c r="AD8" s="12">
        <v>335.81706562029029</v>
      </c>
      <c r="AE8" s="12">
        <v>94.445246500386958</v>
      </c>
      <c r="AF8" s="12">
        <v>85.143420320158583</v>
      </c>
      <c r="AG8" s="12">
        <v>34.353335324707068</v>
      </c>
      <c r="AH8" s="12">
        <v>25.949980991432568</v>
      </c>
      <c r="AI8" s="12">
        <v>31.235109502925962</v>
      </c>
      <c r="AJ8" s="12">
        <v>22.831755169651466</v>
      </c>
      <c r="AK8" s="12">
        <v>7.2406260607459503</v>
      </c>
      <c r="AL8" s="12">
        <v>33.296309622408387</v>
      </c>
      <c r="AM8" s="12">
        <v>5.866492647757668</v>
      </c>
      <c r="AN8" s="12">
        <v>19.554975492525561</v>
      </c>
      <c r="AO8" s="13">
        <f t="shared" si="0"/>
        <v>3892.5499999999993</v>
      </c>
      <c r="AP8" s="14"/>
      <c r="AS8" s="15"/>
    </row>
    <row r="9" spans="1:52" x14ac:dyDescent="0.25">
      <c r="A9" s="1" t="s">
        <v>9</v>
      </c>
      <c r="B9" s="12">
        <v>153.22224264215086</v>
      </c>
      <c r="C9" s="12">
        <v>196.14851330064167</v>
      </c>
      <c r="D9" s="12">
        <v>87.405300232282869</v>
      </c>
      <c r="E9" s="12">
        <v>59.505728754127247</v>
      </c>
      <c r="F9" s="12">
        <v>322.97385438267042</v>
      </c>
      <c r="G9" s="12">
        <v>73.129936010964457</v>
      </c>
      <c r="H9" s="12">
        <v>9.4668204836111514</v>
      </c>
      <c r="I9" s="12">
        <v>128.37809999733008</v>
      </c>
      <c r="J9" s="12">
        <v>215.88357822414852</v>
      </c>
      <c r="K9" s="12">
        <v>61.058487669428551</v>
      </c>
      <c r="L9" s="12">
        <v>125.42284915853084</v>
      </c>
      <c r="M9" s="12">
        <v>180.22021216948639</v>
      </c>
      <c r="N9" s="12">
        <v>89.909750095672067</v>
      </c>
      <c r="O9" s="12">
        <v>75.133495901675815</v>
      </c>
      <c r="P9" s="12">
        <v>76.636165819709333</v>
      </c>
      <c r="Q9" s="12">
        <v>44.128406592917592</v>
      </c>
      <c r="R9" s="12">
        <v>52.743714122976421</v>
      </c>
      <c r="S9" s="12">
        <v>79.89195064211529</v>
      </c>
      <c r="T9" s="12">
        <v>101.38013046999457</v>
      </c>
      <c r="U9" s="12">
        <v>76.786432811512697</v>
      </c>
      <c r="V9" s="12">
        <v>83.548447442663516</v>
      </c>
      <c r="W9" s="12">
        <v>29.502419390724704</v>
      </c>
      <c r="X9" s="12">
        <v>35.312743073787637</v>
      </c>
      <c r="Y9" s="12">
        <v>38.718794887996935</v>
      </c>
      <c r="Z9" s="12">
        <v>63.663115527353305</v>
      </c>
      <c r="AA9" s="12">
        <v>659.27138203857146</v>
      </c>
      <c r="AB9" s="12">
        <v>697.83990993476505</v>
      </c>
      <c r="AC9" s="12">
        <v>588.49562889919287</v>
      </c>
      <c r="AD9" s="12">
        <v>543.0649083773128</v>
      </c>
      <c r="AE9" s="12">
        <v>154.17393359023879</v>
      </c>
      <c r="AF9" s="12">
        <v>134.43886866673191</v>
      </c>
      <c r="AG9" s="12">
        <v>55.648875964507887</v>
      </c>
      <c r="AH9" s="12">
        <v>50.840332226800633</v>
      </c>
      <c r="AI9" s="12">
        <v>50.99059921860399</v>
      </c>
      <c r="AJ9" s="12">
        <v>40.171375808762669</v>
      </c>
      <c r="AK9" s="12">
        <v>13.924741240443918</v>
      </c>
      <c r="AL9" s="12">
        <v>54.296473038277725</v>
      </c>
      <c r="AM9" s="12">
        <v>26.797613538264375</v>
      </c>
      <c r="AN9" s="12">
        <v>98.024167653053041</v>
      </c>
      <c r="AO9" s="13">
        <f t="shared" si="0"/>
        <v>5628.1499999999987</v>
      </c>
      <c r="AP9" s="14"/>
      <c r="AS9" s="15"/>
    </row>
    <row r="10" spans="1:52" x14ac:dyDescent="0.25">
      <c r="A10" s="1">
        <v>19</v>
      </c>
      <c r="B10" s="12">
        <v>160.38872255489022</v>
      </c>
      <c r="C10" s="12">
        <v>445.97754491017963</v>
      </c>
      <c r="D10" s="12">
        <v>193.63942115768464</v>
      </c>
      <c r="E10" s="12">
        <v>178.18702594810378</v>
      </c>
      <c r="F10" s="12">
        <v>402.47624750499006</v>
      </c>
      <c r="G10" s="12">
        <v>180.94091816367265</v>
      </c>
      <c r="H10" s="12">
        <v>123.92514970059881</v>
      </c>
      <c r="I10" s="12">
        <v>10.556586826347305</v>
      </c>
      <c r="J10" s="12">
        <v>72.417165668662676</v>
      </c>
      <c r="K10" s="12">
        <v>38.809481037924151</v>
      </c>
      <c r="L10" s="12">
        <v>123.05818363273454</v>
      </c>
      <c r="M10" s="12">
        <v>170.48632734530938</v>
      </c>
      <c r="N10" s="12">
        <v>175.43313373253494</v>
      </c>
      <c r="O10" s="12">
        <v>167.68143712574852</v>
      </c>
      <c r="P10" s="12">
        <v>177.26906187624752</v>
      </c>
      <c r="Q10" s="12">
        <v>145.44630738522955</v>
      </c>
      <c r="R10" s="12">
        <v>173.44421157684633</v>
      </c>
      <c r="S10" s="12">
        <v>286.04780439121754</v>
      </c>
      <c r="T10" s="12">
        <v>224.49321357285427</v>
      </c>
      <c r="U10" s="12">
        <v>294.36047904191616</v>
      </c>
      <c r="V10" s="12">
        <v>215.05858283433133</v>
      </c>
      <c r="W10" s="12">
        <v>115.81646706586827</v>
      </c>
      <c r="X10" s="12">
        <v>79.658882235528935</v>
      </c>
      <c r="Y10" s="12">
        <v>106.27984031936128</v>
      </c>
      <c r="Z10" s="12">
        <v>35.953592814371255</v>
      </c>
      <c r="AA10" s="12">
        <v>654.35538922155683</v>
      </c>
      <c r="AB10" s="12">
        <v>646.90968063872253</v>
      </c>
      <c r="AC10" s="12">
        <v>528.13532934131729</v>
      </c>
      <c r="AD10" s="12">
        <v>515.53882235528943</v>
      </c>
      <c r="AE10" s="12">
        <v>135.39970059880238</v>
      </c>
      <c r="AF10" s="12">
        <v>161.9186626746507</v>
      </c>
      <c r="AG10" s="12">
        <v>105.00489021956088</v>
      </c>
      <c r="AH10" s="12">
        <v>93.836327345309385</v>
      </c>
      <c r="AI10" s="12">
        <v>130.60588822355291</v>
      </c>
      <c r="AJ10" s="12">
        <v>142.89640718562873</v>
      </c>
      <c r="AK10" s="12">
        <v>44.470259481037928</v>
      </c>
      <c r="AL10" s="12">
        <v>165.79451097804392</v>
      </c>
      <c r="AM10" s="12">
        <v>103.37295409181637</v>
      </c>
      <c r="AN10" s="12">
        <v>194.45538922155689</v>
      </c>
      <c r="AO10" s="13">
        <f t="shared" si="0"/>
        <v>7920.5000000000009</v>
      </c>
      <c r="AP10" s="14"/>
      <c r="AR10" s="17"/>
      <c r="AS10" s="15" t="s">
        <v>45</v>
      </c>
      <c r="AT10" s="9" t="s">
        <v>46</v>
      </c>
      <c r="AU10" s="9" t="s">
        <v>47</v>
      </c>
      <c r="AV10" s="9" t="s">
        <v>48</v>
      </c>
      <c r="AW10" s="9" t="s">
        <v>49</v>
      </c>
      <c r="AX10" s="9" t="s">
        <v>50</v>
      </c>
      <c r="AY10" s="11" t="s">
        <v>38</v>
      </c>
    </row>
    <row r="11" spans="1:52" x14ac:dyDescent="0.25">
      <c r="A11" s="1">
        <v>12</v>
      </c>
      <c r="B11" s="12">
        <v>229.8</v>
      </c>
      <c r="C11" s="12">
        <v>687</v>
      </c>
      <c r="D11" s="12">
        <v>287.5</v>
      </c>
      <c r="E11" s="12">
        <v>237.6</v>
      </c>
      <c r="F11" s="12">
        <v>542</v>
      </c>
      <c r="G11" s="12">
        <v>230.85</v>
      </c>
      <c r="H11" s="12">
        <v>205.5</v>
      </c>
      <c r="I11" s="12">
        <v>73.400000000000006</v>
      </c>
      <c r="J11" s="12">
        <v>35.4</v>
      </c>
      <c r="K11" s="12">
        <v>68.599999999999994</v>
      </c>
      <c r="L11" s="12">
        <v>249.5</v>
      </c>
      <c r="M11" s="12">
        <v>378.4</v>
      </c>
      <c r="N11" s="12">
        <v>352.7</v>
      </c>
      <c r="O11" s="12">
        <v>321.39999999999998</v>
      </c>
      <c r="P11" s="12">
        <v>318.85000000000002</v>
      </c>
      <c r="Q11" s="12">
        <v>199.9</v>
      </c>
      <c r="R11" s="12">
        <v>254.9</v>
      </c>
      <c r="S11" s="12">
        <v>372.5</v>
      </c>
      <c r="T11" s="12">
        <v>304.3</v>
      </c>
      <c r="U11" s="12">
        <v>400.45</v>
      </c>
      <c r="V11" s="12">
        <v>283.64999999999998</v>
      </c>
      <c r="W11" s="12">
        <v>179</v>
      </c>
      <c r="X11" s="12">
        <v>148</v>
      </c>
      <c r="Y11" s="12">
        <v>181.1</v>
      </c>
      <c r="Z11" s="12">
        <v>61.65</v>
      </c>
      <c r="AA11" s="12">
        <v>904.7</v>
      </c>
      <c r="AB11" s="12">
        <v>938.5</v>
      </c>
      <c r="AC11" s="12">
        <v>978.75</v>
      </c>
      <c r="AD11" s="12">
        <v>792.1</v>
      </c>
      <c r="AE11" s="12">
        <v>199.55</v>
      </c>
      <c r="AF11" s="12">
        <v>240.3</v>
      </c>
      <c r="AG11" s="12">
        <v>155.6</v>
      </c>
      <c r="AH11" s="12">
        <v>154.44999999999999</v>
      </c>
      <c r="AI11" s="12">
        <v>203.45</v>
      </c>
      <c r="AJ11" s="12">
        <v>245.3</v>
      </c>
      <c r="AK11" s="12">
        <v>78.95</v>
      </c>
      <c r="AL11" s="12">
        <v>264.60000000000002</v>
      </c>
      <c r="AM11" s="12">
        <v>113.5</v>
      </c>
      <c r="AN11" s="12">
        <v>268.8</v>
      </c>
      <c r="AO11" s="13">
        <f t="shared" si="0"/>
        <v>12142.499999999998</v>
      </c>
      <c r="AP11" s="14"/>
      <c r="AR11" s="18" t="s">
        <v>45</v>
      </c>
      <c r="AS11" s="15">
        <f>SUM(AA28:AD31)</f>
        <v>4477.1168143138048</v>
      </c>
      <c r="AT11" s="15">
        <f>SUM(Z28:Z31,H28:K31)</f>
        <v>14237.778356892479</v>
      </c>
      <c r="AU11" s="15">
        <f>SUM(AE28:AJ31)</f>
        <v>34737.788650145536</v>
      </c>
      <c r="AV11" s="15">
        <f>SUM(B28:G31)</f>
        <v>11909.918741486948</v>
      </c>
      <c r="AW11" s="15">
        <f>SUM(AM28:AN31,T28:Y31)</f>
        <v>18560.383164583403</v>
      </c>
      <c r="AX11" s="15">
        <f>SUM(AK28:AL31,L28:S31)</f>
        <v>19914.364272577826</v>
      </c>
      <c r="AY11" s="14">
        <f t="shared" ref="AY11:AY16" si="1">SUM(AS11:AX11)</f>
        <v>103837.35</v>
      </c>
      <c r="AZ11" s="15"/>
    </row>
    <row r="12" spans="1:52" x14ac:dyDescent="0.25">
      <c r="A12" s="1" t="s">
        <v>10</v>
      </c>
      <c r="B12" s="12">
        <v>33.5</v>
      </c>
      <c r="C12" s="12">
        <v>93.25</v>
      </c>
      <c r="D12" s="12">
        <v>68.599999999999994</v>
      </c>
      <c r="E12" s="12">
        <v>57.7</v>
      </c>
      <c r="F12" s="12">
        <v>192.85</v>
      </c>
      <c r="G12" s="12">
        <v>66.900000000000006</v>
      </c>
      <c r="H12" s="12">
        <v>53.65</v>
      </c>
      <c r="I12" s="12">
        <v>31.45</v>
      </c>
      <c r="J12" s="12">
        <v>61.3</v>
      </c>
      <c r="K12" s="12">
        <v>8.8000000000000007</v>
      </c>
      <c r="L12" s="12">
        <v>146.4</v>
      </c>
      <c r="M12" s="12">
        <v>192.75</v>
      </c>
      <c r="N12" s="12">
        <v>228.85</v>
      </c>
      <c r="O12" s="12">
        <v>173.1</v>
      </c>
      <c r="P12" s="12">
        <v>124.65</v>
      </c>
      <c r="Q12" s="12">
        <v>86.95</v>
      </c>
      <c r="R12" s="12">
        <v>124.4</v>
      </c>
      <c r="S12" s="12">
        <v>141.75</v>
      </c>
      <c r="T12" s="12">
        <v>26.1</v>
      </c>
      <c r="U12" s="12">
        <v>22.75</v>
      </c>
      <c r="V12" s="12">
        <v>18.45</v>
      </c>
      <c r="W12" s="12">
        <v>10.1</v>
      </c>
      <c r="X12" s="12">
        <v>12.75</v>
      </c>
      <c r="Y12" s="12">
        <v>28.35</v>
      </c>
      <c r="Z12" s="12">
        <v>26.6</v>
      </c>
      <c r="AA12" s="12">
        <v>476.5</v>
      </c>
      <c r="AB12" s="12">
        <v>480.5</v>
      </c>
      <c r="AC12" s="12">
        <v>459.5</v>
      </c>
      <c r="AD12" s="12">
        <v>336.6</v>
      </c>
      <c r="AE12" s="12">
        <v>85.35</v>
      </c>
      <c r="AF12" s="12">
        <v>77.05</v>
      </c>
      <c r="AG12" s="12">
        <v>39.35</v>
      </c>
      <c r="AH12" s="12">
        <v>54.15</v>
      </c>
      <c r="AI12" s="12">
        <v>51.75</v>
      </c>
      <c r="AJ12" s="12">
        <v>16.149999999999999</v>
      </c>
      <c r="AK12" s="12">
        <v>60.6</v>
      </c>
      <c r="AL12" s="12">
        <v>161.69999999999999</v>
      </c>
      <c r="AM12" s="12">
        <v>11.3</v>
      </c>
      <c r="AN12" s="12">
        <v>28</v>
      </c>
      <c r="AO12" s="13">
        <f t="shared" si="0"/>
        <v>4370.45</v>
      </c>
      <c r="AP12" s="14"/>
      <c r="AR12" s="17" t="s">
        <v>46</v>
      </c>
      <c r="AS12" s="15">
        <f>SUM(AA27:AD27,AA9:AD12)</f>
        <v>13532.752518916894</v>
      </c>
      <c r="AT12" s="15">
        <f>SUM(Z27,Z9:Z12,H9:K12,H27:K27)</f>
        <v>1568.7568618780235</v>
      </c>
      <c r="AU12" s="15">
        <f>SUM(AE9:AJ12,AE27:AJ27)</f>
        <v>3070.5142880685034</v>
      </c>
      <c r="AV12" s="15">
        <f>SUM(B9:G12,B27:G27)</f>
        <v>5380.9383029984892</v>
      </c>
      <c r="AW12" s="15">
        <f>SUM(T9:Y12,AM9:AN12,T27:Y27,AM27:AN27)</f>
        <v>3945.4539308166591</v>
      </c>
      <c r="AX12" s="15">
        <f>SUM(L9:S12,AK9:AL12,L27:S27,AK27:AL27)</f>
        <v>7043.384097321431</v>
      </c>
      <c r="AY12" s="14">
        <f t="shared" si="1"/>
        <v>34541.800000000003</v>
      </c>
      <c r="AZ12" s="15"/>
    </row>
    <row r="13" spans="1:52" x14ac:dyDescent="0.25">
      <c r="A13" s="1" t="s">
        <v>11</v>
      </c>
      <c r="B13" s="12">
        <v>142.4107489411891</v>
      </c>
      <c r="C13" s="12">
        <v>135.58837452420522</v>
      </c>
      <c r="D13" s="12">
        <v>65.798011043799917</v>
      </c>
      <c r="E13" s="12">
        <v>68.425888597008523</v>
      </c>
      <c r="F13" s="12">
        <v>279.0098456012438</v>
      </c>
      <c r="G13" s="12">
        <v>100.81953305098375</v>
      </c>
      <c r="H13" s="12">
        <v>122.34791454457728</v>
      </c>
      <c r="I13" s="12">
        <v>122.95434782608696</v>
      </c>
      <c r="J13" s="12">
        <v>262.28239425293521</v>
      </c>
      <c r="K13" s="12">
        <v>139.58072696081058</v>
      </c>
      <c r="L13" s="12">
        <v>22.185350881895673</v>
      </c>
      <c r="M13" s="12">
        <v>274.66374041709111</v>
      </c>
      <c r="N13" s="12">
        <v>254.04500884576206</v>
      </c>
      <c r="O13" s="12">
        <v>240.34972390500189</v>
      </c>
      <c r="P13" s="12">
        <v>266.37581890312549</v>
      </c>
      <c r="Q13" s="12">
        <v>118.50717042834933</v>
      </c>
      <c r="R13" s="12">
        <v>110.06764059400633</v>
      </c>
      <c r="S13" s="12">
        <v>137.91303543665896</v>
      </c>
      <c r="T13" s="12">
        <v>57.813306170589186</v>
      </c>
      <c r="U13" s="12">
        <v>35.880635822655876</v>
      </c>
      <c r="V13" s="12">
        <v>38.559049482656945</v>
      </c>
      <c r="W13" s="12">
        <v>28.047539269822547</v>
      </c>
      <c r="X13" s="12">
        <v>36.790285744920389</v>
      </c>
      <c r="Y13" s="12">
        <v>53.416664879644024</v>
      </c>
      <c r="Z13" s="12">
        <v>97.736830536642898</v>
      </c>
      <c r="AA13" s="12">
        <v>633.26795421647989</v>
      </c>
      <c r="AB13" s="12">
        <v>678.64937811612072</v>
      </c>
      <c r="AC13" s="12">
        <v>732.52086795689695</v>
      </c>
      <c r="AD13" s="12">
        <v>534.01504047606284</v>
      </c>
      <c r="AE13" s="12">
        <v>160.90696402723421</v>
      </c>
      <c r="AF13" s="12">
        <v>164.09073875516003</v>
      </c>
      <c r="AG13" s="12">
        <v>47.251259850962313</v>
      </c>
      <c r="AH13" s="12">
        <v>59.430461587948315</v>
      </c>
      <c r="AI13" s="12">
        <v>64.585144480780571</v>
      </c>
      <c r="AJ13" s="12">
        <v>35.476346968316086</v>
      </c>
      <c r="AK13" s="12">
        <v>51.90058167586983</v>
      </c>
      <c r="AL13" s="12">
        <v>172.83348523025785</v>
      </c>
      <c r="AM13" s="12">
        <v>8.5911381547204204</v>
      </c>
      <c r="AN13" s="12">
        <v>43.461051841526832</v>
      </c>
      <c r="AO13" s="13">
        <f t="shared" si="0"/>
        <v>6598.5499999999984</v>
      </c>
      <c r="AP13" s="14"/>
      <c r="AR13" s="17" t="s">
        <v>47</v>
      </c>
      <c r="AS13" s="15">
        <f>SUM(AA32:AD37)</f>
        <v>32655.529683104724</v>
      </c>
      <c r="AT13" s="15">
        <f>SUM(H32:K37,Z32:Z37)</f>
        <v>3033.407549991623</v>
      </c>
      <c r="AU13" s="15">
        <f>SUM(AE32:AJ37)</f>
        <v>7965.185566602896</v>
      </c>
      <c r="AV13" s="15">
        <f>SUM(B32:G37)</f>
        <v>2372.8953916414548</v>
      </c>
      <c r="AW13" s="15">
        <f>SUM(T32:Y37,AM32:AN37)</f>
        <v>1969.5728807578778</v>
      </c>
      <c r="AX13" s="15">
        <f>SUM(L32:S37,AK32:AL37)</f>
        <v>2700.9089279014229</v>
      </c>
      <c r="AY13" s="14">
        <f t="shared" si="1"/>
        <v>50697.499999999993</v>
      </c>
      <c r="AZ13" s="15"/>
    </row>
    <row r="14" spans="1:52" x14ac:dyDescent="0.25">
      <c r="A14" s="1" t="s">
        <v>12</v>
      </c>
      <c r="B14" s="12">
        <v>131.35097849477896</v>
      </c>
      <c r="C14" s="12">
        <v>175.7586331402822</v>
      </c>
      <c r="D14" s="12">
        <v>110.86313782694722</v>
      </c>
      <c r="E14" s="12">
        <v>79.819379251577857</v>
      </c>
      <c r="F14" s="12">
        <v>290.00174468146565</v>
      </c>
      <c r="G14" s="12">
        <v>130.31098658270628</v>
      </c>
      <c r="H14" s="12">
        <v>213.25034157050217</v>
      </c>
      <c r="I14" s="12">
        <v>194.47848755759037</v>
      </c>
      <c r="J14" s="12">
        <v>404.81685177428903</v>
      </c>
      <c r="K14" s="12">
        <v>173.7306489117405</v>
      </c>
      <c r="L14" s="12">
        <v>274.55786478718642</v>
      </c>
      <c r="M14" s="12">
        <v>12.011906584439405</v>
      </c>
      <c r="N14" s="12">
        <v>184.07856843686361</v>
      </c>
      <c r="O14" s="12">
        <v>220.16628778578544</v>
      </c>
      <c r="P14" s="12">
        <v>239.14614018111178</v>
      </c>
      <c r="Q14" s="12">
        <v>130.57098456072444</v>
      </c>
      <c r="R14" s="12">
        <v>169.83067924146795</v>
      </c>
      <c r="S14" s="12">
        <v>261.66196507748521</v>
      </c>
      <c r="T14" s="12">
        <v>89.075307269024691</v>
      </c>
      <c r="U14" s="12">
        <v>94.899261976631664</v>
      </c>
      <c r="V14" s="12">
        <v>93.44327329972991</v>
      </c>
      <c r="W14" s="12">
        <v>54.235578214590042</v>
      </c>
      <c r="X14" s="12">
        <v>33.69573795115469</v>
      </c>
      <c r="Y14" s="12">
        <v>69.627458513265651</v>
      </c>
      <c r="Z14" s="12">
        <v>94.119268042577161</v>
      </c>
      <c r="AA14" s="12">
        <v>606.4192839295772</v>
      </c>
      <c r="AB14" s="12">
        <v>519.89195684513061</v>
      </c>
      <c r="AC14" s="12">
        <v>624.51514319964178</v>
      </c>
      <c r="AD14" s="12">
        <v>413.91678100492493</v>
      </c>
      <c r="AE14" s="12">
        <v>117.93508282904143</v>
      </c>
      <c r="AF14" s="12">
        <v>132.4949695980589</v>
      </c>
      <c r="AG14" s="12">
        <v>68.587466601192972</v>
      </c>
      <c r="AH14" s="12">
        <v>66.611481968254878</v>
      </c>
      <c r="AI14" s="12">
        <v>92.92327734369357</v>
      </c>
      <c r="AJ14" s="12">
        <v>50.647606117939311</v>
      </c>
      <c r="AK14" s="12">
        <v>110.1871430841</v>
      </c>
      <c r="AL14" s="12">
        <v>330.04143329626368</v>
      </c>
      <c r="AM14" s="12">
        <v>37.491708430219958</v>
      </c>
      <c r="AN14" s="12">
        <v>103.63519403804214</v>
      </c>
      <c r="AO14" s="13">
        <f t="shared" si="0"/>
        <v>7200.7999999999984</v>
      </c>
      <c r="AP14" s="14"/>
      <c r="AR14" s="17" t="s">
        <v>48</v>
      </c>
      <c r="AS14" s="15">
        <f>SUM(AA3:AD8)</f>
        <v>11833.525676514902</v>
      </c>
      <c r="AT14" s="15">
        <f>SUM(H3:K8,Z3:Z8)</f>
        <v>5436.392201950197</v>
      </c>
      <c r="AU14" s="15">
        <f>SUM(AE3:AJ8)</f>
        <v>2486.9830257881317</v>
      </c>
      <c r="AV14" s="15">
        <f>SUM(B3:G8)</f>
        <v>6952.2439141568175</v>
      </c>
      <c r="AW14" s="15">
        <f>SUM(T3:Y8,AM3:AN8)</f>
        <v>1375.8345752656319</v>
      </c>
      <c r="AX14" s="15">
        <f>SUM(L3:S8,AK3:AL8)</f>
        <v>3788.7706063243158</v>
      </c>
      <c r="AY14" s="14">
        <f t="shared" si="1"/>
        <v>31873.75</v>
      </c>
      <c r="AZ14" s="15"/>
    </row>
    <row r="15" spans="1:52" x14ac:dyDescent="0.25">
      <c r="A15" s="1" t="s">
        <v>13</v>
      </c>
      <c r="B15" s="12">
        <v>137.13121214670255</v>
      </c>
      <c r="C15" s="12">
        <v>117.67001598250337</v>
      </c>
      <c r="D15" s="12">
        <v>23.975391150740244</v>
      </c>
      <c r="E15" s="12">
        <v>22.270028600269178</v>
      </c>
      <c r="F15" s="12">
        <v>144.85550134589502</v>
      </c>
      <c r="G15" s="12">
        <v>49.756460296096911</v>
      </c>
      <c r="H15" s="12">
        <v>97.857715763795426</v>
      </c>
      <c r="I15" s="12">
        <v>188.04130005047105</v>
      </c>
      <c r="J15" s="12">
        <v>257.50974512113055</v>
      </c>
      <c r="K15" s="12">
        <v>176.90628575033648</v>
      </c>
      <c r="L15" s="12">
        <v>267.24034320323011</v>
      </c>
      <c r="M15" s="12">
        <v>185.08199444818305</v>
      </c>
      <c r="N15" s="12">
        <v>6.92176564602961</v>
      </c>
      <c r="O15" s="12">
        <v>113.75771366083447</v>
      </c>
      <c r="P15" s="12">
        <v>190.54918615410497</v>
      </c>
      <c r="Q15" s="12">
        <v>97.506611709286688</v>
      </c>
      <c r="R15" s="12">
        <v>86.522070575370122</v>
      </c>
      <c r="S15" s="12">
        <v>115.21228760094212</v>
      </c>
      <c r="T15" s="12">
        <v>40.126177658142666</v>
      </c>
      <c r="U15" s="12">
        <v>20.564666049798117</v>
      </c>
      <c r="V15" s="12">
        <v>20.564666049798117</v>
      </c>
      <c r="W15" s="12">
        <v>6.3700307032301478</v>
      </c>
      <c r="X15" s="12">
        <v>7.3230274226110366</v>
      </c>
      <c r="Y15" s="12">
        <v>12.63974596231494</v>
      </c>
      <c r="Z15" s="12">
        <v>24.677599259757741</v>
      </c>
      <c r="AA15" s="12">
        <v>562.01727582436069</v>
      </c>
      <c r="AB15" s="12">
        <v>602.14345348250333</v>
      </c>
      <c r="AC15" s="12">
        <v>434.56650403768509</v>
      </c>
      <c r="AD15" s="12">
        <v>328.38260640982509</v>
      </c>
      <c r="AE15" s="12">
        <v>53.21734311911171</v>
      </c>
      <c r="AF15" s="12">
        <v>59.436900656123825</v>
      </c>
      <c r="AG15" s="12">
        <v>32.301573014804852</v>
      </c>
      <c r="AH15" s="12">
        <v>51.060561069986541</v>
      </c>
      <c r="AI15" s="12">
        <v>37.367502944145357</v>
      </c>
      <c r="AJ15" s="12">
        <v>31.59936490578735</v>
      </c>
      <c r="AK15" s="12">
        <v>33.003781123822343</v>
      </c>
      <c r="AL15" s="12">
        <v>96.453299545760444</v>
      </c>
      <c r="AM15" s="12">
        <v>9.379494027590848</v>
      </c>
      <c r="AN15" s="12">
        <v>28.238797526917899</v>
      </c>
      <c r="AO15" s="13">
        <f t="shared" si="0"/>
        <v>4770.2</v>
      </c>
      <c r="AP15" s="14"/>
      <c r="AR15" s="17" t="s">
        <v>49</v>
      </c>
      <c r="AS15" s="15">
        <f>SUM(AA21:AD26,AA40:AD41)</f>
        <v>18675.494731400551</v>
      </c>
      <c r="AT15" s="15">
        <f>SUM(H21:K26,H40:K41,Z21:Z26,Z40:Z41)</f>
        <v>4043.4470722756409</v>
      </c>
      <c r="AU15" s="15">
        <f>SUM(AE21:AJ26,AE40:AJ41)</f>
        <v>1957.9783371846636</v>
      </c>
      <c r="AV15" s="15">
        <f>SUM(B21:G26,B40:G41)</f>
        <v>1447.7668114946396</v>
      </c>
      <c r="AW15" s="15">
        <f>SUM(T21:Y26,T40:Y41,AM21:AN26,AM40:AN41)</f>
        <v>5787.4994048087947</v>
      </c>
      <c r="AX15" s="15">
        <f>SUM(L21:S26,L40:S41,AK21:AL26,AK40:AL41)</f>
        <v>1675.4636428357087</v>
      </c>
      <c r="AY15" s="14">
        <f t="shared" si="1"/>
        <v>33587.65</v>
      </c>
      <c r="AZ15" s="15"/>
    </row>
    <row r="16" spans="1:52" x14ac:dyDescent="0.25">
      <c r="A16" s="1" t="s">
        <v>14</v>
      </c>
      <c r="B16" s="12">
        <v>32.968035138638101</v>
      </c>
      <c r="C16" s="12">
        <v>38.040040544582425</v>
      </c>
      <c r="D16" s="12">
        <v>14.658095623179094</v>
      </c>
      <c r="E16" s="12">
        <v>11.564172325553058</v>
      </c>
      <c r="F16" s="12">
        <v>121.62668963454487</v>
      </c>
      <c r="G16" s="12">
        <v>37.532840003987992</v>
      </c>
      <c r="H16" s="12">
        <v>80.543445846395855</v>
      </c>
      <c r="I16" s="12">
        <v>178.94035072171573</v>
      </c>
      <c r="J16" s="12">
        <v>325.62274706162555</v>
      </c>
      <c r="K16" s="12">
        <v>176.45506807280299</v>
      </c>
      <c r="L16" s="12">
        <v>229.66040478115897</v>
      </c>
      <c r="M16" s="12">
        <v>230.42120559205063</v>
      </c>
      <c r="N16" s="12">
        <v>115.33740293117391</v>
      </c>
      <c r="O16" s="12">
        <v>6.5936070277276206</v>
      </c>
      <c r="P16" s="12">
        <v>154.34112450288578</v>
      </c>
      <c r="Q16" s="12">
        <v>117.46764520167052</v>
      </c>
      <c r="R16" s="12">
        <v>133.74878255475181</v>
      </c>
      <c r="S16" s="12">
        <v>226.3128812132357</v>
      </c>
      <c r="T16" s="12">
        <v>27.74386957051545</v>
      </c>
      <c r="U16" s="12">
        <v>19.983701299420634</v>
      </c>
      <c r="V16" s="12">
        <v>20.845942218431169</v>
      </c>
      <c r="W16" s="12">
        <v>4.9198452437659936</v>
      </c>
      <c r="X16" s="12">
        <v>4.0576043247554585</v>
      </c>
      <c r="Y16" s="12">
        <v>12.933613785158025</v>
      </c>
      <c r="Z16" s="12">
        <v>34.99683730101583</v>
      </c>
      <c r="AA16" s="12">
        <v>520.28631454176866</v>
      </c>
      <c r="AB16" s="12">
        <v>521.50359583919533</v>
      </c>
      <c r="AC16" s="12">
        <v>382.93640814879643</v>
      </c>
      <c r="AD16" s="12">
        <v>269.62780738000026</v>
      </c>
      <c r="AE16" s="12">
        <v>53.256056762415398</v>
      </c>
      <c r="AF16" s="12">
        <v>56.197819897863099</v>
      </c>
      <c r="AG16" s="12">
        <v>25.106426759424401</v>
      </c>
      <c r="AH16" s="12">
        <v>24.29490589447331</v>
      </c>
      <c r="AI16" s="12">
        <v>40.576043247554587</v>
      </c>
      <c r="AJ16" s="12">
        <v>23.280504813284445</v>
      </c>
      <c r="AK16" s="12">
        <v>47.930451086173854</v>
      </c>
      <c r="AL16" s="12">
        <v>238.84073456591818</v>
      </c>
      <c r="AM16" s="12">
        <v>4.0068842706960153</v>
      </c>
      <c r="AN16" s="12">
        <v>13.390094271693012</v>
      </c>
      <c r="AO16" s="13">
        <f t="shared" si="0"/>
        <v>4578.5499999999993</v>
      </c>
      <c r="AP16" s="14"/>
      <c r="AR16" s="17" t="s">
        <v>50</v>
      </c>
      <c r="AS16" s="15">
        <f>SUM(AA13:AD20,AA38:AD39)</f>
        <v>18956.459805781924</v>
      </c>
      <c r="AT16" s="15">
        <f>SUM(H13:K20,H38:K39,Z13:Z20,Z38:Z39)</f>
        <v>6877.2645720896789</v>
      </c>
      <c r="AU16" s="15">
        <f>SUM(AE13:AJ20,AE38:AJ39)</f>
        <v>2719.4835055557819</v>
      </c>
      <c r="AV16" s="15">
        <f>SUM(B13:G20,B38:G39)</f>
        <v>4277.9910810785432</v>
      </c>
      <c r="AW16" s="15">
        <f>SUM(T13:Y20,T38:Y39,AM13:AN20,AM38:AN39)</f>
        <v>1686.0380712337683</v>
      </c>
      <c r="AX16" s="15">
        <f>SUM(L13:S20,L38:S39,AK13:AL20,AK38:AL39)</f>
        <v>13674.612964260312</v>
      </c>
      <c r="AY16" s="14">
        <f t="shared" si="1"/>
        <v>48191.850000000013</v>
      </c>
      <c r="AZ16" s="15"/>
    </row>
    <row r="17" spans="1:51" x14ac:dyDescent="0.25">
      <c r="A17" s="1" t="s">
        <v>15</v>
      </c>
      <c r="B17" s="12">
        <v>111.48647525500566</v>
      </c>
      <c r="C17" s="12">
        <v>83.38702304495655</v>
      </c>
      <c r="D17" s="12">
        <v>22.428932124417578</v>
      </c>
      <c r="E17" s="12">
        <v>25.162932879989928</v>
      </c>
      <c r="F17" s="12">
        <v>135.53555597531795</v>
      </c>
      <c r="G17" s="12">
        <v>53.515533308147589</v>
      </c>
      <c r="H17" s="12">
        <v>83.38702304495655</v>
      </c>
      <c r="I17" s="12">
        <v>192.44327540612014</v>
      </c>
      <c r="J17" s="12">
        <v>253.95829240649792</v>
      </c>
      <c r="K17" s="12">
        <v>106.11973303110439</v>
      </c>
      <c r="L17" s="12">
        <v>283.88041178692862</v>
      </c>
      <c r="M17" s="12">
        <v>245.40188263442889</v>
      </c>
      <c r="N17" s="12">
        <v>210.56868782269234</v>
      </c>
      <c r="O17" s="12">
        <v>159.02771061579148</v>
      </c>
      <c r="P17" s="12">
        <v>8.202002266717038</v>
      </c>
      <c r="Q17" s="12">
        <v>144.64889182722578</v>
      </c>
      <c r="R17" s="12">
        <v>245.35125299080721</v>
      </c>
      <c r="S17" s="12">
        <v>372.38102883767789</v>
      </c>
      <c r="T17" s="12">
        <v>27.89693363556227</v>
      </c>
      <c r="U17" s="12">
        <v>19.036746001763003</v>
      </c>
      <c r="V17" s="12">
        <v>19.138005289006419</v>
      </c>
      <c r="W17" s="12">
        <v>7.3412983251479664</v>
      </c>
      <c r="X17" s="12">
        <v>7.3919279687696759</v>
      </c>
      <c r="Y17" s="12">
        <v>13.113077698022918</v>
      </c>
      <c r="Z17" s="12">
        <v>30.833452965621458</v>
      </c>
      <c r="AA17" s="12">
        <v>387.87369978592119</v>
      </c>
      <c r="AB17" s="12">
        <v>303.27156529404357</v>
      </c>
      <c r="AC17" s="12">
        <v>283.27285606346805</v>
      </c>
      <c r="AD17" s="12">
        <v>224.59309910590605</v>
      </c>
      <c r="AE17" s="12">
        <v>50.629643621710109</v>
      </c>
      <c r="AF17" s="12">
        <v>52.300421861226539</v>
      </c>
      <c r="AG17" s="12">
        <v>28.757637577131341</v>
      </c>
      <c r="AH17" s="12">
        <v>25.061673592746505</v>
      </c>
      <c r="AI17" s="12">
        <v>28.555119002644503</v>
      </c>
      <c r="AJ17" s="12">
        <v>22.175783906309025</v>
      </c>
      <c r="AK17" s="12">
        <v>20.505005666792595</v>
      </c>
      <c r="AL17" s="12">
        <v>103.28447298828863</v>
      </c>
      <c r="AM17" s="12">
        <v>7.290668681526256</v>
      </c>
      <c r="AN17" s="12">
        <v>23.34026570960836</v>
      </c>
      <c r="AO17" s="13">
        <f t="shared" si="0"/>
        <v>4422.55</v>
      </c>
      <c r="AP17" s="14"/>
      <c r="AR17" s="1" t="s">
        <v>51</v>
      </c>
      <c r="AS17" s="14">
        <f>SUM(AS11:AS16)</f>
        <v>100130.87923003279</v>
      </c>
      <c r="AT17" s="14">
        <f t="shared" ref="AT17:AY17" si="2">SUM(AT11:AT16)</f>
        <v>35197.046615077641</v>
      </c>
      <c r="AU17" s="14">
        <f t="shared" si="2"/>
        <v>52937.933373345513</v>
      </c>
      <c r="AV17" s="14">
        <f t="shared" si="2"/>
        <v>32341.754242856892</v>
      </c>
      <c r="AW17" s="14">
        <f t="shared" si="2"/>
        <v>33324.782027466135</v>
      </c>
      <c r="AX17" s="14">
        <f t="shared" si="2"/>
        <v>48797.504511221021</v>
      </c>
      <c r="AY17" s="14">
        <f t="shared" si="2"/>
        <v>302729.90000000002</v>
      </c>
    </row>
    <row r="18" spans="1:51" x14ac:dyDescent="0.25">
      <c r="A18" s="1" t="s">
        <v>16</v>
      </c>
      <c r="B18" s="12">
        <v>31.926375825495295</v>
      </c>
      <c r="C18" s="12">
        <v>24.837292375425257</v>
      </c>
      <c r="D18" s="12">
        <v>5.3550630378226938</v>
      </c>
      <c r="E18" s="12">
        <v>4.284050430258155</v>
      </c>
      <c r="F18" s="12">
        <v>98.992165299179504</v>
      </c>
      <c r="G18" s="12">
        <v>95.014118471082654</v>
      </c>
      <c r="H18" s="12">
        <v>27.642325395237144</v>
      </c>
      <c r="I18" s="12">
        <v>74.052871723033817</v>
      </c>
      <c r="J18" s="12">
        <v>199.4633480088053</v>
      </c>
      <c r="K18" s="12">
        <v>80.937952771662992</v>
      </c>
      <c r="L18" s="12">
        <v>164.22193315989594</v>
      </c>
      <c r="M18" s="12">
        <v>163.60992595557335</v>
      </c>
      <c r="N18" s="12">
        <v>65.892775665399228</v>
      </c>
      <c r="O18" s="12">
        <v>80.478947368421061</v>
      </c>
      <c r="P18" s="12">
        <v>164.52793676205724</v>
      </c>
      <c r="Q18" s="12">
        <v>60.843716229737836</v>
      </c>
      <c r="R18" s="12">
        <v>67.983800280168097</v>
      </c>
      <c r="S18" s="12">
        <v>129.23552131278768</v>
      </c>
      <c r="T18" s="12">
        <v>8.9761056633980392</v>
      </c>
      <c r="U18" s="12">
        <v>11.220132079247549</v>
      </c>
      <c r="V18" s="12">
        <v>17.646207724634781</v>
      </c>
      <c r="W18" s="12">
        <v>1.683019811887132</v>
      </c>
      <c r="X18" s="12">
        <v>2.3460276165699416</v>
      </c>
      <c r="Y18" s="12">
        <v>7.0380828497098262</v>
      </c>
      <c r="Z18" s="12">
        <v>21.675255153091854</v>
      </c>
      <c r="AA18" s="12">
        <v>394.54064438663198</v>
      </c>
      <c r="AB18" s="12">
        <v>363.88928357014208</v>
      </c>
      <c r="AC18" s="12">
        <v>128.36851110666399</v>
      </c>
      <c r="AD18" s="12">
        <v>107.20326195717429</v>
      </c>
      <c r="AE18" s="12">
        <v>42.228497098258948</v>
      </c>
      <c r="AF18" s="12">
        <v>44.115519311586951</v>
      </c>
      <c r="AG18" s="12">
        <v>7.3440864518711226</v>
      </c>
      <c r="AH18" s="12">
        <v>10.302121272763657</v>
      </c>
      <c r="AI18" s="12">
        <v>23.817280368220931</v>
      </c>
      <c r="AJ18" s="12">
        <v>10.914128477086251</v>
      </c>
      <c r="AK18" s="12">
        <v>10.965129077446468</v>
      </c>
      <c r="AL18" s="12">
        <v>37.077436461877127</v>
      </c>
      <c r="AM18" s="12">
        <v>1.5810186111666999</v>
      </c>
      <c r="AN18" s="12">
        <v>11.118130878527117</v>
      </c>
      <c r="AO18" s="13">
        <f t="shared" si="0"/>
        <v>2803.349999999999</v>
      </c>
      <c r="AP18" s="14"/>
      <c r="AS18" s="15"/>
    </row>
    <row r="19" spans="1:51" x14ac:dyDescent="0.25">
      <c r="A19" s="1" t="s">
        <v>17</v>
      </c>
      <c r="B19" s="12">
        <v>20.537402719045719</v>
      </c>
      <c r="C19" s="12">
        <v>49.884130635408198</v>
      </c>
      <c r="D19" s="12">
        <v>14.116147605338917</v>
      </c>
      <c r="E19" s="12">
        <v>14.59376162206091</v>
      </c>
      <c r="F19" s="12">
        <v>143.0188638961969</v>
      </c>
      <c r="G19" s="12">
        <v>29.771273709004255</v>
      </c>
      <c r="H19" s="12">
        <v>58.268910040083192</v>
      </c>
      <c r="I19" s="12">
        <v>174.75366189616938</v>
      </c>
      <c r="J19" s="12">
        <v>253.18849708673673</v>
      </c>
      <c r="K19" s="12">
        <v>135.43010785272523</v>
      </c>
      <c r="L19" s="12">
        <v>128.21282937781513</v>
      </c>
      <c r="M19" s="12">
        <v>142.7535227757958</v>
      </c>
      <c r="N19" s="12">
        <v>87.08495571564346</v>
      </c>
      <c r="O19" s="12">
        <v>153.10182647143901</v>
      </c>
      <c r="P19" s="12">
        <v>259.13213818372157</v>
      </c>
      <c r="Q19" s="12">
        <v>103.00542293970992</v>
      </c>
      <c r="R19" s="12">
        <v>10.932054160525627</v>
      </c>
      <c r="S19" s="12">
        <v>192.79685808344468</v>
      </c>
      <c r="T19" s="12">
        <v>21.227289632088596</v>
      </c>
      <c r="U19" s="12">
        <v>23.031609250816125</v>
      </c>
      <c r="V19" s="12">
        <v>17.83092329095442</v>
      </c>
      <c r="W19" s="12">
        <v>4.0862532541770547</v>
      </c>
      <c r="X19" s="12">
        <v>4.723071943139713</v>
      </c>
      <c r="Y19" s="12">
        <v>10.401371919723413</v>
      </c>
      <c r="Z19" s="12">
        <v>16.504217688948884</v>
      </c>
      <c r="AA19" s="12">
        <v>539.22622487913054</v>
      </c>
      <c r="AB19" s="12">
        <v>461.21593548120501</v>
      </c>
      <c r="AC19" s="12">
        <v>311.19206600641883</v>
      </c>
      <c r="AD19" s="12">
        <v>223.68256449813359</v>
      </c>
      <c r="AE19" s="12">
        <v>33.804458739101094</v>
      </c>
      <c r="AF19" s="12">
        <v>34.175936307662646</v>
      </c>
      <c r="AG19" s="12">
        <v>18.786151324398407</v>
      </c>
      <c r="AH19" s="12">
        <v>22.553995234094135</v>
      </c>
      <c r="AI19" s="12">
        <v>27.011726056832739</v>
      </c>
      <c r="AJ19" s="12">
        <v>13.373192468215816</v>
      </c>
      <c r="AK19" s="12">
        <v>16.769558809349991</v>
      </c>
      <c r="AL19" s="12">
        <v>57.313682006639212</v>
      </c>
      <c r="AM19" s="12">
        <v>7.2703466989903438</v>
      </c>
      <c r="AN19" s="12">
        <v>17.937059739114861</v>
      </c>
      <c r="AO19" s="13">
        <f t="shared" si="0"/>
        <v>3852.6999999999994</v>
      </c>
      <c r="AP19" s="14"/>
      <c r="AS19" s="15" t="s">
        <v>45</v>
      </c>
      <c r="AT19" s="9" t="s">
        <v>46</v>
      </c>
      <c r="AU19" s="9" t="s">
        <v>47</v>
      </c>
      <c r="AV19" s="9" t="s">
        <v>48</v>
      </c>
      <c r="AW19" s="9" t="s">
        <v>49</v>
      </c>
      <c r="AX19" s="9" t="s">
        <v>50</v>
      </c>
    </row>
    <row r="20" spans="1:51" x14ac:dyDescent="0.25">
      <c r="A20" s="1" t="s">
        <v>18</v>
      </c>
      <c r="B20" s="12">
        <v>32.079672910208103</v>
      </c>
      <c r="C20" s="12">
        <v>78.822826672111987</v>
      </c>
      <c r="D20" s="12">
        <v>45.366798158495612</v>
      </c>
      <c r="E20" s="12">
        <v>35.83818244259222</v>
      </c>
      <c r="F20" s="12">
        <v>276.0651719913123</v>
      </c>
      <c r="G20" s="12">
        <v>48.33125638122111</v>
      </c>
      <c r="H20" s="12">
        <v>79.669814735747835</v>
      </c>
      <c r="I20" s="12">
        <v>287.23482708051017</v>
      </c>
      <c r="J20" s="12">
        <v>369.81616328500627</v>
      </c>
      <c r="K20" s="12">
        <v>133.66530379253373</v>
      </c>
      <c r="L20" s="12">
        <v>155.73993020104328</v>
      </c>
      <c r="M20" s="12">
        <v>270.29506580779298</v>
      </c>
      <c r="N20" s="12">
        <v>116.03736471811246</v>
      </c>
      <c r="O20" s="12">
        <v>235.83323896860904</v>
      </c>
      <c r="P20" s="12">
        <v>375.53333271454824</v>
      </c>
      <c r="Q20" s="12">
        <v>191.57811264363548</v>
      </c>
      <c r="R20" s="12">
        <v>195.0719384061334</v>
      </c>
      <c r="S20" s="12">
        <v>30.597443798845347</v>
      </c>
      <c r="T20" s="12">
        <v>26.680124004529507</v>
      </c>
      <c r="U20" s="12">
        <v>24.827337615326069</v>
      </c>
      <c r="V20" s="12">
        <v>26.468376988620545</v>
      </c>
      <c r="W20" s="12">
        <v>6.5112207392006543</v>
      </c>
      <c r="X20" s="12">
        <v>13.763556034082683</v>
      </c>
      <c r="Y20" s="12">
        <v>22.498120440327462</v>
      </c>
      <c r="Z20" s="12">
        <v>16.410393732944737</v>
      </c>
      <c r="AA20" s="12">
        <v>760.33059737511371</v>
      </c>
      <c r="AB20" s="12">
        <v>701.30611669048994</v>
      </c>
      <c r="AC20" s="12">
        <v>476.96015333494222</v>
      </c>
      <c r="AD20" s="12">
        <v>299.41028049527563</v>
      </c>
      <c r="AE20" s="12">
        <v>46.531406745994921</v>
      </c>
      <c r="AF20" s="12">
        <v>46.743153761903876</v>
      </c>
      <c r="AG20" s="12">
        <v>26.891871020438472</v>
      </c>
      <c r="AH20" s="12">
        <v>29.538708719300526</v>
      </c>
      <c r="AI20" s="12">
        <v>46.319659730085952</v>
      </c>
      <c r="AJ20" s="12">
        <v>19.798345987488165</v>
      </c>
      <c r="AK20" s="12">
        <v>23.345108503963321</v>
      </c>
      <c r="AL20" s="12">
        <v>85.28111065733539</v>
      </c>
      <c r="AM20" s="12">
        <v>5.1878018897696272</v>
      </c>
      <c r="AN20" s="12">
        <v>40.920110824407359</v>
      </c>
      <c r="AO20" s="13">
        <f t="shared" si="0"/>
        <v>5703.3</v>
      </c>
      <c r="AP20" s="14"/>
      <c r="AR20" s="18" t="s">
        <v>45</v>
      </c>
      <c r="AS20" s="15">
        <f>AS11</f>
        <v>4477.1168143138048</v>
      </c>
    </row>
    <row r="21" spans="1:51" x14ac:dyDescent="0.25">
      <c r="A21" s="1" t="s">
        <v>19</v>
      </c>
      <c r="B21" s="12">
        <v>31.537950937950939</v>
      </c>
      <c r="C21" s="12">
        <v>35.671565866711497</v>
      </c>
      <c r="D21" s="12">
        <v>22.275591560543017</v>
      </c>
      <c r="E21" s="12">
        <v>14.850394373695343</v>
      </c>
      <c r="F21" s="12">
        <v>116.73634752518248</v>
      </c>
      <c r="G21" s="12">
        <v>21.663204163689599</v>
      </c>
      <c r="H21" s="12">
        <v>97.369596099693183</v>
      </c>
      <c r="I21" s="12">
        <v>262.48454797629552</v>
      </c>
      <c r="J21" s="12">
        <v>353.42407640902786</v>
      </c>
      <c r="K21" s="12">
        <v>25.260980120203421</v>
      </c>
      <c r="L21" s="12">
        <v>45.85250633939954</v>
      </c>
      <c r="M21" s="12">
        <v>93.542174869359343</v>
      </c>
      <c r="N21" s="12">
        <v>33.451661553117866</v>
      </c>
      <c r="O21" s="12">
        <v>24.801689572563358</v>
      </c>
      <c r="P21" s="12">
        <v>23.270721080429816</v>
      </c>
      <c r="Q21" s="12">
        <v>12.247747937068326</v>
      </c>
      <c r="R21" s="12">
        <v>15.080039647515376</v>
      </c>
      <c r="S21" s="12">
        <v>22.352139985149694</v>
      </c>
      <c r="T21" s="12">
        <v>43.326408327379198</v>
      </c>
      <c r="U21" s="12">
        <v>138.47610011347876</v>
      </c>
      <c r="V21" s="12">
        <v>434.56540649210552</v>
      </c>
      <c r="W21" s="12">
        <v>96.604111853626421</v>
      </c>
      <c r="X21" s="12">
        <v>54.96176886759411</v>
      </c>
      <c r="Y21" s="12">
        <v>99.512951988680143</v>
      </c>
      <c r="Z21" s="12">
        <v>14.926942798302022</v>
      </c>
      <c r="AA21" s="12">
        <v>873.41752476218494</v>
      </c>
      <c r="AB21" s="12">
        <v>856.34722607489596</v>
      </c>
      <c r="AC21" s="12">
        <v>460.43877400916233</v>
      </c>
      <c r="AD21" s="12">
        <v>414.66281609436953</v>
      </c>
      <c r="AE21" s="12">
        <v>66.52058098320235</v>
      </c>
      <c r="AF21" s="12">
        <v>80.375845837010885</v>
      </c>
      <c r="AG21" s="12">
        <v>46.617990585466309</v>
      </c>
      <c r="AH21" s="12">
        <v>38.810051275585259</v>
      </c>
      <c r="AI21" s="12">
        <v>57.181673181187747</v>
      </c>
      <c r="AJ21" s="12">
        <v>65.219257764888837</v>
      </c>
      <c r="AK21" s="12">
        <v>1.9137106151669259</v>
      </c>
      <c r="AL21" s="12">
        <v>14.697297524481989</v>
      </c>
      <c r="AM21" s="12">
        <v>57.334770030401103</v>
      </c>
      <c r="AN21" s="12">
        <v>296.1658548032334</v>
      </c>
      <c r="AO21" s="13">
        <f t="shared" si="0"/>
        <v>5463.95</v>
      </c>
      <c r="AP21" s="14"/>
      <c r="AR21" s="17" t="s">
        <v>46</v>
      </c>
      <c r="AS21" s="15">
        <f>AS12+AT11</f>
        <v>27770.530875809374</v>
      </c>
      <c r="AT21" s="15">
        <f>AT12</f>
        <v>1568.7568618780235</v>
      </c>
    </row>
    <row r="22" spans="1:51" x14ac:dyDescent="0.25">
      <c r="A22" s="1" t="s">
        <v>20</v>
      </c>
      <c r="B22" s="12">
        <v>23.233846281280776</v>
      </c>
      <c r="C22" s="12">
        <v>33.78448179065466</v>
      </c>
      <c r="D22" s="12">
        <v>22.616521863179113</v>
      </c>
      <c r="E22" s="12">
        <v>19.754381379253221</v>
      </c>
      <c r="F22" s="12">
        <v>134.18388033464333</v>
      </c>
      <c r="G22" s="12">
        <v>21.269632223684575</v>
      </c>
      <c r="H22" s="12">
        <v>90.129365042842821</v>
      </c>
      <c r="I22" s="12">
        <v>283.12742630208095</v>
      </c>
      <c r="J22" s="12">
        <v>394.18970115873469</v>
      </c>
      <c r="K22" s="12">
        <v>22.897123871407139</v>
      </c>
      <c r="L22" s="12">
        <v>40.350568783190532</v>
      </c>
      <c r="M22" s="12">
        <v>99.164749707785333</v>
      </c>
      <c r="N22" s="12">
        <v>22.784883068115931</v>
      </c>
      <c r="O22" s="12">
        <v>19.529899772670795</v>
      </c>
      <c r="P22" s="12">
        <v>21.606354633558208</v>
      </c>
      <c r="Q22" s="12">
        <v>11.167959927475541</v>
      </c>
      <c r="R22" s="12">
        <v>22.279799453305479</v>
      </c>
      <c r="S22" s="12">
        <v>24.580735920775311</v>
      </c>
      <c r="T22" s="12">
        <v>168.92240895327328</v>
      </c>
      <c r="U22" s="12">
        <v>12.009765952159627</v>
      </c>
      <c r="V22" s="12">
        <v>134.46448234287135</v>
      </c>
      <c r="W22" s="12">
        <v>61.227358195355862</v>
      </c>
      <c r="X22" s="12">
        <v>36.478261069643729</v>
      </c>
      <c r="Y22" s="12">
        <v>114.65398056197253</v>
      </c>
      <c r="Z22" s="12">
        <v>12.346488362033263</v>
      </c>
      <c r="AA22" s="12">
        <v>1415.8054927153416</v>
      </c>
      <c r="AB22" s="12">
        <v>1319.6712446964191</v>
      </c>
      <c r="AC22" s="12">
        <v>505.70093922855335</v>
      </c>
      <c r="AD22" s="12">
        <v>447.39184191876899</v>
      </c>
      <c r="AE22" s="12">
        <v>51.125685899146823</v>
      </c>
      <c r="AF22" s="12">
        <v>59.936588957506927</v>
      </c>
      <c r="AG22" s="12">
        <v>50.901204292564408</v>
      </c>
      <c r="AH22" s="12">
        <v>45.008562119775803</v>
      </c>
      <c r="AI22" s="12">
        <v>65.94147193358674</v>
      </c>
      <c r="AJ22" s="12">
        <v>68.915853220803854</v>
      </c>
      <c r="AK22" s="12">
        <v>4.5457525332940651</v>
      </c>
      <c r="AL22" s="12">
        <v>7.2956522139287463</v>
      </c>
      <c r="AM22" s="12">
        <v>38.94755874205039</v>
      </c>
      <c r="AN22" s="12">
        <v>169.70809457631174</v>
      </c>
      <c r="AO22" s="13">
        <f t="shared" si="0"/>
        <v>6097.65</v>
      </c>
      <c r="AP22" s="14"/>
      <c r="AR22" s="17" t="s">
        <v>47</v>
      </c>
      <c r="AS22" s="15">
        <f>AS13+AU11</f>
        <v>67393.318333250267</v>
      </c>
      <c r="AT22" s="15">
        <f>AT13+AU12</f>
        <v>6103.9218380601269</v>
      </c>
      <c r="AU22" s="15">
        <f>AU13</f>
        <v>7965.185566602896</v>
      </c>
    </row>
    <row r="23" spans="1:51" x14ac:dyDescent="0.25">
      <c r="A23" s="1" t="s">
        <v>21</v>
      </c>
      <c r="B23" s="12">
        <v>26.641519041052298</v>
      </c>
      <c r="C23" s="12">
        <v>36.256099501432061</v>
      </c>
      <c r="D23" s="12">
        <v>26.910082741062904</v>
      </c>
      <c r="E23" s="12">
        <v>22.935339980905912</v>
      </c>
      <c r="F23" s="12">
        <v>123.48558926487749</v>
      </c>
      <c r="G23" s="12">
        <v>19.981139280789225</v>
      </c>
      <c r="H23" s="12">
        <v>92.171061843640601</v>
      </c>
      <c r="I23" s="12">
        <v>205.82721968812984</v>
      </c>
      <c r="J23" s="12">
        <v>294.93665535164956</v>
      </c>
      <c r="K23" s="12">
        <v>18.853171740744671</v>
      </c>
      <c r="L23" s="12">
        <v>33.624175241328103</v>
      </c>
      <c r="M23" s="12">
        <v>88.142606343481489</v>
      </c>
      <c r="N23" s="12">
        <v>19.87371380078498</v>
      </c>
      <c r="O23" s="12">
        <v>21.323957780842264</v>
      </c>
      <c r="P23" s="12">
        <v>19.712575580778616</v>
      </c>
      <c r="Q23" s="12">
        <v>15.952683780630105</v>
      </c>
      <c r="R23" s="12">
        <v>15.898971040627984</v>
      </c>
      <c r="S23" s="12">
        <v>26.695231781054421</v>
      </c>
      <c r="T23" s="12">
        <v>604.48317598387621</v>
      </c>
      <c r="U23" s="12">
        <v>139.16970934549698</v>
      </c>
      <c r="V23" s="12">
        <v>11.011111700434922</v>
      </c>
      <c r="W23" s="12">
        <v>70.471114882783496</v>
      </c>
      <c r="X23" s="12">
        <v>41.895937201654824</v>
      </c>
      <c r="Y23" s="12">
        <v>135.19496658533998</v>
      </c>
      <c r="Z23" s="12">
        <v>14.985854460591916</v>
      </c>
      <c r="AA23" s="12">
        <v>1049.7080778614618</v>
      </c>
      <c r="AB23" s="12">
        <v>994.06167921926385</v>
      </c>
      <c r="AC23" s="12">
        <v>470.20132597857219</v>
      </c>
      <c r="AD23" s="12">
        <v>340.53877161345076</v>
      </c>
      <c r="AE23" s="12">
        <v>44.957563381775756</v>
      </c>
      <c r="AF23" s="12">
        <v>56.237238782221283</v>
      </c>
      <c r="AG23" s="12">
        <v>45.924392701813943</v>
      </c>
      <c r="AH23" s="12">
        <v>27.44721014108412</v>
      </c>
      <c r="AI23" s="12">
        <v>45.226127081786359</v>
      </c>
      <c r="AJ23" s="12">
        <v>59.084014002333724</v>
      </c>
      <c r="AK23" s="12">
        <v>4.4044446801739685</v>
      </c>
      <c r="AL23" s="12">
        <v>7.1975071602842906</v>
      </c>
      <c r="AM23" s="12">
        <v>77.937185743078388</v>
      </c>
      <c r="AN23" s="12">
        <v>220.49079770870904</v>
      </c>
      <c r="AO23" s="13">
        <f t="shared" si="0"/>
        <v>5569.8499999999995</v>
      </c>
      <c r="AP23" s="14"/>
      <c r="AR23" s="17" t="s">
        <v>48</v>
      </c>
      <c r="AS23" s="15">
        <f>AS14+AV11</f>
        <v>23743.444418001851</v>
      </c>
      <c r="AT23" s="15">
        <f>AT14+AV12</f>
        <v>10817.330504948686</v>
      </c>
      <c r="AU23" s="15">
        <f>AU14+AV13</f>
        <v>4859.878417429587</v>
      </c>
      <c r="AV23" s="15">
        <f>AV14</f>
        <v>6952.2439141568175</v>
      </c>
    </row>
    <row r="24" spans="1:51" x14ac:dyDescent="0.25">
      <c r="A24" s="1" t="s">
        <v>22</v>
      </c>
      <c r="B24" s="12">
        <v>10.6</v>
      </c>
      <c r="C24" s="12">
        <v>12.4</v>
      </c>
      <c r="D24" s="12">
        <v>5.9</v>
      </c>
      <c r="E24" s="12">
        <v>6.2</v>
      </c>
      <c r="F24" s="12">
        <v>67.349999999999994</v>
      </c>
      <c r="G24" s="12">
        <v>12.35</v>
      </c>
      <c r="H24" s="12">
        <v>26.95</v>
      </c>
      <c r="I24" s="12">
        <v>112.35</v>
      </c>
      <c r="J24" s="12">
        <v>175.4</v>
      </c>
      <c r="K24" s="12">
        <v>9.6</v>
      </c>
      <c r="L24" s="12">
        <v>31.35</v>
      </c>
      <c r="M24" s="12">
        <v>52.95</v>
      </c>
      <c r="N24" s="12">
        <v>7.55</v>
      </c>
      <c r="O24" s="12">
        <v>3.35</v>
      </c>
      <c r="P24" s="12">
        <v>6.35</v>
      </c>
      <c r="Q24" s="12">
        <v>1.65</v>
      </c>
      <c r="R24" s="12">
        <v>5.35</v>
      </c>
      <c r="S24" s="12">
        <v>7.15</v>
      </c>
      <c r="T24" s="12">
        <v>136.5</v>
      </c>
      <c r="U24" s="12">
        <v>69.45</v>
      </c>
      <c r="V24" s="12">
        <v>90</v>
      </c>
      <c r="W24" s="12">
        <v>7.05</v>
      </c>
      <c r="X24" s="12">
        <v>17.350000000000001</v>
      </c>
      <c r="Y24" s="12">
        <v>59.7</v>
      </c>
      <c r="Z24" s="12">
        <v>3.7</v>
      </c>
      <c r="AA24" s="12">
        <v>779.55</v>
      </c>
      <c r="AB24" s="12">
        <v>684.55</v>
      </c>
      <c r="AC24" s="12">
        <v>257.55</v>
      </c>
      <c r="AD24" s="12">
        <v>194.5</v>
      </c>
      <c r="AE24" s="12">
        <v>21.25</v>
      </c>
      <c r="AF24" s="12">
        <v>26.85</v>
      </c>
      <c r="AG24" s="12">
        <v>20.25</v>
      </c>
      <c r="AH24" s="12">
        <v>8.25</v>
      </c>
      <c r="AI24" s="12">
        <v>20.75</v>
      </c>
      <c r="AJ24" s="12">
        <v>16.850000000000001</v>
      </c>
      <c r="AK24" s="12">
        <v>1.7</v>
      </c>
      <c r="AL24" s="12">
        <v>2.2000000000000002</v>
      </c>
      <c r="AM24" s="12">
        <v>11.4</v>
      </c>
      <c r="AN24" s="12">
        <v>30.45</v>
      </c>
      <c r="AO24" s="13">
        <f t="shared" si="0"/>
        <v>3014.6499999999996</v>
      </c>
      <c r="AP24" s="14"/>
      <c r="AR24" s="17" t="s">
        <v>49</v>
      </c>
      <c r="AS24" s="15">
        <f>AS15+AW11</f>
        <v>37235.877895983955</v>
      </c>
      <c r="AT24" s="15">
        <f>AT15+AW12</f>
        <v>7988.9010030923</v>
      </c>
      <c r="AU24" s="15">
        <f>AU15+AW13</f>
        <v>3927.5512179425414</v>
      </c>
      <c r="AV24" s="15">
        <f>AV15+AW14</f>
        <v>2823.6013867602715</v>
      </c>
      <c r="AW24" s="15">
        <f>AW15</f>
        <v>5787.4994048087947</v>
      </c>
    </row>
    <row r="25" spans="1:51" x14ac:dyDescent="0.25">
      <c r="A25" s="1" t="s">
        <v>23</v>
      </c>
      <c r="B25" s="12">
        <v>13.25</v>
      </c>
      <c r="C25" s="12">
        <v>11.25</v>
      </c>
      <c r="D25" s="12">
        <v>10.3</v>
      </c>
      <c r="E25" s="12">
        <v>10.65</v>
      </c>
      <c r="F25" s="12">
        <v>57.45</v>
      </c>
      <c r="G25" s="12">
        <v>10.199999999999999</v>
      </c>
      <c r="H25" s="12">
        <v>38.450000000000003</v>
      </c>
      <c r="I25" s="12">
        <v>76.349999999999994</v>
      </c>
      <c r="J25" s="12">
        <v>150.25</v>
      </c>
      <c r="K25" s="12">
        <v>10.9</v>
      </c>
      <c r="L25" s="12">
        <v>36.35</v>
      </c>
      <c r="M25" s="12">
        <v>41.45</v>
      </c>
      <c r="N25" s="12">
        <v>6.55</v>
      </c>
      <c r="O25" s="12">
        <v>3.8</v>
      </c>
      <c r="P25" s="12">
        <v>8.0500000000000007</v>
      </c>
      <c r="Q25" s="12">
        <v>3.8</v>
      </c>
      <c r="R25" s="12">
        <v>4.5</v>
      </c>
      <c r="S25" s="12">
        <v>13.85</v>
      </c>
      <c r="T25" s="12">
        <v>63.8</v>
      </c>
      <c r="U25" s="12">
        <v>42.35</v>
      </c>
      <c r="V25" s="12">
        <v>46.3</v>
      </c>
      <c r="W25" s="12">
        <v>20.5</v>
      </c>
      <c r="X25" s="12">
        <v>5.4</v>
      </c>
      <c r="Y25" s="12">
        <v>63.15</v>
      </c>
      <c r="Z25" s="12">
        <v>3.4</v>
      </c>
      <c r="AA25" s="12">
        <v>689.35</v>
      </c>
      <c r="AB25" s="12">
        <v>631.79999999999995</v>
      </c>
      <c r="AC25" s="12">
        <v>228.4</v>
      </c>
      <c r="AD25" s="12">
        <v>180.55</v>
      </c>
      <c r="AE25" s="12">
        <v>24.25</v>
      </c>
      <c r="AF25" s="12">
        <v>24.95</v>
      </c>
      <c r="AG25" s="12">
        <v>13.95</v>
      </c>
      <c r="AH25" s="12">
        <v>10.199999999999999</v>
      </c>
      <c r="AI25" s="12">
        <v>18.55</v>
      </c>
      <c r="AJ25" s="12">
        <v>22.25</v>
      </c>
      <c r="AK25" s="12">
        <v>1.75</v>
      </c>
      <c r="AL25" s="12">
        <v>2.85</v>
      </c>
      <c r="AM25" s="12">
        <v>9.6999999999999993</v>
      </c>
      <c r="AN25" s="12">
        <v>26.6</v>
      </c>
      <c r="AO25" s="13">
        <f t="shared" si="0"/>
        <v>2637.4499999999994</v>
      </c>
      <c r="AP25" s="14"/>
      <c r="AR25" s="17" t="s">
        <v>50</v>
      </c>
      <c r="AS25" s="15">
        <f>AS16+AX11</f>
        <v>38870.82407835975</v>
      </c>
      <c r="AT25" s="15">
        <f>AT16+AX12</f>
        <v>13920.64866941111</v>
      </c>
      <c r="AU25" s="15">
        <f>AU16+AX13</f>
        <v>5420.3924334572048</v>
      </c>
      <c r="AV25" s="15">
        <f>AV16+AX14</f>
        <v>8066.761687402859</v>
      </c>
      <c r="AW25" s="15">
        <f>AW16+AX15</f>
        <v>3361.5017140694772</v>
      </c>
      <c r="AX25" s="15">
        <f>AX16</f>
        <v>13674.612964260312</v>
      </c>
      <c r="AY25" s="14">
        <f>SUM(AS20:AX25)</f>
        <v>302729.89999999997</v>
      </c>
    </row>
    <row r="26" spans="1:51" x14ac:dyDescent="0.25">
      <c r="A26" s="1" t="s">
        <v>24</v>
      </c>
      <c r="B26" s="12">
        <v>41.45</v>
      </c>
      <c r="C26" s="12">
        <v>30.85</v>
      </c>
      <c r="D26" s="12">
        <v>30.65</v>
      </c>
      <c r="E26" s="12">
        <v>52.95</v>
      </c>
      <c r="F26" s="12">
        <v>45.8</v>
      </c>
      <c r="G26" s="12">
        <v>9.25</v>
      </c>
      <c r="H26" s="12">
        <v>27.9</v>
      </c>
      <c r="I26" s="12">
        <v>85.15</v>
      </c>
      <c r="J26" s="12">
        <v>209.2</v>
      </c>
      <c r="K26" s="12">
        <v>32</v>
      </c>
      <c r="L26" s="12">
        <v>60.75</v>
      </c>
      <c r="M26" s="12">
        <v>75.3</v>
      </c>
      <c r="N26" s="12">
        <v>20</v>
      </c>
      <c r="O26" s="12">
        <v>17.7</v>
      </c>
      <c r="P26" s="12">
        <v>9</v>
      </c>
      <c r="Q26" s="12">
        <v>4.1500000000000004</v>
      </c>
      <c r="R26" s="12">
        <v>7.1</v>
      </c>
      <c r="S26" s="12">
        <v>15.25</v>
      </c>
      <c r="T26" s="12">
        <v>121.5</v>
      </c>
      <c r="U26" s="12">
        <v>65.900000000000006</v>
      </c>
      <c r="V26" s="12">
        <v>89.3</v>
      </c>
      <c r="W26" s="12">
        <v>32.85</v>
      </c>
      <c r="X26" s="12">
        <v>39</v>
      </c>
      <c r="Y26" s="12">
        <v>7</v>
      </c>
      <c r="Z26" s="12">
        <v>13.75</v>
      </c>
      <c r="AA26" s="12">
        <v>956.8</v>
      </c>
      <c r="AB26" s="12">
        <v>963.95</v>
      </c>
      <c r="AC26" s="12">
        <v>557.20000000000005</v>
      </c>
      <c r="AD26" s="12">
        <v>459.1</v>
      </c>
      <c r="AE26" s="12">
        <v>70.3</v>
      </c>
      <c r="AF26" s="12">
        <v>48.35</v>
      </c>
      <c r="AG26" s="12">
        <v>24</v>
      </c>
      <c r="AH26" s="12">
        <v>15.45</v>
      </c>
      <c r="AI26" s="12">
        <v>32.4</v>
      </c>
      <c r="AJ26" s="12">
        <v>22.8</v>
      </c>
      <c r="AK26" s="12">
        <v>5.4</v>
      </c>
      <c r="AL26" s="12">
        <v>13.6</v>
      </c>
      <c r="AM26" s="12">
        <v>14.1</v>
      </c>
      <c r="AN26" s="12">
        <v>40.700000000000003</v>
      </c>
      <c r="AO26" s="13">
        <f t="shared" si="0"/>
        <v>4367.8999999999996</v>
      </c>
      <c r="AP26" s="14"/>
      <c r="AS26" s="15"/>
    </row>
    <row r="27" spans="1:51" x14ac:dyDescent="0.25">
      <c r="A27" s="1" t="s">
        <v>25</v>
      </c>
      <c r="B27" s="12">
        <v>41.400652292081894</v>
      </c>
      <c r="C27" s="12">
        <v>40.030777767711548</v>
      </c>
      <c r="D27" s="12">
        <v>11.618565410400434</v>
      </c>
      <c r="E27" s="12">
        <v>14.003161804674761</v>
      </c>
      <c r="F27" s="12">
        <v>53.983203478891106</v>
      </c>
      <c r="G27" s="12">
        <v>38.35648668236999</v>
      </c>
      <c r="H27" s="12">
        <v>54.69350878782388</v>
      </c>
      <c r="I27" s="12">
        <v>37.59544527994202</v>
      </c>
      <c r="J27" s="12">
        <v>62.557603279579631</v>
      </c>
      <c r="K27" s="12">
        <v>21.968728483420907</v>
      </c>
      <c r="L27" s="12">
        <v>100.76188168146403</v>
      </c>
      <c r="M27" s="12">
        <v>92.339690161261103</v>
      </c>
      <c r="N27" s="12">
        <v>32.826252491393369</v>
      </c>
      <c r="O27" s="12">
        <v>41.400652292081894</v>
      </c>
      <c r="P27" s="12">
        <v>31.710058434499004</v>
      </c>
      <c r="Q27" s="12">
        <v>20.446645678564956</v>
      </c>
      <c r="R27" s="12">
        <v>18.315729751766625</v>
      </c>
      <c r="S27" s="12">
        <v>16.489230385939482</v>
      </c>
      <c r="T27" s="12">
        <v>13.343592589237181</v>
      </c>
      <c r="U27" s="12">
        <v>11.517093223410038</v>
      </c>
      <c r="V27" s="12">
        <v>11.618565410400434</v>
      </c>
      <c r="W27" s="12">
        <v>3.7544709186446821</v>
      </c>
      <c r="X27" s="12">
        <v>4.2110957601014682</v>
      </c>
      <c r="Y27" s="12">
        <v>12.328870719333214</v>
      </c>
      <c r="Z27" s="12">
        <v>5.4794980974814287</v>
      </c>
      <c r="AA27" s="12">
        <v>1203.5108737996013</v>
      </c>
      <c r="AB27" s="12">
        <v>1130.8567879144773</v>
      </c>
      <c r="AC27" s="12">
        <v>587.92985142235909</v>
      </c>
      <c r="AD27" s="12">
        <v>409.69395497372716</v>
      </c>
      <c r="AE27" s="12">
        <v>91.477176571842733</v>
      </c>
      <c r="AF27" s="12">
        <v>89.54920501902518</v>
      </c>
      <c r="AG27" s="12">
        <v>23.998172223228845</v>
      </c>
      <c r="AH27" s="12">
        <v>38.00133402790361</v>
      </c>
      <c r="AI27" s="12">
        <v>28.158531889835114</v>
      </c>
      <c r="AJ27" s="12">
        <v>20.954006613516942</v>
      </c>
      <c r="AK27" s="12">
        <v>7.0015809023373805</v>
      </c>
      <c r="AL27" s="12">
        <v>27.803379235368727</v>
      </c>
      <c r="AM27" s="12">
        <v>3.0949017032071025</v>
      </c>
      <c r="AN27" s="12">
        <v>25.418782841094401</v>
      </c>
      <c r="AO27" s="13">
        <f t="shared" si="0"/>
        <v>4480.1999999999989</v>
      </c>
      <c r="AP27" s="14"/>
      <c r="AS27" s="15"/>
    </row>
    <row r="28" spans="1:51" x14ac:dyDescent="0.25">
      <c r="A28" s="1" t="s">
        <v>26</v>
      </c>
      <c r="B28" s="12">
        <v>255.1</v>
      </c>
      <c r="C28" s="12">
        <v>948.75</v>
      </c>
      <c r="D28" s="12">
        <v>498.1</v>
      </c>
      <c r="E28" s="12">
        <v>494.85</v>
      </c>
      <c r="F28" s="12">
        <v>833.75</v>
      </c>
      <c r="G28" s="12">
        <v>543.04999999999995</v>
      </c>
      <c r="H28" s="12">
        <v>786</v>
      </c>
      <c r="I28" s="12">
        <v>919</v>
      </c>
      <c r="J28" s="12">
        <v>1264.55</v>
      </c>
      <c r="K28" s="12">
        <v>576.45000000000005</v>
      </c>
      <c r="L28" s="12">
        <v>721.25</v>
      </c>
      <c r="M28" s="12">
        <v>623.95000000000005</v>
      </c>
      <c r="N28" s="12">
        <v>652.20000000000005</v>
      </c>
      <c r="O28" s="12">
        <v>605.6</v>
      </c>
      <c r="P28" s="12">
        <v>440.25</v>
      </c>
      <c r="Q28" s="12">
        <v>348.25</v>
      </c>
      <c r="R28" s="12">
        <v>612</v>
      </c>
      <c r="S28" s="12">
        <v>850.65</v>
      </c>
      <c r="T28" s="12">
        <v>840.95</v>
      </c>
      <c r="U28" s="12">
        <v>1739</v>
      </c>
      <c r="V28" s="12">
        <v>1261.8</v>
      </c>
      <c r="W28" s="12">
        <v>819</v>
      </c>
      <c r="X28" s="12">
        <v>719</v>
      </c>
      <c r="Y28" s="12">
        <v>929.1</v>
      </c>
      <c r="Z28" s="12">
        <v>1323.9</v>
      </c>
      <c r="AA28" s="12">
        <v>118.4</v>
      </c>
      <c r="AB28" s="12">
        <v>145.55000000000001</v>
      </c>
      <c r="AC28" s="12">
        <v>427.4</v>
      </c>
      <c r="AD28" s="12">
        <v>366.15</v>
      </c>
      <c r="AE28" s="12">
        <v>823.6</v>
      </c>
      <c r="AF28" s="12">
        <v>1490.85</v>
      </c>
      <c r="AG28" s="12">
        <v>1218.7</v>
      </c>
      <c r="AH28" s="12">
        <v>1561.75</v>
      </c>
      <c r="AI28" s="12">
        <v>1203.6500000000001</v>
      </c>
      <c r="AJ28" s="12">
        <v>1388.15</v>
      </c>
      <c r="AK28" s="12">
        <v>472.2</v>
      </c>
      <c r="AL28" s="12">
        <v>1511.6</v>
      </c>
      <c r="AM28" s="12">
        <v>401.05</v>
      </c>
      <c r="AN28" s="12">
        <v>735</v>
      </c>
      <c r="AO28" s="13">
        <f t="shared" si="0"/>
        <v>31470.550000000003</v>
      </c>
      <c r="AP28" s="14"/>
      <c r="AS28" s="15"/>
    </row>
    <row r="29" spans="1:51" x14ac:dyDescent="0.25">
      <c r="A29" s="1" t="s">
        <v>27</v>
      </c>
      <c r="B29" s="12">
        <v>324.45</v>
      </c>
      <c r="C29" s="12">
        <v>874</v>
      </c>
      <c r="D29" s="12">
        <v>519.35</v>
      </c>
      <c r="E29" s="12">
        <v>448.25</v>
      </c>
      <c r="F29" s="12">
        <v>765.15</v>
      </c>
      <c r="G29" s="12">
        <v>512.5</v>
      </c>
      <c r="H29" s="12">
        <v>735.15</v>
      </c>
      <c r="I29" s="12">
        <v>668.4</v>
      </c>
      <c r="J29" s="12">
        <v>979.1</v>
      </c>
      <c r="K29" s="12">
        <v>512.35</v>
      </c>
      <c r="L29" s="12">
        <v>782.65</v>
      </c>
      <c r="M29" s="12">
        <v>540.6</v>
      </c>
      <c r="N29" s="12">
        <v>633.1</v>
      </c>
      <c r="O29" s="12">
        <v>557.79999999999995</v>
      </c>
      <c r="P29" s="12">
        <v>346.8</v>
      </c>
      <c r="Q29" s="12">
        <v>301.7</v>
      </c>
      <c r="R29" s="12">
        <v>481.05</v>
      </c>
      <c r="S29" s="12">
        <v>753.9</v>
      </c>
      <c r="T29" s="12">
        <v>719.95</v>
      </c>
      <c r="U29" s="12">
        <v>1327.25</v>
      </c>
      <c r="V29" s="12">
        <v>986.7</v>
      </c>
      <c r="W29" s="12">
        <v>606.4</v>
      </c>
      <c r="X29" s="12">
        <v>567.4</v>
      </c>
      <c r="Y29" s="12">
        <v>804.75</v>
      </c>
      <c r="Z29" s="12">
        <v>1191.05</v>
      </c>
      <c r="AA29" s="12">
        <v>162.55000000000001</v>
      </c>
      <c r="AB29" s="12">
        <v>105.05</v>
      </c>
      <c r="AC29" s="12">
        <v>230.65</v>
      </c>
      <c r="AD29" s="12">
        <v>354.9</v>
      </c>
      <c r="AE29" s="12">
        <v>1239.9000000000001</v>
      </c>
      <c r="AF29" s="12">
        <v>2053.15</v>
      </c>
      <c r="AG29" s="12">
        <v>1759.2</v>
      </c>
      <c r="AH29" s="12">
        <v>2968.45</v>
      </c>
      <c r="AI29" s="12">
        <v>1570.2</v>
      </c>
      <c r="AJ29" s="12">
        <v>1471.2</v>
      </c>
      <c r="AK29" s="12">
        <v>378.85</v>
      </c>
      <c r="AL29" s="12">
        <v>994.65</v>
      </c>
      <c r="AM29" s="12">
        <v>325.7</v>
      </c>
      <c r="AN29" s="12">
        <v>593.45000000000005</v>
      </c>
      <c r="AO29" s="13">
        <f t="shared" si="0"/>
        <v>31147.700000000008</v>
      </c>
      <c r="AP29" s="14"/>
      <c r="AS29" s="15"/>
    </row>
    <row r="30" spans="1:51" x14ac:dyDescent="0.25">
      <c r="A30" s="1" t="s">
        <v>28</v>
      </c>
      <c r="B30" s="12">
        <v>288.93954980214647</v>
      </c>
      <c r="C30" s="12">
        <v>677.10733079139015</v>
      </c>
      <c r="D30" s="12">
        <v>301.124450106555</v>
      </c>
      <c r="E30" s="12">
        <v>334.18109351612264</v>
      </c>
      <c r="F30" s="12">
        <v>844.72258617500006</v>
      </c>
      <c r="G30" s="12">
        <v>339.02007306284941</v>
      </c>
      <c r="H30" s="12">
        <v>569.54206255390818</v>
      </c>
      <c r="I30" s="12">
        <v>546.68808686334296</v>
      </c>
      <c r="J30" s="12">
        <v>938.76203206500452</v>
      </c>
      <c r="K30" s="12">
        <v>436.09116878935748</v>
      </c>
      <c r="L30" s="12">
        <v>691.79917230675335</v>
      </c>
      <c r="M30" s="12">
        <v>688.59261959506694</v>
      </c>
      <c r="N30" s="12">
        <v>418.7757841462506</v>
      </c>
      <c r="O30" s="12">
        <v>377.49870560308688</v>
      </c>
      <c r="P30" s="12">
        <v>289.69746226127234</v>
      </c>
      <c r="Q30" s="12">
        <v>205.68578121508733</v>
      </c>
      <c r="R30" s="12">
        <v>303.68969227590412</v>
      </c>
      <c r="S30" s="12">
        <v>473.81188887046903</v>
      </c>
      <c r="T30" s="12">
        <v>404.60865125643596</v>
      </c>
      <c r="U30" s="12">
        <v>516.48819041509591</v>
      </c>
      <c r="V30" s="12">
        <v>472.58756874418873</v>
      </c>
      <c r="W30" s="12">
        <v>251.51033451300643</v>
      </c>
      <c r="X30" s="12">
        <v>220.84403039760511</v>
      </c>
      <c r="Y30" s="12">
        <v>488.56203134422668</v>
      </c>
      <c r="Z30" s="12">
        <v>593.15395070359932</v>
      </c>
      <c r="AA30" s="12">
        <v>625.16117686206951</v>
      </c>
      <c r="AB30" s="12">
        <v>328.23439575990409</v>
      </c>
      <c r="AC30" s="12">
        <v>143.82846435873594</v>
      </c>
      <c r="AD30" s="12">
        <v>367.58754267605599</v>
      </c>
      <c r="AE30" s="12">
        <v>1397.9403803785046</v>
      </c>
      <c r="AF30" s="12">
        <v>2095.8028523582652</v>
      </c>
      <c r="AG30" s="12">
        <v>1378.1763554828372</v>
      </c>
      <c r="AH30" s="12">
        <v>2615.7891002770189</v>
      </c>
      <c r="AI30" s="12">
        <v>1166.1940707611654</v>
      </c>
      <c r="AJ30" s="12">
        <v>974.61712147749859</v>
      </c>
      <c r="AK30" s="12">
        <v>211.86568280488302</v>
      </c>
      <c r="AL30" s="12">
        <v>710.1056732425634</v>
      </c>
      <c r="AM30" s="12">
        <v>187.7873869880375</v>
      </c>
      <c r="AN30" s="12">
        <v>389.2754991987353</v>
      </c>
      <c r="AO30" s="13">
        <f t="shared" si="0"/>
        <v>24265.850000000002</v>
      </c>
      <c r="AP30" s="14"/>
      <c r="AS30" s="15"/>
    </row>
    <row r="31" spans="1:51" x14ac:dyDescent="0.25">
      <c r="A31" s="1" t="s">
        <v>29</v>
      </c>
      <c r="B31" s="12">
        <v>191.14600286916905</v>
      </c>
      <c r="C31" s="12">
        <v>542.38212838743243</v>
      </c>
      <c r="D31" s="12">
        <v>237.0616674286255</v>
      </c>
      <c r="E31" s="12">
        <v>293.45401447196258</v>
      </c>
      <c r="F31" s="12">
        <v>529.3397277442341</v>
      </c>
      <c r="G31" s="12">
        <v>314.14011713146158</v>
      </c>
      <c r="H31" s="12">
        <v>484.86727964939388</v>
      </c>
      <c r="I31" s="12">
        <v>423.77111598064096</v>
      </c>
      <c r="J31" s="12">
        <v>582.25766478016169</v>
      </c>
      <c r="K31" s="12">
        <v>305.801533113679</v>
      </c>
      <c r="L31" s="12">
        <v>469.52642315514009</v>
      </c>
      <c r="M31" s="12">
        <v>384.64391405104601</v>
      </c>
      <c r="N31" s="12">
        <v>312.10892358866835</v>
      </c>
      <c r="O31" s="12">
        <v>286.55864691879623</v>
      </c>
      <c r="P31" s="12">
        <v>203.38661658758062</v>
      </c>
      <c r="Q31" s="12">
        <v>194.72731779988337</v>
      </c>
      <c r="R31" s="12">
        <v>219.36890262166381</v>
      </c>
      <c r="S31" s="12">
        <v>312.85725805180266</v>
      </c>
      <c r="T31" s="12">
        <v>381.16950404363661</v>
      </c>
      <c r="U31" s="12">
        <v>409.17859394952154</v>
      </c>
      <c r="V31" s="12">
        <v>290.19341431116294</v>
      </c>
      <c r="W31" s="12">
        <v>171.31513959610928</v>
      </c>
      <c r="X31" s="12">
        <v>150.57558447495782</v>
      </c>
      <c r="Y31" s="12">
        <v>373.36544464237858</v>
      </c>
      <c r="Z31" s="12">
        <v>400.89346239339147</v>
      </c>
      <c r="AA31" s="12">
        <v>346.79957120110981</v>
      </c>
      <c r="AB31" s="12">
        <v>340.59908564942543</v>
      </c>
      <c r="AC31" s="12">
        <v>314.56773682468116</v>
      </c>
      <c r="AD31" s="12">
        <v>99.688840981823347</v>
      </c>
      <c r="AE31" s="12">
        <v>815.84492220137781</v>
      </c>
      <c r="AF31" s="12">
        <v>1275.4291874891619</v>
      </c>
      <c r="AG31" s="12">
        <v>835.08780839626058</v>
      </c>
      <c r="AH31" s="12">
        <v>1921.4021865590466</v>
      </c>
      <c r="AI31" s="12">
        <v>727.91562278309402</v>
      </c>
      <c r="AJ31" s="12">
        <v>784.78904198130317</v>
      </c>
      <c r="AK31" s="12">
        <v>149.07891554868917</v>
      </c>
      <c r="AL31" s="12">
        <v>401.53489193322093</v>
      </c>
      <c r="AM31" s="12">
        <v>133.25698689956334</v>
      </c>
      <c r="AN31" s="12">
        <v>343.1648038087431</v>
      </c>
      <c r="AO31" s="13">
        <f t="shared" si="0"/>
        <v>16953.25</v>
      </c>
      <c r="AP31" s="14"/>
      <c r="AS31" s="15"/>
    </row>
    <row r="32" spans="1:51" x14ac:dyDescent="0.25">
      <c r="A32" s="1">
        <v>16</v>
      </c>
      <c r="B32" s="12">
        <v>89.065563609113866</v>
      </c>
      <c r="C32" s="12">
        <v>99.328680465383698</v>
      </c>
      <c r="D32" s="12">
        <v>39.12178207588002</v>
      </c>
      <c r="E32" s="12">
        <v>79.615366899875312</v>
      </c>
      <c r="F32" s="12">
        <v>179.502929966343</v>
      </c>
      <c r="G32" s="12">
        <v>92.215629178860056</v>
      </c>
      <c r="H32" s="12">
        <v>163.09210449814918</v>
      </c>
      <c r="I32" s="12">
        <v>126.66312040931025</v>
      </c>
      <c r="J32" s="12">
        <v>193.32257246587466</v>
      </c>
      <c r="K32" s="12">
        <v>80.783939611232768</v>
      </c>
      <c r="L32" s="12">
        <v>150.28861218240664</v>
      </c>
      <c r="M32" s="12">
        <v>105.83204164163388</v>
      </c>
      <c r="N32" s="12">
        <v>44.30414801320439</v>
      </c>
      <c r="O32" s="12">
        <v>49.02924636782366</v>
      </c>
      <c r="P32" s="12">
        <v>52.382541974327665</v>
      </c>
      <c r="Q32" s="12">
        <v>36.479791598028385</v>
      </c>
      <c r="R32" s="12">
        <v>24.03195184661201</v>
      </c>
      <c r="S32" s="12">
        <v>46.082410834835301</v>
      </c>
      <c r="T32" s="12">
        <v>59.851245825177486</v>
      </c>
      <c r="U32" s="12">
        <v>45.726758270509116</v>
      </c>
      <c r="V32" s="12">
        <v>44.507378049962206</v>
      </c>
      <c r="W32" s="12">
        <v>22.253689024981103</v>
      </c>
      <c r="X32" s="12">
        <v>19.002008436856009</v>
      </c>
      <c r="Y32" s="12">
        <v>88.86233357235605</v>
      </c>
      <c r="Z32" s="12">
        <v>100.03998559403605</v>
      </c>
      <c r="AA32" s="12">
        <v>701.346856851231</v>
      </c>
      <c r="AB32" s="12">
        <v>973.16703101481289</v>
      </c>
      <c r="AC32" s="12">
        <v>1421.3908770841811</v>
      </c>
      <c r="AD32" s="12">
        <v>846.19906555036596</v>
      </c>
      <c r="AE32" s="12">
        <v>36.37817657964947</v>
      </c>
      <c r="AF32" s="12">
        <v>307.02977803187395</v>
      </c>
      <c r="AG32" s="12">
        <v>285.1317415712191</v>
      </c>
      <c r="AH32" s="12">
        <v>682.44646343275383</v>
      </c>
      <c r="AI32" s="12">
        <v>209.37774536974231</v>
      </c>
      <c r="AJ32" s="12">
        <v>192.05238473613829</v>
      </c>
      <c r="AK32" s="12">
        <v>18.900393418477101</v>
      </c>
      <c r="AL32" s="12">
        <v>68.183677332248038</v>
      </c>
      <c r="AM32" s="12">
        <v>19.357661001182194</v>
      </c>
      <c r="AN32" s="12">
        <v>72.502315613351669</v>
      </c>
      <c r="AO32" s="13">
        <f t="shared" si="0"/>
        <v>7864.8500000000013</v>
      </c>
      <c r="AP32" s="14"/>
      <c r="AS32" s="15"/>
    </row>
    <row r="33" spans="1:45" x14ac:dyDescent="0.25">
      <c r="A33" s="1">
        <v>24</v>
      </c>
      <c r="B33" s="12">
        <v>132.62989735886845</v>
      </c>
      <c r="C33" s="12">
        <v>146.88828389034921</v>
      </c>
      <c r="D33" s="12">
        <v>37.125610214044308</v>
      </c>
      <c r="E33" s="12">
        <v>61.714601326824379</v>
      </c>
      <c r="F33" s="12">
        <v>196.92714983101763</v>
      </c>
      <c r="G33" s="12">
        <v>92.222167980973836</v>
      </c>
      <c r="H33" s="12">
        <v>129.45538865940668</v>
      </c>
      <c r="I33" s="12">
        <v>145.32793215671549</v>
      </c>
      <c r="J33" s="12">
        <v>216.24322818875953</v>
      </c>
      <c r="K33" s="12">
        <v>75.65015646513956</v>
      </c>
      <c r="L33" s="12">
        <v>182.77637376392539</v>
      </c>
      <c r="M33" s="12">
        <v>135.10493803980472</v>
      </c>
      <c r="N33" s="12">
        <v>64.243447239954932</v>
      </c>
      <c r="O33" s="12">
        <v>58.002040305419946</v>
      </c>
      <c r="P33" s="12">
        <v>47.725240956314934</v>
      </c>
      <c r="Q33" s="12">
        <v>38.363130554512452</v>
      </c>
      <c r="R33" s="12">
        <v>32.283139316560266</v>
      </c>
      <c r="S33" s="12">
        <v>47.886656652897734</v>
      </c>
      <c r="T33" s="12">
        <v>76.887676805607711</v>
      </c>
      <c r="U33" s="12">
        <v>59.562392039053698</v>
      </c>
      <c r="V33" s="12">
        <v>57.73301414444861</v>
      </c>
      <c r="W33" s="12">
        <v>27.763499812241832</v>
      </c>
      <c r="X33" s="12">
        <v>23.459081236700463</v>
      </c>
      <c r="Y33" s="12">
        <v>72.529452997872085</v>
      </c>
      <c r="Z33" s="12">
        <v>90.60801101514582</v>
      </c>
      <c r="AA33" s="12">
        <v>1265.014814119414</v>
      </c>
      <c r="AB33" s="12">
        <v>1648.323288271373</v>
      </c>
      <c r="AC33" s="12">
        <v>2208.2743397171107</v>
      </c>
      <c r="AD33" s="12">
        <v>1289.0657529102516</v>
      </c>
      <c r="AE33" s="12">
        <v>308.62681186631619</v>
      </c>
      <c r="AF33" s="12">
        <v>64.781499561897604</v>
      </c>
      <c r="AG33" s="12">
        <v>290.44064338465387</v>
      </c>
      <c r="AH33" s="12">
        <v>654.37923394667666</v>
      </c>
      <c r="AI33" s="12">
        <v>301.36310552009013</v>
      </c>
      <c r="AJ33" s="12">
        <v>257.72706221053949</v>
      </c>
      <c r="AK33" s="12">
        <v>21.84492427087245</v>
      </c>
      <c r="AL33" s="12">
        <v>69.032112905244716</v>
      </c>
      <c r="AM33" s="12">
        <v>22.652002753786455</v>
      </c>
      <c r="AN33" s="12">
        <v>95.611897609212662</v>
      </c>
      <c r="AO33" s="13">
        <f t="shared" si="0"/>
        <v>10746.249999999996</v>
      </c>
      <c r="AP33" s="14"/>
      <c r="AS33" s="15"/>
    </row>
    <row r="34" spans="1:45" x14ac:dyDescent="0.25">
      <c r="A34" s="1" t="s">
        <v>30</v>
      </c>
      <c r="B34" s="12">
        <v>27.479500195236238</v>
      </c>
      <c r="C34" s="12">
        <v>57.706950409996097</v>
      </c>
      <c r="D34" s="12">
        <v>28.41380320187427</v>
      </c>
      <c r="E34" s="12">
        <v>24.017083170636472</v>
      </c>
      <c r="F34" s="12">
        <v>119.97549785240142</v>
      </c>
      <c r="G34" s="12">
        <v>31.161753221397895</v>
      </c>
      <c r="H34" s="12">
        <v>54.684205388520112</v>
      </c>
      <c r="I34" s="12">
        <v>92.386079656384226</v>
      </c>
      <c r="J34" s="12">
        <v>145.36655603279971</v>
      </c>
      <c r="K34" s="12">
        <v>38.306423272159314</v>
      </c>
      <c r="L34" s="12">
        <v>47.704412338930105</v>
      </c>
      <c r="M34" s="12">
        <v>67.764447481452564</v>
      </c>
      <c r="N34" s="12">
        <v>30.886958219445532</v>
      </c>
      <c r="O34" s="12">
        <v>27.36958219445529</v>
      </c>
      <c r="P34" s="12">
        <v>25.116263178445923</v>
      </c>
      <c r="Q34" s="12">
        <v>11.211636079656385</v>
      </c>
      <c r="R34" s="12">
        <v>18.850937133932057</v>
      </c>
      <c r="S34" s="12">
        <v>27.974131198750488</v>
      </c>
      <c r="T34" s="12">
        <v>40.339906286606798</v>
      </c>
      <c r="U34" s="12">
        <v>52.101132370167903</v>
      </c>
      <c r="V34" s="12">
        <v>49.188305349472863</v>
      </c>
      <c r="W34" s="12">
        <v>21.818723155017576</v>
      </c>
      <c r="X34" s="12">
        <v>15.993069113627492</v>
      </c>
      <c r="Y34" s="12">
        <v>36.602694260054669</v>
      </c>
      <c r="Z34" s="12">
        <v>27.479500195236238</v>
      </c>
      <c r="AA34" s="12">
        <v>1134.958317063647</v>
      </c>
      <c r="AB34" s="12">
        <v>1390.9573408824679</v>
      </c>
      <c r="AC34" s="12">
        <v>1585.347325263569</v>
      </c>
      <c r="AD34" s="12">
        <v>752.99326434986335</v>
      </c>
      <c r="AE34" s="12">
        <v>293.86577508785638</v>
      </c>
      <c r="AF34" s="12">
        <v>295.29470909800858</v>
      </c>
      <c r="AG34" s="12">
        <v>29.677860210855137</v>
      </c>
      <c r="AH34" s="12">
        <v>135.14418196017181</v>
      </c>
      <c r="AI34" s="12">
        <v>77.876903553299485</v>
      </c>
      <c r="AJ34" s="12">
        <v>94.089808668488871</v>
      </c>
      <c r="AK34" s="12">
        <v>13.409996095275282</v>
      </c>
      <c r="AL34" s="12">
        <v>55.013959390862944</v>
      </c>
      <c r="AM34" s="12">
        <v>11.156677079265913</v>
      </c>
      <c r="AN34" s="12">
        <v>47.814330339711056</v>
      </c>
      <c r="AO34" s="13">
        <f t="shared" si="0"/>
        <v>7037.5000000000009</v>
      </c>
      <c r="AP34" s="14"/>
      <c r="AS34" s="15"/>
    </row>
    <row r="35" spans="1:45" x14ac:dyDescent="0.25">
      <c r="A35" s="1" t="s">
        <v>31</v>
      </c>
      <c r="B35" s="12">
        <v>39.380420933510493</v>
      </c>
      <c r="C35" s="12">
        <v>67.318448173950827</v>
      </c>
      <c r="D35" s="12">
        <v>16.437550330654084</v>
      </c>
      <c r="E35" s="12">
        <v>19.980626550335707</v>
      </c>
      <c r="F35" s="12">
        <v>84.511080321914108</v>
      </c>
      <c r="G35" s="12">
        <v>28.693109057749531</v>
      </c>
      <c r="H35" s="12">
        <v>56.863469165054241</v>
      </c>
      <c r="I35" s="12">
        <v>94.501393597081957</v>
      </c>
      <c r="J35" s="12">
        <v>150.60978094482701</v>
      </c>
      <c r="K35" s="12">
        <v>50.358148892851915</v>
      </c>
      <c r="L35" s="12">
        <v>79.283590817465807</v>
      </c>
      <c r="M35" s="12">
        <v>61.858625802638159</v>
      </c>
      <c r="N35" s="12">
        <v>49.603067075542718</v>
      </c>
      <c r="O35" s="12">
        <v>32.003852410566786</v>
      </c>
      <c r="P35" s="12">
        <v>25.38236570493228</v>
      </c>
      <c r="Q35" s="12">
        <v>18.005797181988573</v>
      </c>
      <c r="R35" s="12">
        <v>22.536288085843761</v>
      </c>
      <c r="S35" s="12">
        <v>27.82186080700815</v>
      </c>
      <c r="T35" s="12">
        <v>42.923497153192116</v>
      </c>
      <c r="U35" s="12">
        <v>39.903169883955321</v>
      </c>
      <c r="V35" s="12">
        <v>25.905114655377108</v>
      </c>
      <c r="W35" s="12">
        <v>8.7124825074138261</v>
      </c>
      <c r="X35" s="12">
        <v>11.210060826205789</v>
      </c>
      <c r="Y35" s="12">
        <v>26.311697172389753</v>
      </c>
      <c r="Z35" s="12">
        <v>44.72407687139097</v>
      </c>
      <c r="AA35" s="12">
        <v>1353.1066166180831</v>
      </c>
      <c r="AB35" s="12">
        <v>1822.7094237676883</v>
      </c>
      <c r="AC35" s="12">
        <v>3556.4934427430399</v>
      </c>
      <c r="AD35" s="12">
        <v>1672.0996428228616</v>
      </c>
      <c r="AE35" s="12">
        <v>665.86599643328066</v>
      </c>
      <c r="AF35" s="12">
        <v>701.41292506352897</v>
      </c>
      <c r="AG35" s="12">
        <v>136.96022501654534</v>
      </c>
      <c r="AH35" s="12">
        <v>40.832501351412795</v>
      </c>
      <c r="AI35" s="12">
        <v>126.56332922436485</v>
      </c>
      <c r="AJ35" s="12">
        <v>177.79272636795815</v>
      </c>
      <c r="AK35" s="12">
        <v>10.571145442328774</v>
      </c>
      <c r="AL35" s="12">
        <v>38.799588766349565</v>
      </c>
      <c r="AM35" s="12">
        <v>15.972884596925347</v>
      </c>
      <c r="AN35" s="12">
        <v>53.02997686179215</v>
      </c>
      <c r="AO35" s="13">
        <f t="shared" si="0"/>
        <v>11497.05</v>
      </c>
      <c r="AP35" s="14"/>
      <c r="AS35" s="15"/>
    </row>
    <row r="36" spans="1:45" x14ac:dyDescent="0.25">
      <c r="A36" s="1" t="s">
        <v>32</v>
      </c>
      <c r="B36" s="12">
        <v>32.329811246329385</v>
      </c>
      <c r="C36" s="12">
        <v>80.646332305804322</v>
      </c>
      <c r="D36" s="12">
        <v>32.075245803444901</v>
      </c>
      <c r="E36" s="12">
        <v>35.130031118058703</v>
      </c>
      <c r="F36" s="12">
        <v>118.01653932124648</v>
      </c>
      <c r="G36" s="12">
        <v>35.842814358135257</v>
      </c>
      <c r="H36" s="12">
        <v>53.255090651433918</v>
      </c>
      <c r="I36" s="12">
        <v>130.94846381977823</v>
      </c>
      <c r="J36" s="12">
        <v>198.81561089278151</v>
      </c>
      <c r="K36" s="12">
        <v>57.124485383278063</v>
      </c>
      <c r="L36" s="12">
        <v>64.965101024120145</v>
      </c>
      <c r="M36" s="12">
        <v>104.47365775979196</v>
      </c>
      <c r="N36" s="12">
        <v>52.593220499934262</v>
      </c>
      <c r="O36" s="12">
        <v>39.712209089979403</v>
      </c>
      <c r="P36" s="12">
        <v>32.940768309252149</v>
      </c>
      <c r="Q36" s="12">
        <v>20.467061607912463</v>
      </c>
      <c r="R36" s="12">
        <v>26.372979882832475</v>
      </c>
      <c r="S36" s="12">
        <v>45.872692807783899</v>
      </c>
      <c r="T36" s="12">
        <v>54.120613157241159</v>
      </c>
      <c r="U36" s="12">
        <v>61.859402620929451</v>
      </c>
      <c r="V36" s="12">
        <v>45.465388099168727</v>
      </c>
      <c r="W36" s="12">
        <v>21.841714999488669</v>
      </c>
      <c r="X36" s="12">
        <v>17.463189381875555</v>
      </c>
      <c r="Y36" s="12">
        <v>31.82068036056042</v>
      </c>
      <c r="Z36" s="12">
        <v>39.610382912825607</v>
      </c>
      <c r="AA36" s="12">
        <v>1155.7780237841312</v>
      </c>
      <c r="AB36" s="12">
        <v>1470.4209111893526</v>
      </c>
      <c r="AC36" s="12">
        <v>1211.4769426872563</v>
      </c>
      <c r="AD36" s="12">
        <v>701.12414279244399</v>
      </c>
      <c r="AE36" s="12">
        <v>213.22401496004326</v>
      </c>
      <c r="AF36" s="12">
        <v>303.03470320968898</v>
      </c>
      <c r="AG36" s="12">
        <v>84.566640126225366</v>
      </c>
      <c r="AH36" s="12">
        <v>135.78520723458342</v>
      </c>
      <c r="AI36" s="12">
        <v>12.473706701339685</v>
      </c>
      <c r="AJ36" s="12">
        <v>73.416673727884998</v>
      </c>
      <c r="AK36" s="12">
        <v>18.226885710529007</v>
      </c>
      <c r="AL36" s="12">
        <v>84.362987771917773</v>
      </c>
      <c r="AM36" s="12">
        <v>15.783057458837968</v>
      </c>
      <c r="AN36" s="12">
        <v>56.462615231778408</v>
      </c>
      <c r="AO36" s="13">
        <f t="shared" si="0"/>
        <v>6969.8999999999987</v>
      </c>
      <c r="AP36" s="14"/>
      <c r="AS36" s="15"/>
    </row>
    <row r="37" spans="1:45" x14ac:dyDescent="0.25">
      <c r="A37" s="1" t="s">
        <v>33</v>
      </c>
      <c r="B37" s="12">
        <v>33.28034900839377</v>
      </c>
      <c r="C37" s="12">
        <v>65.647517708630403</v>
      </c>
      <c r="D37" s="12">
        <v>20.191431258141343</v>
      </c>
      <c r="E37" s="12">
        <v>16.082119871434188</v>
      </c>
      <c r="F37" s="12">
        <v>90.557047225583673</v>
      </c>
      <c r="G37" s="12">
        <v>21.662666199061192</v>
      </c>
      <c r="H37" s="12">
        <v>46.318534519304137</v>
      </c>
      <c r="I37" s="12">
        <v>145.5507946723807</v>
      </c>
      <c r="J37" s="12">
        <v>237.73127355691042</v>
      </c>
      <c r="K37" s="12">
        <v>20.749485890904044</v>
      </c>
      <c r="L37" s="12">
        <v>33.838403641156475</v>
      </c>
      <c r="M37" s="12">
        <v>52.609332197720036</v>
      </c>
      <c r="N37" s="12">
        <v>22.88023994327072</v>
      </c>
      <c r="O37" s="12">
        <v>19.430447668010387</v>
      </c>
      <c r="P37" s="12">
        <v>17.857748248406416</v>
      </c>
      <c r="Q37" s="12">
        <v>10.856699219201627</v>
      </c>
      <c r="R37" s="12">
        <v>15.828458674723867</v>
      </c>
      <c r="S37" s="12">
        <v>16.386513307486567</v>
      </c>
      <c r="T37" s="12">
        <v>61.69040303994943</v>
      </c>
      <c r="U37" s="12">
        <v>65.546053229946267</v>
      </c>
      <c r="V37" s="12">
        <v>57.885485089294654</v>
      </c>
      <c r="W37" s="12">
        <v>17.451890333669905</v>
      </c>
      <c r="X37" s="12">
        <v>20.140699018799282</v>
      </c>
      <c r="Y37" s="12">
        <v>28.156392834845342</v>
      </c>
      <c r="Z37" s="12">
        <v>26.837354611951685</v>
      </c>
      <c r="AA37" s="12">
        <v>1351.9127139873131</v>
      </c>
      <c r="AB37" s="12">
        <v>1390.063357972545</v>
      </c>
      <c r="AC37" s="12">
        <v>1004.9549291269395</v>
      </c>
      <c r="AD37" s="12">
        <v>748.35126253478131</v>
      </c>
      <c r="AE37" s="12">
        <v>169.90226955657127</v>
      </c>
      <c r="AF37" s="12">
        <v>250.21140443505806</v>
      </c>
      <c r="AG37" s="12">
        <v>103.54450049715197</v>
      </c>
      <c r="AH37" s="12">
        <v>182.12873923800862</v>
      </c>
      <c r="AI37" s="12">
        <v>57.936217328636722</v>
      </c>
      <c r="AJ37" s="12">
        <v>13.849901340383385</v>
      </c>
      <c r="AK37" s="12">
        <v>4.7180982588119225</v>
      </c>
      <c r="AL37" s="12">
        <v>32.570097657604883</v>
      </c>
      <c r="AM37" s="12">
        <v>17.807016009064352</v>
      </c>
      <c r="AN37" s="12">
        <v>88.832151087953505</v>
      </c>
      <c r="AO37" s="13">
        <f t="shared" si="0"/>
        <v>6581.949999999998</v>
      </c>
      <c r="AP37" s="14"/>
      <c r="AS37" s="15"/>
    </row>
    <row r="38" spans="1:45" x14ac:dyDescent="0.25">
      <c r="A38" s="1" t="s">
        <v>34</v>
      </c>
      <c r="B38" s="12">
        <v>5.4767097944080962</v>
      </c>
      <c r="C38" s="12">
        <v>5.8284251023058635</v>
      </c>
      <c r="D38" s="12">
        <v>3.9693584748462349</v>
      </c>
      <c r="E38" s="12">
        <v>4.9240143105687473</v>
      </c>
      <c r="F38" s="12">
        <v>43.512208091352392</v>
      </c>
      <c r="G38" s="12">
        <v>6.7328358940429807</v>
      </c>
      <c r="H38" s="12">
        <v>16.731599647136658</v>
      </c>
      <c r="I38" s="12">
        <v>43.210737827440028</v>
      </c>
      <c r="J38" s="12">
        <v>90.290344041755489</v>
      </c>
      <c r="K38" s="12">
        <v>59.741357298635108</v>
      </c>
      <c r="L38" s="12">
        <v>53.109011492562914</v>
      </c>
      <c r="M38" s="12">
        <v>105.4643473253449</v>
      </c>
      <c r="N38" s="12">
        <v>38.839419000710627</v>
      </c>
      <c r="O38" s="12">
        <v>48.988917885760493</v>
      </c>
      <c r="P38" s="12">
        <v>24.871296772770712</v>
      </c>
      <c r="Q38" s="12">
        <v>17.887235658800755</v>
      </c>
      <c r="R38" s="12">
        <v>16.229149207282706</v>
      </c>
      <c r="S38" s="12">
        <v>22.359044573500942</v>
      </c>
      <c r="T38" s="12">
        <v>3.3664179470214903</v>
      </c>
      <c r="U38" s="12">
        <v>4.823524222597956</v>
      </c>
      <c r="V38" s="12">
        <v>4.9240143105687473</v>
      </c>
      <c r="W38" s="12">
        <v>0.95465583572251211</v>
      </c>
      <c r="X38" s="12">
        <v>1.8088215834742336</v>
      </c>
      <c r="Y38" s="12">
        <v>5.8786701462912587</v>
      </c>
      <c r="Z38" s="12">
        <v>7.7377367737508882</v>
      </c>
      <c r="AA38" s="12">
        <v>417.38558038667941</v>
      </c>
      <c r="AB38" s="12">
        <v>382.7165000367566</v>
      </c>
      <c r="AC38" s="12">
        <v>211.83310544242693</v>
      </c>
      <c r="AD38" s="12">
        <v>153.95081477125143</v>
      </c>
      <c r="AE38" s="12">
        <v>21.404388737778433</v>
      </c>
      <c r="AF38" s="12">
        <v>19.846792374231175</v>
      </c>
      <c r="AG38" s="12">
        <v>13.515916832071357</v>
      </c>
      <c r="AH38" s="12">
        <v>10.400724104976844</v>
      </c>
      <c r="AI38" s="12">
        <v>17.183805043005222</v>
      </c>
      <c r="AJ38" s="12">
        <v>7.687491729765493</v>
      </c>
      <c r="AK38" s="12">
        <v>2.9644575951383274</v>
      </c>
      <c r="AL38" s="12">
        <v>150.13219142836141</v>
      </c>
      <c r="AM38" s="12">
        <v>1.4068612315910705</v>
      </c>
      <c r="AN38" s="12">
        <v>2.3615170673135828</v>
      </c>
      <c r="AO38" s="13">
        <f t="shared" si="0"/>
        <v>2050.4499999999998</v>
      </c>
      <c r="AP38" s="14"/>
      <c r="AS38" s="15"/>
    </row>
    <row r="39" spans="1:45" x14ac:dyDescent="0.25">
      <c r="A39" s="1" t="s">
        <v>35</v>
      </c>
      <c r="B39" s="12">
        <v>26.514228799089356</v>
      </c>
      <c r="C39" s="12">
        <v>38.534012521343193</v>
      </c>
      <c r="D39" s="12">
        <v>20.04980730140662</v>
      </c>
      <c r="E39" s="12">
        <v>15.40350434994715</v>
      </c>
      <c r="F39" s="12">
        <v>132.57114399544679</v>
      </c>
      <c r="G39" s="12">
        <v>31.918081144808522</v>
      </c>
      <c r="H39" s="12">
        <v>56.816204569477193</v>
      </c>
      <c r="I39" s="12">
        <v>176.10498251890397</v>
      </c>
      <c r="J39" s="12">
        <v>266.60688348646227</v>
      </c>
      <c r="K39" s="12">
        <v>168.8325083340109</v>
      </c>
      <c r="L39" s="12">
        <v>172.16572566875354</v>
      </c>
      <c r="M39" s="12">
        <v>321.85748597446945</v>
      </c>
      <c r="N39" s="12">
        <v>99.693500284575975</v>
      </c>
      <c r="O39" s="12">
        <v>262.46561346450932</v>
      </c>
      <c r="P39" s="12">
        <v>107.77402715667941</v>
      </c>
      <c r="Q39" s="12">
        <v>64.846228148629976</v>
      </c>
      <c r="R39" s="12">
        <v>64.240188633222218</v>
      </c>
      <c r="S39" s="12">
        <v>80.805268721034224</v>
      </c>
      <c r="T39" s="12">
        <v>17.423636067973007</v>
      </c>
      <c r="U39" s="12">
        <v>10.100658590129278</v>
      </c>
      <c r="V39" s="12">
        <v>7.2724741848930803</v>
      </c>
      <c r="W39" s="12">
        <v>2.0201317180258558</v>
      </c>
      <c r="X39" s="12">
        <v>2.6261712334336127</v>
      </c>
      <c r="Y39" s="12">
        <v>15.858033986502967</v>
      </c>
      <c r="Z39" s="12">
        <v>28.887883567769737</v>
      </c>
      <c r="AA39" s="12">
        <v>1342.6300430929343</v>
      </c>
      <c r="AB39" s="12">
        <v>1024.610807382714</v>
      </c>
      <c r="AC39" s="12">
        <v>657.30035775266276</v>
      </c>
      <c r="AD39" s="12">
        <v>435.03536547686804</v>
      </c>
      <c r="AE39" s="12">
        <v>69.240014635336195</v>
      </c>
      <c r="AF39" s="12">
        <v>73.179271485486623</v>
      </c>
      <c r="AG39" s="12">
        <v>57.3717407919343</v>
      </c>
      <c r="AH39" s="12">
        <v>42.119746320839091</v>
      </c>
      <c r="AI39" s="12">
        <v>90.804920725262221</v>
      </c>
      <c r="AJ39" s="12">
        <v>36.362370924465402</v>
      </c>
      <c r="AK39" s="12">
        <v>155.04510935848441</v>
      </c>
      <c r="AL39" s="12">
        <v>22.372958777136351</v>
      </c>
      <c r="AM39" s="12">
        <v>4.9998260021139931</v>
      </c>
      <c r="AN39" s="12">
        <v>8.939082852264411</v>
      </c>
      <c r="AO39" s="13">
        <f t="shared" si="0"/>
        <v>6211.4</v>
      </c>
      <c r="AP39" s="14"/>
      <c r="AS39" s="15"/>
    </row>
    <row r="40" spans="1:45" x14ac:dyDescent="0.25">
      <c r="A40" s="1" t="s">
        <v>36</v>
      </c>
      <c r="B40" s="12">
        <v>6.1261292996270207</v>
      </c>
      <c r="C40" s="12">
        <v>6.486489846663904</v>
      </c>
      <c r="D40" s="12">
        <v>3.0888046888875733</v>
      </c>
      <c r="E40" s="12">
        <v>2.1621632822213015</v>
      </c>
      <c r="F40" s="12">
        <v>32.020608608134509</v>
      </c>
      <c r="G40" s="12">
        <v>5.0450476585163706</v>
      </c>
      <c r="H40" s="12">
        <v>24.195636729619324</v>
      </c>
      <c r="I40" s="12">
        <v>92.664140666627205</v>
      </c>
      <c r="J40" s="12">
        <v>116.70533716180215</v>
      </c>
      <c r="K40" s="12">
        <v>13.384820318512817</v>
      </c>
      <c r="L40" s="12">
        <v>9.1634539103664689</v>
      </c>
      <c r="M40" s="12">
        <v>35.263853531466467</v>
      </c>
      <c r="N40" s="12">
        <v>8.2368125037001967</v>
      </c>
      <c r="O40" s="12">
        <v>4.890607424071991</v>
      </c>
      <c r="P40" s="12">
        <v>6.3835296903676522</v>
      </c>
      <c r="Q40" s="12">
        <v>3.9124859392575928</v>
      </c>
      <c r="R40" s="12">
        <v>7.7734918003670597</v>
      </c>
      <c r="S40" s="12">
        <v>6.1776093777751466</v>
      </c>
      <c r="T40" s="12">
        <v>78.352678941448104</v>
      </c>
      <c r="U40" s="12">
        <v>35.521253922207094</v>
      </c>
      <c r="V40" s="12">
        <v>60.746492214788944</v>
      </c>
      <c r="W40" s="12">
        <v>8.8030933633295856</v>
      </c>
      <c r="X40" s="12">
        <v>7.6190515659226818</v>
      </c>
      <c r="Y40" s="12">
        <v>18.944668758510449</v>
      </c>
      <c r="Z40" s="12">
        <v>4.0669261737019715</v>
      </c>
      <c r="AA40" s="12">
        <v>339.51111538689247</v>
      </c>
      <c r="AB40" s="12">
        <v>316.85988100171693</v>
      </c>
      <c r="AC40" s="12">
        <v>168.2368953880765</v>
      </c>
      <c r="AD40" s="12">
        <v>135.34112545142384</v>
      </c>
      <c r="AE40" s="12">
        <v>18.481348055177314</v>
      </c>
      <c r="AF40" s="12">
        <v>20.900911728139249</v>
      </c>
      <c r="AG40" s="12">
        <v>10.450455864069625</v>
      </c>
      <c r="AH40" s="12">
        <v>15.752903913326625</v>
      </c>
      <c r="AI40" s="12">
        <v>15.907344147771003</v>
      </c>
      <c r="AJ40" s="12">
        <v>14.05406133443846</v>
      </c>
      <c r="AK40" s="12">
        <v>1.9562429696287964</v>
      </c>
      <c r="AL40" s="12">
        <v>2.2136433603694274</v>
      </c>
      <c r="AM40" s="12">
        <v>4.3758066425907289</v>
      </c>
      <c r="AN40" s="12">
        <v>77.323077378485578</v>
      </c>
      <c r="AO40" s="13">
        <f t="shared" si="0"/>
        <v>1739.1000000000006</v>
      </c>
      <c r="AP40" s="14"/>
      <c r="AS40" s="15"/>
    </row>
    <row r="41" spans="1:45" x14ac:dyDescent="0.25">
      <c r="A41" s="1" t="s">
        <v>37</v>
      </c>
      <c r="B41" s="12">
        <v>33.700000000000003</v>
      </c>
      <c r="C41" s="12">
        <v>32.4</v>
      </c>
      <c r="D41" s="12">
        <v>8.3000000000000007</v>
      </c>
      <c r="E41" s="12">
        <v>8.1999999999999993</v>
      </c>
      <c r="F41" s="12">
        <v>99.1</v>
      </c>
      <c r="G41" s="12">
        <v>18.5</v>
      </c>
      <c r="H41" s="12">
        <v>107</v>
      </c>
      <c r="I41" s="12">
        <v>199.3</v>
      </c>
      <c r="J41" s="12">
        <v>277.05</v>
      </c>
      <c r="K41" s="12">
        <v>28.05</v>
      </c>
      <c r="L41" s="12">
        <v>44.65</v>
      </c>
      <c r="M41" s="12">
        <v>104.6</v>
      </c>
      <c r="N41" s="12">
        <v>29.1</v>
      </c>
      <c r="O41" s="12">
        <v>14.5</v>
      </c>
      <c r="P41" s="12">
        <v>25.55</v>
      </c>
      <c r="Q41" s="12">
        <v>15.1</v>
      </c>
      <c r="R41" s="12">
        <v>19.399999999999999</v>
      </c>
      <c r="S41" s="12">
        <v>39.65</v>
      </c>
      <c r="T41" s="12">
        <v>514.9</v>
      </c>
      <c r="U41" s="12">
        <v>163.5</v>
      </c>
      <c r="V41" s="12">
        <v>218.7</v>
      </c>
      <c r="W41" s="12">
        <v>32.75</v>
      </c>
      <c r="X41" s="12">
        <v>29.85</v>
      </c>
      <c r="Y41" s="12">
        <v>53.85</v>
      </c>
      <c r="Z41" s="12">
        <v>22.75</v>
      </c>
      <c r="AA41" s="12">
        <v>618.70000000000005</v>
      </c>
      <c r="AB41" s="12">
        <v>572.6</v>
      </c>
      <c r="AC41" s="12">
        <v>418.3</v>
      </c>
      <c r="AD41" s="12">
        <v>374.7</v>
      </c>
      <c r="AE41" s="12">
        <v>83.6</v>
      </c>
      <c r="AF41" s="12">
        <v>101.5</v>
      </c>
      <c r="AG41" s="12">
        <v>48.95</v>
      </c>
      <c r="AH41" s="12">
        <v>57.25</v>
      </c>
      <c r="AI41" s="12">
        <v>59.8</v>
      </c>
      <c r="AJ41" s="12">
        <v>94.25</v>
      </c>
      <c r="AK41" s="12">
        <v>3.25</v>
      </c>
      <c r="AL41" s="12">
        <v>9.5500000000000007</v>
      </c>
      <c r="AM41" s="12">
        <v>90.5</v>
      </c>
      <c r="AN41" s="12">
        <v>23.7</v>
      </c>
      <c r="AO41" s="13">
        <f t="shared" si="0"/>
        <v>4697.1000000000013</v>
      </c>
      <c r="AP41" s="14"/>
      <c r="AS41" s="15"/>
    </row>
    <row r="42" spans="1:45" x14ac:dyDescent="0.25">
      <c r="A42" s="11" t="s">
        <v>51</v>
      </c>
      <c r="B42" s="14">
        <f>SUM(B3:B41)</f>
        <v>3790.4713247093719</v>
      </c>
      <c r="C42" s="14">
        <f t="shared" ref="C42:AN42" si="3">SUM(C3:C41)</f>
        <v>7397.8533032559117</v>
      </c>
      <c r="D42" s="14">
        <f t="shared" si="3"/>
        <v>3764.3985655198612</v>
      </c>
      <c r="E42" s="14">
        <f t="shared" si="3"/>
        <v>3245.581667382763</v>
      </c>
      <c r="F42" s="14">
        <f t="shared" si="3"/>
        <v>10072.149138386549</v>
      </c>
      <c r="G42" s="14">
        <f t="shared" si="3"/>
        <v>4071.3002436024335</v>
      </c>
      <c r="H42" s="14">
        <f t="shared" si="3"/>
        <v>5789.8489475072747</v>
      </c>
      <c r="I42" s="14">
        <f t="shared" si="3"/>
        <v>8084.3332468333392</v>
      </c>
      <c r="J42" s="14">
        <f t="shared" si="3"/>
        <v>12220.43109354696</v>
      </c>
      <c r="K42" s="14">
        <f t="shared" si="3"/>
        <v>4419.5177253106467</v>
      </c>
      <c r="L42" s="14">
        <f t="shared" si="3"/>
        <v>6773.530197919833</v>
      </c>
      <c r="M42" s="14">
        <f t="shared" si="3"/>
        <v>7189.3189371863236</v>
      </c>
      <c r="N42" s="14">
        <f t="shared" si="3"/>
        <v>4829.2796762221287</v>
      </c>
      <c r="O42" s="14">
        <f t="shared" si="3"/>
        <v>4716.0712074035055</v>
      </c>
      <c r="P42" s="14">
        <f t="shared" si="3"/>
        <v>4475.5189026616335</v>
      </c>
      <c r="Q42" s="14">
        <f t="shared" si="3"/>
        <v>2962.9312258063892</v>
      </c>
      <c r="R42" s="14">
        <f t="shared" si="3"/>
        <v>3830.8473415172134</v>
      </c>
      <c r="S42" s="14">
        <f t="shared" si="3"/>
        <v>5703.0806340706267</v>
      </c>
      <c r="T42" s="14">
        <f t="shared" si="3"/>
        <v>5657.2529935395805</v>
      </c>
      <c r="U42" s="14">
        <f t="shared" si="3"/>
        <v>6297.4031608516534</v>
      </c>
      <c r="V42" s="14">
        <f t="shared" si="3"/>
        <v>5514.9840408809096</v>
      </c>
      <c r="W42" s="14">
        <f t="shared" si="3"/>
        <v>2868.6911731775044</v>
      </c>
      <c r="X42" s="14">
        <f t="shared" si="3"/>
        <v>2503.2432681352311</v>
      </c>
      <c r="Y42" s="14">
        <f t="shared" si="3"/>
        <v>4167.5761524856543</v>
      </c>
      <c r="Z42" s="14">
        <f t="shared" si="3"/>
        <v>4682.915601879422</v>
      </c>
      <c r="AA42" s="14">
        <f t="shared" si="3"/>
        <v>28169.177412884866</v>
      </c>
      <c r="AB42" s="14">
        <f t="shared" si="3"/>
        <v>28708.309591816585</v>
      </c>
      <c r="AC42" s="14">
        <f t="shared" si="3"/>
        <v>25483.269991852525</v>
      </c>
      <c r="AD42" s="14">
        <f t="shared" si="3"/>
        <v>17770.122233478822</v>
      </c>
      <c r="AE42" s="14">
        <f t="shared" si="3"/>
        <v>8292.1810029388689</v>
      </c>
      <c r="AF42" s="14">
        <f t="shared" si="3"/>
        <v>11370.795146406446</v>
      </c>
      <c r="AG42" s="14">
        <f t="shared" si="3"/>
        <v>7381.6757428710562</v>
      </c>
      <c r="AH42" s="14">
        <f t="shared" si="3"/>
        <v>12105.162336812904</v>
      </c>
      <c r="AI42" s="14">
        <f t="shared" si="3"/>
        <v>7027.8060508294493</v>
      </c>
      <c r="AJ42" s="14">
        <f t="shared" si="3"/>
        <v>6760.3130934867877</v>
      </c>
      <c r="AK42" s="14">
        <f t="shared" si="3"/>
        <v>2071.7464522813298</v>
      </c>
      <c r="AL42" s="14">
        <f t="shared" si="3"/>
        <v>6245.1799361520243</v>
      </c>
      <c r="AM42" s="14">
        <f t="shared" si="3"/>
        <v>1854.974967587186</v>
      </c>
      <c r="AN42" s="14">
        <f t="shared" si="3"/>
        <v>4460.6562708084184</v>
      </c>
      <c r="AO42" s="14">
        <f>SUM(AO3:AO41)</f>
        <v>302729.90000000002</v>
      </c>
      <c r="AP42" s="14"/>
      <c r="AS42" s="15"/>
    </row>
    <row r="43" spans="1:45" x14ac:dyDescent="0.25">
      <c r="AO43" s="14"/>
      <c r="AS43" s="15"/>
    </row>
    <row r="44" spans="1:45" x14ac:dyDescent="0.25">
      <c r="AS44" s="15"/>
    </row>
    <row r="45" spans="1:45" x14ac:dyDescent="0.25">
      <c r="AS45" s="15"/>
    </row>
    <row r="46" spans="1:45" x14ac:dyDescent="0.25">
      <c r="AS46" s="15"/>
    </row>
    <row r="47" spans="1:45" x14ac:dyDescent="0.25">
      <c r="AS47" s="15"/>
    </row>
    <row r="48" spans="1:45" x14ac:dyDescent="0.25">
      <c r="AS48" s="15"/>
    </row>
    <row r="49" spans="45:45" x14ac:dyDescent="0.25">
      <c r="AS49" s="15"/>
    </row>
    <row r="50" spans="45:45" x14ac:dyDescent="0.25">
      <c r="AS50" s="15"/>
    </row>
    <row r="51" spans="45:45" x14ac:dyDescent="0.25">
      <c r="AS51" s="15"/>
    </row>
    <row r="52" spans="45:45" x14ac:dyDescent="0.25">
      <c r="AS52" s="15"/>
    </row>
    <row r="53" spans="45:45" x14ac:dyDescent="0.25">
      <c r="AS53" s="15"/>
    </row>
    <row r="54" spans="45:45" x14ac:dyDescent="0.25">
      <c r="AS54" s="15"/>
    </row>
    <row r="55" spans="45:45" x14ac:dyDescent="0.25">
      <c r="AS55" s="15"/>
    </row>
    <row r="56" spans="45:45" x14ac:dyDescent="0.25">
      <c r="AS56" s="15"/>
    </row>
    <row r="57" spans="45:45" x14ac:dyDescent="0.25">
      <c r="AS57" s="15"/>
    </row>
    <row r="58" spans="45:45" x14ac:dyDescent="0.25">
      <c r="AS58" s="15"/>
    </row>
    <row r="59" spans="45:45" x14ac:dyDescent="0.25">
      <c r="AS59" s="15"/>
    </row>
  </sheetData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59"/>
  <sheetViews>
    <sheetView workbookViewId="0">
      <pane xSplit="1" ySplit="2" topLeftCell="AE17" activePane="bottomRight" state="frozen"/>
      <selection activeCell="B3" sqref="B3"/>
      <selection pane="topRight" activeCell="B3" sqref="B3"/>
      <selection pane="bottomLeft" activeCell="B3" sqref="B3"/>
      <selection pane="bottomRight" activeCell="B3" sqref="B3:AN41"/>
    </sheetView>
  </sheetViews>
  <sheetFormatPr defaultColWidth="9.109375" defaultRowHeight="13.2" x14ac:dyDescent="0.25"/>
  <cols>
    <col min="1" max="40" width="7.6640625" style="9" customWidth="1"/>
    <col min="41" max="41" width="8.6640625" style="11" customWidth="1"/>
    <col min="42" max="42" width="9.109375" style="11"/>
    <col min="43" max="44" width="9.109375" style="9"/>
    <col min="45" max="45" width="8.6640625" style="9" customWidth="1"/>
    <col min="46" max="16384" width="9.109375" style="9"/>
  </cols>
  <sheetData>
    <row r="1" spans="1:51" ht="27" customHeight="1" x14ac:dyDescent="0.25">
      <c r="A1" s="7" t="s">
        <v>0</v>
      </c>
      <c r="B1" s="8" t="s">
        <v>1</v>
      </c>
      <c r="D1" s="9" t="s">
        <v>52</v>
      </c>
      <c r="G1" s="19">
        <f>'Wkdy Adj OD'!G1</f>
        <v>37409</v>
      </c>
    </row>
    <row r="2" spans="1:51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1" t="s">
        <v>38</v>
      </c>
    </row>
    <row r="3" spans="1:51" x14ac:dyDescent="0.25">
      <c r="A3" s="1" t="s">
        <v>3</v>
      </c>
      <c r="B3" s="12">
        <v>6.9446475195822455</v>
      </c>
      <c r="C3" s="12">
        <v>114.2710182767624</v>
      </c>
      <c r="D3" s="12">
        <v>74.076240208877294</v>
      </c>
      <c r="E3" s="12">
        <v>53.452741514360312</v>
      </c>
      <c r="F3" s="12">
        <v>227.06892950391648</v>
      </c>
      <c r="G3" s="12">
        <v>92.595300261096611</v>
      </c>
      <c r="H3" s="12">
        <v>73.865796344647521</v>
      </c>
      <c r="I3" s="12">
        <v>49.243864229765009</v>
      </c>
      <c r="J3" s="12">
        <v>82.704438642297646</v>
      </c>
      <c r="K3" s="12">
        <v>21.675718015665797</v>
      </c>
      <c r="L3" s="12">
        <v>94.489295039164489</v>
      </c>
      <c r="M3" s="12">
        <v>89.649086161879907</v>
      </c>
      <c r="N3" s="12">
        <v>18.09817232375979</v>
      </c>
      <c r="O3" s="12">
        <v>23.990600522193212</v>
      </c>
      <c r="P3" s="12">
        <v>26.095039164490863</v>
      </c>
      <c r="Q3" s="12">
        <v>13.678851174934726</v>
      </c>
      <c r="R3" s="12">
        <v>10.732637075718015</v>
      </c>
      <c r="S3" s="12">
        <v>19.781723237597912</v>
      </c>
      <c r="T3" s="12">
        <v>26.936814621409923</v>
      </c>
      <c r="U3" s="12">
        <v>8.4177545691906008</v>
      </c>
      <c r="V3" s="12">
        <v>17.045953002610965</v>
      </c>
      <c r="W3" s="12">
        <v>3.5775456919060051</v>
      </c>
      <c r="X3" s="12">
        <v>9.4699738903394266</v>
      </c>
      <c r="Y3" s="12">
        <v>15.151958224543081</v>
      </c>
      <c r="Z3" s="12">
        <v>19.781723237597912</v>
      </c>
      <c r="AA3" s="12">
        <v>70.28825065274151</v>
      </c>
      <c r="AB3" s="12">
        <v>74.28668407310704</v>
      </c>
      <c r="AC3" s="12">
        <v>205.39321148825064</v>
      </c>
      <c r="AD3" s="12">
        <v>96.59373368146214</v>
      </c>
      <c r="AE3" s="12">
        <v>92.384856396866837</v>
      </c>
      <c r="AF3" s="12">
        <v>134.68407310704961</v>
      </c>
      <c r="AG3" s="12">
        <v>23.780156657963449</v>
      </c>
      <c r="AH3" s="12">
        <v>36.406788511749347</v>
      </c>
      <c r="AI3" s="12">
        <v>23.990600522193212</v>
      </c>
      <c r="AJ3" s="12">
        <v>24.832375979112275</v>
      </c>
      <c r="AK3" s="12">
        <v>2.7357702349869455</v>
      </c>
      <c r="AL3" s="12">
        <v>9.4699738903394266</v>
      </c>
      <c r="AM3" s="12">
        <v>4.2088772845953004</v>
      </c>
      <c r="AN3" s="12">
        <v>23.148825065274153</v>
      </c>
      <c r="AO3" s="13">
        <f>SUM(B3:AN3)</f>
        <v>2014.9999999999995</v>
      </c>
      <c r="AP3" s="14"/>
      <c r="AR3" s="9" t="s">
        <v>39</v>
      </c>
      <c r="AS3" s="12">
        <f>SUM(B3:Z27,AK3:AN27,B38:Z41,AK38:AN41)</f>
        <v>37514.776265932014</v>
      </c>
      <c r="AU3" s="9" t="s">
        <v>40</v>
      </c>
      <c r="AV3" s="15">
        <f>SUM(AS11:AS16,AT11:AX11)</f>
        <v>79912.710427121376</v>
      </c>
      <c r="AW3" s="16">
        <f>AV3/AY$17</f>
        <v>0.59405732690793922</v>
      </c>
    </row>
    <row r="4" spans="1:51" x14ac:dyDescent="0.25">
      <c r="A4" s="1" t="s">
        <v>4</v>
      </c>
      <c r="B4" s="12">
        <v>113.11881161193827</v>
      </c>
      <c r="C4" s="12">
        <v>10.960323611394383</v>
      </c>
      <c r="D4" s="12">
        <v>71.965898429532928</v>
      </c>
      <c r="E4" s="12">
        <v>54.388020939560811</v>
      </c>
      <c r="F4" s="12">
        <v>350.31675844720917</v>
      </c>
      <c r="G4" s="12">
        <v>111.25762458358827</v>
      </c>
      <c r="H4" s="12">
        <v>95.334135563260588</v>
      </c>
      <c r="I4" s="12">
        <v>70.725107077299612</v>
      </c>
      <c r="J4" s="12">
        <v>160.26888299680468</v>
      </c>
      <c r="K4" s="12">
        <v>30.399388129716499</v>
      </c>
      <c r="L4" s="12">
        <v>78.376653749405122</v>
      </c>
      <c r="M4" s="12">
        <v>178.88075328030456</v>
      </c>
      <c r="N4" s="12">
        <v>30.81298524712761</v>
      </c>
      <c r="O4" s="12">
        <v>29.572193894894284</v>
      </c>
      <c r="P4" s="12">
        <v>31.84697804065538</v>
      </c>
      <c r="Q4" s="12">
        <v>17.784676048677678</v>
      </c>
      <c r="R4" s="12">
        <v>21.920647222788766</v>
      </c>
      <c r="S4" s="12">
        <v>40.946114623699778</v>
      </c>
      <c r="T4" s="12">
        <v>24.195431368549865</v>
      </c>
      <c r="U4" s="12">
        <v>12.614712081038819</v>
      </c>
      <c r="V4" s="12">
        <v>15.716690461622134</v>
      </c>
      <c r="W4" s="12">
        <v>4.3427697328166426</v>
      </c>
      <c r="X4" s="12">
        <v>6.2039567611666326</v>
      </c>
      <c r="Y4" s="12">
        <v>12.407913522333265</v>
      </c>
      <c r="Z4" s="12">
        <v>22.747841457610985</v>
      </c>
      <c r="AA4" s="12">
        <v>193.14985383098784</v>
      </c>
      <c r="AB4" s="12">
        <v>184.05071724794342</v>
      </c>
      <c r="AC4" s="12">
        <v>472.74150520089739</v>
      </c>
      <c r="AD4" s="12">
        <v>199.35381059215447</v>
      </c>
      <c r="AE4" s="12">
        <v>69.484315725066281</v>
      </c>
      <c r="AF4" s="12">
        <v>113.11881161193827</v>
      </c>
      <c r="AG4" s="12">
        <v>27.090611190427627</v>
      </c>
      <c r="AH4" s="12">
        <v>50.665646882860834</v>
      </c>
      <c r="AI4" s="12">
        <v>43.634495886871981</v>
      </c>
      <c r="AJ4" s="12">
        <v>37.016942008294237</v>
      </c>
      <c r="AK4" s="12">
        <v>4.5495682915221973</v>
      </c>
      <c r="AL4" s="12">
        <v>19.025467400911005</v>
      </c>
      <c r="AM4" s="12">
        <v>5.5835610850499693</v>
      </c>
      <c r="AN4" s="12">
        <v>25.229424162077638</v>
      </c>
      <c r="AO4" s="13">
        <f t="shared" ref="AO4:AO41" si="0">SUM(B4:AN4)</f>
        <v>3041.8</v>
      </c>
      <c r="AP4" s="14"/>
      <c r="AR4" s="9" t="s">
        <v>41</v>
      </c>
      <c r="AS4" s="12">
        <f>SUM(AA28:AJ37)</f>
        <v>36179.328114675904</v>
      </c>
      <c r="AU4" s="9" t="s">
        <v>42</v>
      </c>
      <c r="AV4" s="15">
        <f>SUM(AT12:AX16)</f>
        <v>54607.489572878658</v>
      </c>
      <c r="AW4" s="16">
        <f>AV4/AY$17</f>
        <v>0.40594267309206089</v>
      </c>
    </row>
    <row r="5" spans="1:51" x14ac:dyDescent="0.25">
      <c r="A5" s="1" t="s">
        <v>5</v>
      </c>
      <c r="B5" s="12">
        <v>78.648597905885183</v>
      </c>
      <c r="C5" s="12">
        <v>57.96237814418101</v>
      </c>
      <c r="D5" s="12">
        <v>4.7107233120712477</v>
      </c>
      <c r="E5" s="12">
        <v>32.770249127452161</v>
      </c>
      <c r="F5" s="12">
        <v>296.16112648934887</v>
      </c>
      <c r="G5" s="12">
        <v>54.275725117342638</v>
      </c>
      <c r="H5" s="12">
        <v>43.420580093874108</v>
      </c>
      <c r="I5" s="12">
        <v>34.613575640871339</v>
      </c>
      <c r="J5" s="12">
        <v>79.263040077024911</v>
      </c>
      <c r="K5" s="12">
        <v>19.457335419424719</v>
      </c>
      <c r="L5" s="12">
        <v>37.480972439523406</v>
      </c>
      <c r="M5" s="12">
        <v>98.925189553496196</v>
      </c>
      <c r="N5" s="12">
        <v>12.698471536887713</v>
      </c>
      <c r="O5" s="12">
        <v>12.903285593934287</v>
      </c>
      <c r="P5" s="12">
        <v>11.674401251654832</v>
      </c>
      <c r="Q5" s="12">
        <v>5.9396076543507039</v>
      </c>
      <c r="R5" s="12">
        <v>11.264773137561679</v>
      </c>
      <c r="S5" s="12">
        <v>18.433265134191839</v>
      </c>
      <c r="T5" s="12">
        <v>9.2166325670959193</v>
      </c>
      <c r="U5" s="12">
        <v>5.3251654832109763</v>
      </c>
      <c r="V5" s="12">
        <v>13.108099650980865</v>
      </c>
      <c r="W5" s="12">
        <v>6.3492357684438563</v>
      </c>
      <c r="X5" s="12">
        <v>4.5059092550246724</v>
      </c>
      <c r="Y5" s="12">
        <v>14.541798050306895</v>
      </c>
      <c r="Z5" s="12">
        <v>6.7588638825370078</v>
      </c>
      <c r="AA5" s="12">
        <v>114.08142977494283</v>
      </c>
      <c r="AB5" s="12">
        <v>122.8884342279456</v>
      </c>
      <c r="AC5" s="12">
        <v>256.01757130822</v>
      </c>
      <c r="AD5" s="12">
        <v>99.539631724635939</v>
      </c>
      <c r="AE5" s="12">
        <v>37.276158382476829</v>
      </c>
      <c r="AF5" s="12">
        <v>36.456902154290532</v>
      </c>
      <c r="AG5" s="12">
        <v>7.987748224816464</v>
      </c>
      <c r="AH5" s="12">
        <v>12.903285593934287</v>
      </c>
      <c r="AI5" s="12">
        <v>13.312913708027439</v>
      </c>
      <c r="AJ5" s="12">
        <v>9.4214466241424955</v>
      </c>
      <c r="AK5" s="12">
        <v>2.457768684558912</v>
      </c>
      <c r="AL5" s="12">
        <v>10.035888795282224</v>
      </c>
      <c r="AM5" s="12">
        <v>2.04814057046576</v>
      </c>
      <c r="AN5" s="12">
        <v>6.9636779395835839</v>
      </c>
      <c r="AO5" s="13">
        <f t="shared" si="0"/>
        <v>1701.7999999999988</v>
      </c>
      <c r="AP5" s="14"/>
      <c r="AR5" s="9" t="s">
        <v>43</v>
      </c>
      <c r="AS5" s="12">
        <f>SUM(AA3:AJ27,B28:Z37,AA38:AJ41,AK28:AN37)</f>
        <v>60826.095619392079</v>
      </c>
    </row>
    <row r="6" spans="1:51" x14ac:dyDescent="0.25">
      <c r="A6" s="1" t="s">
        <v>6</v>
      </c>
      <c r="B6" s="12">
        <v>60.6</v>
      </c>
      <c r="C6" s="12">
        <v>60.6</v>
      </c>
      <c r="D6" s="12">
        <v>29.8</v>
      </c>
      <c r="E6" s="12">
        <v>6</v>
      </c>
      <c r="F6" s="12">
        <v>113.6</v>
      </c>
      <c r="G6" s="12">
        <v>35.799999999999997</v>
      </c>
      <c r="H6" s="12">
        <v>33</v>
      </c>
      <c r="I6" s="12">
        <v>38.200000000000003</v>
      </c>
      <c r="J6" s="12">
        <v>75.2</v>
      </c>
      <c r="K6" s="12">
        <v>20.399999999999999</v>
      </c>
      <c r="L6" s="12">
        <v>37.200000000000003</v>
      </c>
      <c r="M6" s="12">
        <v>96</v>
      </c>
      <c r="N6" s="12">
        <v>13</v>
      </c>
      <c r="O6" s="12">
        <v>12.6</v>
      </c>
      <c r="P6" s="12">
        <v>10.8</v>
      </c>
      <c r="Q6" s="12">
        <v>4.8</v>
      </c>
      <c r="R6" s="12">
        <v>7.8</v>
      </c>
      <c r="S6" s="12">
        <v>17.399999999999999</v>
      </c>
      <c r="T6" s="12">
        <v>8.1999999999999993</v>
      </c>
      <c r="U6" s="12">
        <v>6.6</v>
      </c>
      <c r="V6" s="12">
        <v>11</v>
      </c>
      <c r="W6" s="12">
        <v>6</v>
      </c>
      <c r="X6" s="12">
        <v>6.2</v>
      </c>
      <c r="Y6" s="12">
        <v>12.8</v>
      </c>
      <c r="Z6" s="12">
        <v>8.4</v>
      </c>
      <c r="AA6" s="12">
        <v>161.6</v>
      </c>
      <c r="AB6" s="12">
        <v>141.6</v>
      </c>
      <c r="AC6" s="12">
        <v>282.60000000000002</v>
      </c>
      <c r="AD6" s="12">
        <v>157.19999999999999</v>
      </c>
      <c r="AE6" s="12">
        <v>61.4</v>
      </c>
      <c r="AF6" s="12">
        <v>45.8</v>
      </c>
      <c r="AG6" s="12">
        <v>11</v>
      </c>
      <c r="AH6" s="12">
        <v>13</v>
      </c>
      <c r="AI6" s="12">
        <v>13.4</v>
      </c>
      <c r="AJ6" s="12">
        <v>12.6</v>
      </c>
      <c r="AK6" s="12">
        <v>2.2000000000000002</v>
      </c>
      <c r="AL6" s="12">
        <v>7.4</v>
      </c>
      <c r="AM6" s="12">
        <v>1.2</v>
      </c>
      <c r="AN6" s="12">
        <v>4.8</v>
      </c>
      <c r="AO6" s="13">
        <f t="shared" si="0"/>
        <v>1647.8</v>
      </c>
      <c r="AP6" s="14"/>
      <c r="AS6" s="12"/>
    </row>
    <row r="7" spans="1:51" x14ac:dyDescent="0.25">
      <c r="A7" s="1" t="s">
        <v>7</v>
      </c>
      <c r="B7" s="12">
        <v>234.36741005280953</v>
      </c>
      <c r="C7" s="12">
        <v>369.78864784772617</v>
      </c>
      <c r="D7" s="12">
        <v>286.96405151779948</v>
      </c>
      <c r="E7" s="12">
        <v>124.33765434443981</v>
      </c>
      <c r="F7" s="12">
        <v>14.912457733368793</v>
      </c>
      <c r="G7" s="12">
        <v>260.56497093575473</v>
      </c>
      <c r="H7" s="12">
        <v>155.37168800577484</v>
      </c>
      <c r="I7" s="12">
        <v>198.89994301128377</v>
      </c>
      <c r="J7" s="12">
        <v>297.84611526917672</v>
      </c>
      <c r="K7" s="12">
        <v>86.854990311918243</v>
      </c>
      <c r="L7" s="12">
        <v>156.78232589947191</v>
      </c>
      <c r="M7" s="12">
        <v>183.38292618061624</v>
      </c>
      <c r="N7" s="12">
        <v>64.486303711865048</v>
      </c>
      <c r="O7" s="12">
        <v>57.836153641578967</v>
      </c>
      <c r="P7" s="12">
        <v>62.269587021769688</v>
      </c>
      <c r="Q7" s="12">
        <v>21.965647201854033</v>
      </c>
      <c r="R7" s="12">
        <v>50.178405075794991</v>
      </c>
      <c r="S7" s="12">
        <v>118.49358307055202</v>
      </c>
      <c r="T7" s="12">
        <v>40.50545951901524</v>
      </c>
      <c r="U7" s="12">
        <v>35.064427643326617</v>
      </c>
      <c r="V7" s="12">
        <v>51.387523270392464</v>
      </c>
      <c r="W7" s="12">
        <v>27.809718475741803</v>
      </c>
      <c r="X7" s="12">
        <v>25.391482086546862</v>
      </c>
      <c r="Y7" s="12">
        <v>29.22035636943885</v>
      </c>
      <c r="Z7" s="12">
        <v>32.243151855932524</v>
      </c>
      <c r="AA7" s="12">
        <v>318.60264427643324</v>
      </c>
      <c r="AB7" s="12">
        <v>283.73973633220623</v>
      </c>
      <c r="AC7" s="12">
        <v>766.58093537479579</v>
      </c>
      <c r="AD7" s="12">
        <v>389.13453896128567</v>
      </c>
      <c r="AE7" s="12">
        <v>116.27686638045668</v>
      </c>
      <c r="AF7" s="12">
        <v>115.47078758405836</v>
      </c>
      <c r="AG7" s="12">
        <v>50.782964173093724</v>
      </c>
      <c r="AH7" s="12">
        <v>36.27354583792409</v>
      </c>
      <c r="AI7" s="12">
        <v>62.06806732267011</v>
      </c>
      <c r="AJ7" s="12">
        <v>53.201200562288662</v>
      </c>
      <c r="AK7" s="12">
        <v>16.726135025264998</v>
      </c>
      <c r="AL7" s="12">
        <v>58.642232437977285</v>
      </c>
      <c r="AM7" s="12">
        <v>12.091181945974697</v>
      </c>
      <c r="AN7" s="12">
        <v>37.68418373162114</v>
      </c>
      <c r="AO7" s="13">
        <f t="shared" si="0"/>
        <v>5304.2</v>
      </c>
      <c r="AP7" s="14"/>
      <c r="AR7" s="9" t="s">
        <v>44</v>
      </c>
      <c r="AS7" s="12">
        <f>SUM(AJ3:AN41,B37:AI41)</f>
        <v>17729.637633468272</v>
      </c>
    </row>
    <row r="8" spans="1:51" x14ac:dyDescent="0.25">
      <c r="A8" s="1" t="s">
        <v>8</v>
      </c>
      <c r="B8" s="12">
        <v>98.601095556908092</v>
      </c>
      <c r="C8" s="12">
        <v>121.73775613714749</v>
      </c>
      <c r="D8" s="12">
        <v>52.327774396429291</v>
      </c>
      <c r="E8" s="12">
        <v>41.732481233515927</v>
      </c>
      <c r="F8" s="12">
        <v>212.33832420369242</v>
      </c>
      <c r="G8" s="12">
        <v>4.7570703996753911</v>
      </c>
      <c r="H8" s="12">
        <v>70.491134104280789</v>
      </c>
      <c r="I8" s="12">
        <v>70.058673158855754</v>
      </c>
      <c r="J8" s="12">
        <v>112.00738486508419</v>
      </c>
      <c r="K8" s="12">
        <v>43.894785960641101</v>
      </c>
      <c r="L8" s="12">
        <v>82.600040576181783</v>
      </c>
      <c r="M8" s="12">
        <v>97.519943193345512</v>
      </c>
      <c r="N8" s="12">
        <v>24.217812943801988</v>
      </c>
      <c r="O8" s="12">
        <v>30.272266179752485</v>
      </c>
      <c r="P8" s="12">
        <v>22.055508216676809</v>
      </c>
      <c r="Q8" s="12">
        <v>10.59529316291337</v>
      </c>
      <c r="R8" s="12">
        <v>15.784824508013795</v>
      </c>
      <c r="S8" s="12">
        <v>23.136660580239397</v>
      </c>
      <c r="T8" s="12">
        <v>12.541367417326029</v>
      </c>
      <c r="U8" s="12">
        <v>10.379062690200852</v>
      </c>
      <c r="V8" s="12">
        <v>18.595820653276526</v>
      </c>
      <c r="W8" s="12">
        <v>3.4596875634002844</v>
      </c>
      <c r="X8" s="12">
        <v>3.2434570906877664</v>
      </c>
      <c r="Y8" s="12">
        <v>9.9466017447758155</v>
      </c>
      <c r="Z8" s="12">
        <v>29.191113816189898</v>
      </c>
      <c r="AA8" s="12">
        <v>110.9262325015216</v>
      </c>
      <c r="AB8" s="12">
        <v>111.14246297423412</v>
      </c>
      <c r="AC8" s="12">
        <v>263.1524852911341</v>
      </c>
      <c r="AD8" s="12">
        <v>173.63306958815176</v>
      </c>
      <c r="AE8" s="12">
        <v>80.221505376344084</v>
      </c>
      <c r="AF8" s="12">
        <v>78.491661594643944</v>
      </c>
      <c r="AG8" s="12">
        <v>19.676973016839113</v>
      </c>
      <c r="AH8" s="12">
        <v>17.730898762426452</v>
      </c>
      <c r="AI8" s="12">
        <v>10.162832217488335</v>
      </c>
      <c r="AJ8" s="12">
        <v>11.892675999188477</v>
      </c>
      <c r="AK8" s="12">
        <v>5.1895313451004261</v>
      </c>
      <c r="AL8" s="12">
        <v>16.21728545343883</v>
      </c>
      <c r="AM8" s="12">
        <v>3.6759180361128014</v>
      </c>
      <c r="AN8" s="12">
        <v>8.0005274903631562</v>
      </c>
      <c r="AO8" s="13">
        <f t="shared" si="0"/>
        <v>2131.6000000000004</v>
      </c>
      <c r="AP8" s="14"/>
      <c r="AS8" s="15"/>
    </row>
    <row r="9" spans="1:51" x14ac:dyDescent="0.25">
      <c r="A9" s="1" t="s">
        <v>9</v>
      </c>
      <c r="B9" s="12">
        <v>76.888895509048922</v>
      </c>
      <c r="C9" s="12">
        <v>99.663052059283544</v>
      </c>
      <c r="D9" s="12">
        <v>48.05555969315558</v>
      </c>
      <c r="E9" s="12">
        <v>36.355075593952478</v>
      </c>
      <c r="F9" s="12">
        <v>147.71861175243913</v>
      </c>
      <c r="G9" s="12">
        <v>71.874402323676165</v>
      </c>
      <c r="H9" s="12">
        <v>9.4021747225739176</v>
      </c>
      <c r="I9" s="12">
        <v>42.623192075668427</v>
      </c>
      <c r="J9" s="12">
        <v>76.888895509048922</v>
      </c>
      <c r="K9" s="12">
        <v>26.117152007149773</v>
      </c>
      <c r="L9" s="12">
        <v>69.367155730989808</v>
      </c>
      <c r="M9" s="12">
        <v>143.12199299918075</v>
      </c>
      <c r="N9" s="12">
        <v>39.489133834810453</v>
      </c>
      <c r="O9" s="12">
        <v>45.548313100469208</v>
      </c>
      <c r="P9" s="12">
        <v>39.071259402696057</v>
      </c>
      <c r="Q9" s="12">
        <v>17.132851716690251</v>
      </c>
      <c r="R9" s="12">
        <v>18.38647501303344</v>
      </c>
      <c r="S9" s="12">
        <v>29.66908468012214</v>
      </c>
      <c r="T9" s="12">
        <v>43.458940939897225</v>
      </c>
      <c r="U9" s="12">
        <v>23.609905414463395</v>
      </c>
      <c r="V9" s="12">
        <v>32.594205704922913</v>
      </c>
      <c r="W9" s="12">
        <v>11.073672451031504</v>
      </c>
      <c r="X9" s="12">
        <v>13.998793475832279</v>
      </c>
      <c r="Y9" s="12">
        <v>20.893721605719819</v>
      </c>
      <c r="Z9" s="12">
        <v>48.264496909212781</v>
      </c>
      <c r="AA9" s="12">
        <v>206.22103224845461</v>
      </c>
      <c r="AB9" s="12">
        <v>221.26451180457289</v>
      </c>
      <c r="AC9" s="12">
        <v>465.3031801593803</v>
      </c>
      <c r="AD9" s="12">
        <v>284.99036270201833</v>
      </c>
      <c r="AE9" s="12">
        <v>128.07851344306249</v>
      </c>
      <c r="AF9" s="12">
        <v>87.753630744023241</v>
      </c>
      <c r="AG9" s="12">
        <v>23.609905414463395</v>
      </c>
      <c r="AH9" s="12">
        <v>28.833335815893349</v>
      </c>
      <c r="AI9" s="12">
        <v>26.535026439264168</v>
      </c>
      <c r="AJ9" s="12">
        <v>19.431161093319432</v>
      </c>
      <c r="AK9" s="12">
        <v>4.1787443211439639</v>
      </c>
      <c r="AL9" s="12">
        <v>21.520533253891415</v>
      </c>
      <c r="AM9" s="12">
        <v>4.59661875325836</v>
      </c>
      <c r="AN9" s="12">
        <v>51.816429582185151</v>
      </c>
      <c r="AO9" s="13">
        <f t="shared" si="0"/>
        <v>2805.4</v>
      </c>
      <c r="AP9" s="14"/>
      <c r="AS9" s="15"/>
    </row>
    <row r="10" spans="1:51" x14ac:dyDescent="0.25">
      <c r="A10" s="1">
        <v>19</v>
      </c>
      <c r="B10" s="12">
        <v>53.566524338172506</v>
      </c>
      <c r="C10" s="12">
        <v>79.243040136635358</v>
      </c>
      <c r="D10" s="12">
        <v>38.07207514944492</v>
      </c>
      <c r="E10" s="12">
        <v>39.621520068317679</v>
      </c>
      <c r="F10" s="12">
        <v>175.08727583262169</v>
      </c>
      <c r="G10" s="12">
        <v>76.808198121263885</v>
      </c>
      <c r="H10" s="12">
        <v>34.973185311699403</v>
      </c>
      <c r="I10" s="12">
        <v>15.051750640478224</v>
      </c>
      <c r="J10" s="12">
        <v>23.463023057216056</v>
      </c>
      <c r="K10" s="12">
        <v>9.7393680614859104</v>
      </c>
      <c r="L10" s="12">
        <v>59.32160546541418</v>
      </c>
      <c r="M10" s="12">
        <v>86.104867634500422</v>
      </c>
      <c r="N10" s="12">
        <v>30.324850555081127</v>
      </c>
      <c r="O10" s="12">
        <v>49.139538855678907</v>
      </c>
      <c r="P10" s="12">
        <v>46.926046114432111</v>
      </c>
      <c r="Q10" s="12">
        <v>15.937147736976945</v>
      </c>
      <c r="R10" s="12">
        <v>29.218104184457729</v>
      </c>
      <c r="S10" s="12">
        <v>48.254141759180193</v>
      </c>
      <c r="T10" s="12">
        <v>37.850725875320244</v>
      </c>
      <c r="U10" s="12">
        <v>22.134927412467977</v>
      </c>
      <c r="V10" s="12">
        <v>26.561912894961573</v>
      </c>
      <c r="W10" s="12">
        <v>14.387702818104184</v>
      </c>
      <c r="X10" s="12">
        <v>14.166353543979506</v>
      </c>
      <c r="Y10" s="12">
        <v>29.66080273270709</v>
      </c>
      <c r="Z10" s="12">
        <v>19.03603757472246</v>
      </c>
      <c r="AA10" s="12">
        <v>123.07019641332195</v>
      </c>
      <c r="AB10" s="12">
        <v>119.97130657557645</v>
      </c>
      <c r="AC10" s="12">
        <v>301.4777113578138</v>
      </c>
      <c r="AD10" s="12">
        <v>184.38394534585825</v>
      </c>
      <c r="AE10" s="12">
        <v>69.946370623398806</v>
      </c>
      <c r="AF10" s="12">
        <v>52.238428693424432</v>
      </c>
      <c r="AG10" s="12">
        <v>18.81468830059778</v>
      </c>
      <c r="AH10" s="12">
        <v>23.463023057216056</v>
      </c>
      <c r="AI10" s="12">
        <v>25.455166524338175</v>
      </c>
      <c r="AJ10" s="12">
        <v>19.257386848847137</v>
      </c>
      <c r="AK10" s="12">
        <v>6.1977796754910335</v>
      </c>
      <c r="AL10" s="12">
        <v>17.265243381725021</v>
      </c>
      <c r="AM10" s="12">
        <v>7.9685738684884724</v>
      </c>
      <c r="AN10" s="12">
        <v>29.43945345858241</v>
      </c>
      <c r="AO10" s="13">
        <f t="shared" si="0"/>
        <v>2073.6</v>
      </c>
      <c r="AP10" s="14"/>
      <c r="AR10" s="17"/>
      <c r="AS10" s="15" t="s">
        <v>45</v>
      </c>
      <c r="AT10" s="9" t="s">
        <v>46</v>
      </c>
      <c r="AU10" s="9" t="s">
        <v>47</v>
      </c>
      <c r="AV10" s="9" t="s">
        <v>48</v>
      </c>
      <c r="AW10" s="9" t="s">
        <v>49</v>
      </c>
      <c r="AX10" s="9" t="s">
        <v>50</v>
      </c>
      <c r="AY10" s="11" t="s">
        <v>38</v>
      </c>
    </row>
    <row r="11" spans="1:51" x14ac:dyDescent="0.25">
      <c r="A11" s="1">
        <v>12</v>
      </c>
      <c r="B11" s="12">
        <v>79.240464199693449</v>
      </c>
      <c r="C11" s="12">
        <v>150.51381650974383</v>
      </c>
      <c r="D11" s="12">
        <v>69.981388219837967</v>
      </c>
      <c r="E11" s="12">
        <v>66.320823297569518</v>
      </c>
      <c r="F11" s="12">
        <v>270.02049485439022</v>
      </c>
      <c r="G11" s="12">
        <v>114.55414933216554</v>
      </c>
      <c r="H11" s="12">
        <v>82.901029121961898</v>
      </c>
      <c r="I11" s="12">
        <v>26.054609152616596</v>
      </c>
      <c r="J11" s="12">
        <v>13.780950295598862</v>
      </c>
      <c r="K11" s="12">
        <v>24.977972410772935</v>
      </c>
      <c r="L11" s="12">
        <v>105.07974600394131</v>
      </c>
      <c r="M11" s="12">
        <v>163.86411210860521</v>
      </c>
      <c r="N11" s="12">
        <v>97.758616159404426</v>
      </c>
      <c r="O11" s="12">
        <v>105.72572804904752</v>
      </c>
      <c r="P11" s="12">
        <v>81.178410335012046</v>
      </c>
      <c r="Q11" s="12">
        <v>37.466958616159403</v>
      </c>
      <c r="R11" s="12">
        <v>71.91933435515655</v>
      </c>
      <c r="S11" s="12">
        <v>88.284212831180213</v>
      </c>
      <c r="T11" s="12">
        <v>59.86100284650756</v>
      </c>
      <c r="U11" s="12">
        <v>46.295379899277428</v>
      </c>
      <c r="V11" s="12">
        <v>64.382877162250935</v>
      </c>
      <c r="W11" s="12">
        <v>31.86844755857237</v>
      </c>
      <c r="X11" s="12">
        <v>29.715174074885049</v>
      </c>
      <c r="Y11" s="12">
        <v>51.463236260126997</v>
      </c>
      <c r="Z11" s="12">
        <v>44.572761112327569</v>
      </c>
      <c r="AA11" s="12">
        <v>237.50606525071163</v>
      </c>
      <c r="AB11" s="12">
        <v>259.46945478432229</v>
      </c>
      <c r="AC11" s="12">
        <v>683.66433107072476</v>
      </c>
      <c r="AD11" s="12">
        <v>269.58984015765276</v>
      </c>
      <c r="AE11" s="12">
        <v>89.145522224655139</v>
      </c>
      <c r="AF11" s="12">
        <v>85.054302605649227</v>
      </c>
      <c r="AG11" s="12">
        <v>41.988832931902785</v>
      </c>
      <c r="AH11" s="12">
        <v>59.645675498138822</v>
      </c>
      <c r="AI11" s="12">
        <v>57.277074666082768</v>
      </c>
      <c r="AJ11" s="12">
        <v>55.123801182395447</v>
      </c>
      <c r="AK11" s="12">
        <v>8.8284212831180202</v>
      </c>
      <c r="AL11" s="12">
        <v>34.883030435734618</v>
      </c>
      <c r="AM11" s="12">
        <v>12.058331508649003</v>
      </c>
      <c r="AN11" s="12">
        <v>61.583621633457419</v>
      </c>
      <c r="AO11" s="13">
        <f t="shared" si="0"/>
        <v>3933.6</v>
      </c>
      <c r="AP11" s="14"/>
      <c r="AR11" s="18" t="s">
        <v>45</v>
      </c>
      <c r="AS11" s="15">
        <f>SUM(AA28:AD31)</f>
        <v>1575.4508821885224</v>
      </c>
      <c r="AT11" s="15">
        <f>SUM(Z28:Z31,H28:K31)</f>
        <v>5747.8047265941032</v>
      </c>
      <c r="AU11" s="15">
        <f>SUM(AE28:AJ31)</f>
        <v>15216.497348866</v>
      </c>
      <c r="AV11" s="15">
        <f>SUM(B28:G31)</f>
        <v>5662.060631238488</v>
      </c>
      <c r="AW11" s="15">
        <f>SUM(AM28:AN31,T28:Y31)</f>
        <v>5533.6844106839071</v>
      </c>
      <c r="AX11" s="15">
        <f>SUM(AK28:AL31,L28:S31)</f>
        <v>8109.1020004289803</v>
      </c>
      <c r="AY11" s="14">
        <f t="shared" ref="AY11:AY16" si="1">SUM(AS11:AX11)</f>
        <v>41844.600000000006</v>
      </c>
    </row>
    <row r="12" spans="1:51" x14ac:dyDescent="0.25">
      <c r="A12" s="1" t="s">
        <v>10</v>
      </c>
      <c r="B12" s="12">
        <v>19.2</v>
      </c>
      <c r="C12" s="12">
        <v>32</v>
      </c>
      <c r="D12" s="12">
        <v>17.8</v>
      </c>
      <c r="E12" s="12">
        <v>23.8</v>
      </c>
      <c r="F12" s="12">
        <v>70.400000000000006</v>
      </c>
      <c r="G12" s="12">
        <v>30.4</v>
      </c>
      <c r="H12" s="12">
        <v>23.6</v>
      </c>
      <c r="I12" s="12">
        <v>11.6</v>
      </c>
      <c r="J12" s="12">
        <v>21.8</v>
      </c>
      <c r="K12" s="12">
        <v>5</v>
      </c>
      <c r="L12" s="12">
        <v>82</v>
      </c>
      <c r="M12" s="12">
        <v>117.4</v>
      </c>
      <c r="N12" s="12">
        <v>98.2</v>
      </c>
      <c r="O12" s="12">
        <v>86.8</v>
      </c>
      <c r="P12" s="12">
        <v>43.8</v>
      </c>
      <c r="Q12" s="12">
        <v>21</v>
      </c>
      <c r="R12" s="12">
        <v>47.2</v>
      </c>
      <c r="S12" s="12">
        <v>49.2</v>
      </c>
      <c r="T12" s="12">
        <v>6.6</v>
      </c>
      <c r="U12" s="12">
        <v>7.6</v>
      </c>
      <c r="V12" s="12">
        <v>8.4</v>
      </c>
      <c r="W12" s="12">
        <v>3.8</v>
      </c>
      <c r="X12" s="12">
        <v>2.6</v>
      </c>
      <c r="Y12" s="12">
        <v>12.4</v>
      </c>
      <c r="Z12" s="12">
        <v>16.399999999999999</v>
      </c>
      <c r="AA12" s="12">
        <v>134.4</v>
      </c>
      <c r="AB12" s="12">
        <v>159.80000000000001</v>
      </c>
      <c r="AC12" s="12">
        <v>365</v>
      </c>
      <c r="AD12" s="12">
        <v>165.8</v>
      </c>
      <c r="AE12" s="12">
        <v>66.2</v>
      </c>
      <c r="AF12" s="12">
        <v>58.8</v>
      </c>
      <c r="AG12" s="12">
        <v>17.600000000000001</v>
      </c>
      <c r="AH12" s="12">
        <v>22.2</v>
      </c>
      <c r="AI12" s="12">
        <v>15.6</v>
      </c>
      <c r="AJ12" s="12">
        <v>8.1999999999999993</v>
      </c>
      <c r="AK12" s="12">
        <v>28.2</v>
      </c>
      <c r="AL12" s="12">
        <v>60.8</v>
      </c>
      <c r="AM12" s="12">
        <v>2</v>
      </c>
      <c r="AN12" s="12">
        <v>6</v>
      </c>
      <c r="AO12" s="13">
        <f t="shared" si="0"/>
        <v>1969.6</v>
      </c>
      <c r="AP12" s="14"/>
      <c r="AR12" s="17" t="s">
        <v>46</v>
      </c>
      <c r="AS12" s="15">
        <f>SUM(AA27:AD27,AA9:AD12)</f>
        <v>5369.7740203851426</v>
      </c>
      <c r="AT12" s="15">
        <f>SUM(Z27,Z9:Z12,H9:K12,H27:K27)</f>
        <v>697.49073679684943</v>
      </c>
      <c r="AU12" s="15">
        <f>SUM(AE9:AJ12,AE27:AJ27)</f>
        <v>1307.0071833692793</v>
      </c>
      <c r="AV12" s="15">
        <f>SUM(B9:G12,B27:G27)</f>
        <v>1993.7645418440648</v>
      </c>
      <c r="AW12" s="15">
        <f>SUM(T9:Y12,AM9:AN12,T27:Y27,AM27:AN27)</f>
        <v>834.62915463216461</v>
      </c>
      <c r="AX12" s="15">
        <f>SUM(L9:S12,AK9:AL12,L27:S27,AK27:AL27)</f>
        <v>2471.934362972499</v>
      </c>
      <c r="AY12" s="14">
        <f t="shared" si="1"/>
        <v>12674.6</v>
      </c>
    </row>
    <row r="13" spans="1:51" x14ac:dyDescent="0.25">
      <c r="A13" s="1" t="s">
        <v>11</v>
      </c>
      <c r="B13" s="12">
        <v>89.6</v>
      </c>
      <c r="C13" s="12">
        <v>91.8</v>
      </c>
      <c r="D13" s="12">
        <v>41.8</v>
      </c>
      <c r="E13" s="12">
        <v>45.4</v>
      </c>
      <c r="F13" s="12">
        <v>154.80000000000001</v>
      </c>
      <c r="G13" s="12">
        <v>87.2</v>
      </c>
      <c r="H13" s="12">
        <v>69.2</v>
      </c>
      <c r="I13" s="12">
        <v>61.2</v>
      </c>
      <c r="J13" s="12">
        <v>109.6</v>
      </c>
      <c r="K13" s="12">
        <v>80.599999999999994</v>
      </c>
      <c r="L13" s="12">
        <v>12.6</v>
      </c>
      <c r="M13" s="12">
        <v>230.6</v>
      </c>
      <c r="N13" s="12">
        <v>149.6</v>
      </c>
      <c r="O13" s="12">
        <v>215.6</v>
      </c>
      <c r="P13" s="12">
        <v>168.4</v>
      </c>
      <c r="Q13" s="12">
        <v>57.8</v>
      </c>
      <c r="R13" s="12">
        <v>81.400000000000006</v>
      </c>
      <c r="S13" s="12">
        <v>77.599999999999994</v>
      </c>
      <c r="T13" s="12">
        <v>42.6</v>
      </c>
      <c r="U13" s="12">
        <v>21</v>
      </c>
      <c r="V13" s="12">
        <v>24.6</v>
      </c>
      <c r="W13" s="12">
        <v>14.6</v>
      </c>
      <c r="X13" s="12">
        <v>23.2</v>
      </c>
      <c r="Y13" s="12">
        <v>27.2</v>
      </c>
      <c r="Z13" s="12">
        <v>68.599999999999994</v>
      </c>
      <c r="AA13" s="12">
        <v>190.8</v>
      </c>
      <c r="AB13" s="12">
        <v>174</v>
      </c>
      <c r="AC13" s="12">
        <v>503</v>
      </c>
      <c r="AD13" s="12">
        <v>224.2</v>
      </c>
      <c r="AE13" s="12">
        <v>117.4</v>
      </c>
      <c r="AF13" s="12">
        <v>160.19999999999999</v>
      </c>
      <c r="AG13" s="12">
        <v>33.200000000000003</v>
      </c>
      <c r="AH13" s="12">
        <v>46</v>
      </c>
      <c r="AI13" s="12">
        <v>39.200000000000003</v>
      </c>
      <c r="AJ13" s="12">
        <v>23.2</v>
      </c>
      <c r="AK13" s="12">
        <v>38.799999999999997</v>
      </c>
      <c r="AL13" s="12">
        <v>94.4</v>
      </c>
      <c r="AM13" s="12">
        <v>4</v>
      </c>
      <c r="AN13" s="12">
        <v>26.8</v>
      </c>
      <c r="AO13" s="13">
        <f t="shared" si="0"/>
        <v>3721.7999999999993</v>
      </c>
      <c r="AP13" s="14"/>
      <c r="AR13" s="17" t="s">
        <v>47</v>
      </c>
      <c r="AS13" s="15">
        <f>SUM(AA32:AD37)</f>
        <v>14392.584901067368</v>
      </c>
      <c r="AT13" s="15">
        <f>SUM(H32:K37,Z32:Z37)</f>
        <v>1349.6582751990966</v>
      </c>
      <c r="AU13" s="15">
        <f>SUM(AE32:AJ37)</f>
        <v>4994.79498255402</v>
      </c>
      <c r="AV13" s="15">
        <f>SUM(B32:G37)</f>
        <v>1642.7428364011982</v>
      </c>
      <c r="AW13" s="15">
        <f>SUM(T32:Y37,AM32:AN37)</f>
        <v>1199.6530943855255</v>
      </c>
      <c r="AX13" s="15">
        <f>SUM(L32:S37,AK32:AL37)</f>
        <v>1910.3659103927919</v>
      </c>
      <c r="AY13" s="14">
        <f t="shared" si="1"/>
        <v>25489.8</v>
      </c>
    </row>
    <row r="14" spans="1:51" x14ac:dyDescent="0.25">
      <c r="A14" s="1" t="s">
        <v>12</v>
      </c>
      <c r="B14" s="12">
        <v>130.51986844382898</v>
      </c>
      <c r="C14" s="12">
        <v>186.96656396053314</v>
      </c>
      <c r="D14" s="12">
        <v>109.95564479833824</v>
      </c>
      <c r="E14" s="12">
        <v>87.293030984940287</v>
      </c>
      <c r="F14" s="12">
        <v>210.67837285788474</v>
      </c>
      <c r="G14" s="12">
        <v>96.945625757313493</v>
      </c>
      <c r="H14" s="12">
        <v>158.21861866020427</v>
      </c>
      <c r="I14" s="12">
        <v>93.378362471871213</v>
      </c>
      <c r="J14" s="12">
        <v>183.81897870867232</v>
      </c>
      <c r="K14" s="12">
        <v>102.61127921066297</v>
      </c>
      <c r="L14" s="12">
        <v>227.25565518435175</v>
      </c>
      <c r="M14" s="12">
        <v>9.8624337891639264</v>
      </c>
      <c r="N14" s="12">
        <v>214.45547516011771</v>
      </c>
      <c r="O14" s="12">
        <v>238.16728405746929</v>
      </c>
      <c r="P14" s="12">
        <v>207.53078760602392</v>
      </c>
      <c r="Q14" s="12">
        <v>130.10019041024754</v>
      </c>
      <c r="R14" s="12">
        <v>218.23257746235072</v>
      </c>
      <c r="S14" s="12">
        <v>353.99842132594773</v>
      </c>
      <c r="T14" s="12">
        <v>115.62129825168773</v>
      </c>
      <c r="U14" s="12">
        <v>144.57908256880737</v>
      </c>
      <c r="V14" s="12">
        <v>93.798040505452676</v>
      </c>
      <c r="W14" s="12">
        <v>89.181582136056775</v>
      </c>
      <c r="X14" s="12">
        <v>54.977822399169121</v>
      </c>
      <c r="Y14" s="12">
        <v>57.705729617448505</v>
      </c>
      <c r="Z14" s="12">
        <v>60.853314869309337</v>
      </c>
      <c r="AA14" s="12">
        <v>283.28267266747446</v>
      </c>
      <c r="AB14" s="12">
        <v>182.14026657434655</v>
      </c>
      <c r="AC14" s="12">
        <v>493.54136749177775</v>
      </c>
      <c r="AD14" s="12">
        <v>243.62309849402806</v>
      </c>
      <c r="AE14" s="12">
        <v>87.922548035312445</v>
      </c>
      <c r="AF14" s="12">
        <v>134.71664877964344</v>
      </c>
      <c r="AG14" s="12">
        <v>75.332207027869131</v>
      </c>
      <c r="AH14" s="12">
        <v>45.744905660377363</v>
      </c>
      <c r="AI14" s="12">
        <v>119.60823957071145</v>
      </c>
      <c r="AJ14" s="12">
        <v>52.459754197680461</v>
      </c>
      <c r="AK14" s="12">
        <v>126.53292712480527</v>
      </c>
      <c r="AL14" s="12">
        <v>465.42293924182104</v>
      </c>
      <c r="AM14" s="12">
        <v>49.941685996191801</v>
      </c>
      <c r="AN14" s="12">
        <v>124.22469794010733</v>
      </c>
      <c r="AO14" s="13">
        <f t="shared" si="0"/>
        <v>6061.2000000000016</v>
      </c>
      <c r="AP14" s="14"/>
      <c r="AR14" s="17" t="s">
        <v>48</v>
      </c>
      <c r="AS14" s="15">
        <f>SUM(AA3:AD8)</f>
        <v>5248.296939103051</v>
      </c>
      <c r="AT14" s="15">
        <f>SUM(H3:K8,Z3:Z8)</f>
        <v>2082.3192711675365</v>
      </c>
      <c r="AU14" s="15">
        <f>SUM(AE3:AJ8)</f>
        <v>1603.8981079955038</v>
      </c>
      <c r="AV14" s="15">
        <f>SUM(B3:G8)</f>
        <v>3933.7748093633681</v>
      </c>
      <c r="AW14" s="15">
        <f>SUM(T3:Y8,AM3:AN8)</f>
        <v>662.10759653783771</v>
      </c>
      <c r="AX14" s="15">
        <f>SUM(L3:S8,AK3:AL8)</f>
        <v>2311.8032758327026</v>
      </c>
      <c r="AY14" s="14">
        <f t="shared" si="1"/>
        <v>15842.199999999997</v>
      </c>
    </row>
    <row r="15" spans="1:51" x14ac:dyDescent="0.25">
      <c r="A15" s="1" t="s">
        <v>13</v>
      </c>
      <c r="B15" s="12">
        <v>59.8</v>
      </c>
      <c r="C15" s="12">
        <v>57.4</v>
      </c>
      <c r="D15" s="12">
        <v>9</v>
      </c>
      <c r="E15" s="12">
        <v>12.6</v>
      </c>
      <c r="F15" s="12">
        <v>68.8</v>
      </c>
      <c r="G15" s="12">
        <v>29.8</v>
      </c>
      <c r="H15" s="12">
        <v>38.200000000000003</v>
      </c>
      <c r="I15" s="12">
        <v>37.4</v>
      </c>
      <c r="J15" s="12">
        <v>80</v>
      </c>
      <c r="K15" s="12">
        <v>65.599999999999994</v>
      </c>
      <c r="L15" s="12">
        <v>139.80000000000001</v>
      </c>
      <c r="M15" s="12">
        <v>198.2</v>
      </c>
      <c r="N15" s="12">
        <v>7.2</v>
      </c>
      <c r="O15" s="12">
        <v>98.4</v>
      </c>
      <c r="P15" s="12">
        <v>97.6</v>
      </c>
      <c r="Q15" s="12">
        <v>48.4</v>
      </c>
      <c r="R15" s="12">
        <v>33.200000000000003</v>
      </c>
      <c r="S15" s="12">
        <v>50.2</v>
      </c>
      <c r="T15" s="12">
        <v>11.4</v>
      </c>
      <c r="U15" s="12">
        <v>5.8</v>
      </c>
      <c r="V15" s="12">
        <v>8.4</v>
      </c>
      <c r="W15" s="12">
        <v>6.4</v>
      </c>
      <c r="X15" s="12">
        <v>3.6</v>
      </c>
      <c r="Y15" s="12">
        <v>5.4</v>
      </c>
      <c r="Z15" s="12">
        <v>11.2</v>
      </c>
      <c r="AA15" s="12">
        <v>150.19999999999999</v>
      </c>
      <c r="AB15" s="12">
        <v>120.2</v>
      </c>
      <c r="AC15" s="12">
        <v>295.8</v>
      </c>
      <c r="AD15" s="12">
        <v>130.4</v>
      </c>
      <c r="AE15" s="12">
        <v>33.6</v>
      </c>
      <c r="AF15" s="12">
        <v>50.4</v>
      </c>
      <c r="AG15" s="12">
        <v>14.8</v>
      </c>
      <c r="AH15" s="12">
        <v>23.8</v>
      </c>
      <c r="AI15" s="12">
        <v>18.399999999999999</v>
      </c>
      <c r="AJ15" s="12">
        <v>14.4</v>
      </c>
      <c r="AK15" s="12">
        <v>32</v>
      </c>
      <c r="AL15" s="12">
        <v>53</v>
      </c>
      <c r="AM15" s="12">
        <v>2.4</v>
      </c>
      <c r="AN15" s="12">
        <v>14.8</v>
      </c>
      <c r="AO15" s="13">
        <f t="shared" si="0"/>
        <v>2138.0000000000009</v>
      </c>
      <c r="AP15" s="14"/>
      <c r="AR15" s="17" t="s">
        <v>49</v>
      </c>
      <c r="AS15" s="15">
        <f>SUM(AA21:AD26,AA40:AD41)</f>
        <v>5297.5057403860901</v>
      </c>
      <c r="AT15" s="15">
        <f>SUM(H21:K26,H40:K41,Z21:Z26,Z40:Z41)</f>
        <v>878.63498522692294</v>
      </c>
      <c r="AU15" s="15">
        <f>SUM(AE21:AJ26,AE40:AJ41)</f>
        <v>1153.9608371429081</v>
      </c>
      <c r="AV15" s="15">
        <f>SUM(B21:G26,B40:G41)</f>
        <v>726.41988502793356</v>
      </c>
      <c r="AW15" s="15">
        <f>SUM(T21:Y26,T40:Y41,AM21:AN26,AM40:AN41)</f>
        <v>3002.4960847956822</v>
      </c>
      <c r="AX15" s="15">
        <f>SUM(L21:S26,L40:S41,AK21:AL26,AK40:AL41)</f>
        <v>1342.3824674204636</v>
      </c>
      <c r="AY15" s="14">
        <f t="shared" si="1"/>
        <v>12401.400000000001</v>
      </c>
    </row>
    <row r="16" spans="1:51" x14ac:dyDescent="0.25">
      <c r="A16" s="1" t="s">
        <v>14</v>
      </c>
      <c r="B16" s="12">
        <v>26.6</v>
      </c>
      <c r="C16" s="12">
        <v>25.6</v>
      </c>
      <c r="D16" s="12">
        <v>11.4</v>
      </c>
      <c r="E16" s="12">
        <v>9.1999999999999993</v>
      </c>
      <c r="F16" s="12">
        <v>64.2</v>
      </c>
      <c r="G16" s="12">
        <v>28.6</v>
      </c>
      <c r="H16" s="12">
        <v>41.6</v>
      </c>
      <c r="I16" s="12">
        <v>50.4</v>
      </c>
      <c r="J16" s="12">
        <v>116.6</v>
      </c>
      <c r="K16" s="12">
        <v>86</v>
      </c>
      <c r="L16" s="12">
        <v>224.4</v>
      </c>
      <c r="M16" s="12">
        <v>238.6</v>
      </c>
      <c r="N16" s="12">
        <v>102.8</v>
      </c>
      <c r="O16" s="12">
        <v>7.8</v>
      </c>
      <c r="P16" s="12">
        <v>119.6</v>
      </c>
      <c r="Q16" s="12">
        <v>83.2</v>
      </c>
      <c r="R16" s="12">
        <v>81.2</v>
      </c>
      <c r="S16" s="12">
        <v>111.8</v>
      </c>
      <c r="T16" s="12">
        <v>10.6</v>
      </c>
      <c r="U16" s="12">
        <v>7.4</v>
      </c>
      <c r="V16" s="12">
        <v>6.6</v>
      </c>
      <c r="W16" s="12">
        <v>2</v>
      </c>
      <c r="X16" s="12">
        <v>2.4</v>
      </c>
      <c r="Y16" s="12">
        <v>7.2</v>
      </c>
      <c r="Z16" s="12">
        <v>25</v>
      </c>
      <c r="AA16" s="12">
        <v>112.6</v>
      </c>
      <c r="AB16" s="12">
        <v>100.6</v>
      </c>
      <c r="AC16" s="12">
        <v>254</v>
      </c>
      <c r="AD16" s="12">
        <v>99.4</v>
      </c>
      <c r="AE16" s="12">
        <v>27</v>
      </c>
      <c r="AF16" s="12">
        <v>31</v>
      </c>
      <c r="AG16" s="12">
        <v>14.8</v>
      </c>
      <c r="AH16" s="12">
        <v>20.2</v>
      </c>
      <c r="AI16" s="12">
        <v>23.6</v>
      </c>
      <c r="AJ16" s="12">
        <v>15.4</v>
      </c>
      <c r="AK16" s="12">
        <v>39.4</v>
      </c>
      <c r="AL16" s="12">
        <v>126.6</v>
      </c>
      <c r="AM16" s="12">
        <v>1.2</v>
      </c>
      <c r="AN16" s="12">
        <v>13</v>
      </c>
      <c r="AO16" s="13">
        <f t="shared" si="0"/>
        <v>2369.5999999999995</v>
      </c>
      <c r="AP16" s="14"/>
      <c r="AR16" s="17" t="s">
        <v>50</v>
      </c>
      <c r="AS16" s="15">
        <f>SUM(AA13:AD20,AA38:AD39)</f>
        <v>7759.9488261797096</v>
      </c>
      <c r="AT16" s="15">
        <f>SUM(H13:K20,H38:K39,Z13:Z20,Z38:Z39)</f>
        <v>2490.6642379675959</v>
      </c>
      <c r="AU16" s="15">
        <f>SUM(AE13:AJ20,AE38:AJ39)</f>
        <v>1930.6320795062925</v>
      </c>
      <c r="AV16" s="15">
        <f>SUM(B13:G20,B38:G39)</f>
        <v>2608.4695330090153</v>
      </c>
      <c r="AW16" s="15">
        <f>SUM(T13:Y20,T38:Y39,AM13:AN20,AM38:AN39)</f>
        <v>1339.4920975759924</v>
      </c>
      <c r="AX16" s="15">
        <f>SUM(L13:S20,L38:S39,AK13:AL20,AK38:AL39)</f>
        <v>10138.3932257614</v>
      </c>
      <c r="AY16" s="14">
        <f t="shared" si="1"/>
        <v>26267.600000000006</v>
      </c>
    </row>
    <row r="17" spans="1:51" x14ac:dyDescent="0.25">
      <c r="A17" s="1" t="s">
        <v>15</v>
      </c>
      <c r="B17" s="12">
        <v>33.4</v>
      </c>
      <c r="C17" s="12">
        <v>35.799999999999997</v>
      </c>
      <c r="D17" s="12">
        <v>9.4</v>
      </c>
      <c r="E17" s="12">
        <v>12.4</v>
      </c>
      <c r="F17" s="12">
        <v>61.2</v>
      </c>
      <c r="G17" s="12">
        <v>24.2</v>
      </c>
      <c r="H17" s="12">
        <v>43.8</v>
      </c>
      <c r="I17" s="12">
        <v>41</v>
      </c>
      <c r="J17" s="12">
        <v>76.2</v>
      </c>
      <c r="K17" s="12">
        <v>31.4</v>
      </c>
      <c r="L17" s="12">
        <v>171.2</v>
      </c>
      <c r="M17" s="12">
        <v>204.6</v>
      </c>
      <c r="N17" s="12">
        <v>120.6</v>
      </c>
      <c r="O17" s="12">
        <v>113.6</v>
      </c>
      <c r="P17" s="12">
        <v>6.6</v>
      </c>
      <c r="Q17" s="12">
        <v>102.4</v>
      </c>
      <c r="R17" s="12">
        <v>101.8</v>
      </c>
      <c r="S17" s="12">
        <v>157.80000000000001</v>
      </c>
      <c r="T17" s="12">
        <v>14.2</v>
      </c>
      <c r="U17" s="12">
        <v>6.8</v>
      </c>
      <c r="V17" s="12">
        <v>8</v>
      </c>
      <c r="W17" s="12">
        <v>4.5999999999999996</v>
      </c>
      <c r="X17" s="12">
        <v>2</v>
      </c>
      <c r="Y17" s="12">
        <v>6</v>
      </c>
      <c r="Z17" s="12">
        <v>18</v>
      </c>
      <c r="AA17" s="12">
        <v>89.8</v>
      </c>
      <c r="AB17" s="12">
        <v>67</v>
      </c>
      <c r="AC17" s="12">
        <v>165.2</v>
      </c>
      <c r="AD17" s="12">
        <v>66.400000000000006</v>
      </c>
      <c r="AE17" s="12">
        <v>31.4</v>
      </c>
      <c r="AF17" s="12">
        <v>44.2</v>
      </c>
      <c r="AG17" s="12">
        <v>8.8000000000000007</v>
      </c>
      <c r="AH17" s="12">
        <v>17.8</v>
      </c>
      <c r="AI17" s="12">
        <v>19.2</v>
      </c>
      <c r="AJ17" s="12">
        <v>16.600000000000001</v>
      </c>
      <c r="AK17" s="12">
        <v>15.2</v>
      </c>
      <c r="AL17" s="12">
        <v>55.6</v>
      </c>
      <c r="AM17" s="12">
        <v>5.2</v>
      </c>
      <c r="AN17" s="12">
        <v>21.2</v>
      </c>
      <c r="AO17" s="13">
        <f t="shared" si="0"/>
        <v>2030.6000000000001</v>
      </c>
      <c r="AP17" s="14"/>
      <c r="AR17" s="1" t="s">
        <v>51</v>
      </c>
      <c r="AS17" s="14">
        <f>SUM(AS11:AS16)</f>
        <v>39643.561309309887</v>
      </c>
      <c r="AT17" s="14">
        <f t="shared" ref="AT17:AY17" si="2">SUM(AT11:AT16)</f>
        <v>13246.572232952103</v>
      </c>
      <c r="AU17" s="14">
        <f t="shared" si="2"/>
        <v>26206.790539434005</v>
      </c>
      <c r="AV17" s="14">
        <f t="shared" si="2"/>
        <v>16567.232236884069</v>
      </c>
      <c r="AW17" s="14">
        <f t="shared" si="2"/>
        <v>12572.062438611109</v>
      </c>
      <c r="AX17" s="14">
        <f t="shared" si="2"/>
        <v>26283.981242808837</v>
      </c>
      <c r="AY17" s="14">
        <f t="shared" si="2"/>
        <v>134520.20000000001</v>
      </c>
    </row>
    <row r="18" spans="1:51" x14ac:dyDescent="0.25">
      <c r="A18" s="1" t="s">
        <v>16</v>
      </c>
      <c r="B18" s="12">
        <v>20.235412547186769</v>
      </c>
      <c r="C18" s="12">
        <v>18.338342620888007</v>
      </c>
      <c r="D18" s="12">
        <v>2.7402121157648751</v>
      </c>
      <c r="E18" s="12">
        <v>2.3186410210318176</v>
      </c>
      <c r="F18" s="12">
        <v>26.769764515549163</v>
      </c>
      <c r="G18" s="12">
        <v>18.759913715621067</v>
      </c>
      <c r="H18" s="12">
        <v>8.6422074420276829</v>
      </c>
      <c r="I18" s="12">
        <v>10.539277368326442</v>
      </c>
      <c r="J18" s="12">
        <v>40.049253999640484</v>
      </c>
      <c r="K18" s="12">
        <v>18.970699262987598</v>
      </c>
      <c r="L18" s="12">
        <v>88.529929893942111</v>
      </c>
      <c r="M18" s="12">
        <v>149.23616753550243</v>
      </c>
      <c r="N18" s="12">
        <v>24.02955239978429</v>
      </c>
      <c r="O18" s="12">
        <v>52.274815746899158</v>
      </c>
      <c r="P18" s="12">
        <v>129.00075498831566</v>
      </c>
      <c r="Q18" s="12">
        <v>36.044328599676433</v>
      </c>
      <c r="R18" s="12">
        <v>49.113032536401221</v>
      </c>
      <c r="S18" s="12">
        <v>53.328743483731799</v>
      </c>
      <c r="T18" s="12">
        <v>6.7451375157289233</v>
      </c>
      <c r="U18" s="12">
        <v>2.5294265683983461</v>
      </c>
      <c r="V18" s="12">
        <v>5.0588531367966922</v>
      </c>
      <c r="W18" s="12">
        <v>2.1078554736652886</v>
      </c>
      <c r="X18" s="12">
        <v>0.84314218946611541</v>
      </c>
      <c r="Y18" s="12">
        <v>4.2157109473305772</v>
      </c>
      <c r="Z18" s="12">
        <v>6.7451375157289233</v>
      </c>
      <c r="AA18" s="12">
        <v>103.91727485169872</v>
      </c>
      <c r="AB18" s="12">
        <v>61.338594283659901</v>
      </c>
      <c r="AC18" s="12">
        <v>86.843645515009896</v>
      </c>
      <c r="AD18" s="12">
        <v>31.407046557612798</v>
      </c>
      <c r="AE18" s="12">
        <v>21.289340284019413</v>
      </c>
      <c r="AF18" s="12">
        <v>29.931547726047096</v>
      </c>
      <c r="AG18" s="12">
        <v>4.6372820420636351</v>
      </c>
      <c r="AH18" s="12">
        <v>7.1667086104619804</v>
      </c>
      <c r="AI18" s="12">
        <v>16.441272694589252</v>
      </c>
      <c r="AJ18" s="12">
        <v>8.0098507999280955</v>
      </c>
      <c r="AK18" s="12">
        <v>3.1617832104979327</v>
      </c>
      <c r="AL18" s="12">
        <v>12.436347294625202</v>
      </c>
      <c r="AM18" s="12">
        <v>1.8970699262987596</v>
      </c>
      <c r="AN18" s="12">
        <v>6.9559230630954518</v>
      </c>
      <c r="AO18" s="13">
        <f t="shared" si="0"/>
        <v>1172.5999999999999</v>
      </c>
      <c r="AP18" s="14"/>
      <c r="AS18" s="15"/>
    </row>
    <row r="19" spans="1:51" x14ac:dyDescent="0.25">
      <c r="A19" s="1" t="s">
        <v>17</v>
      </c>
      <c r="B19" s="12">
        <v>10.851542477456098</v>
      </c>
      <c r="C19" s="12">
        <v>21.703084954912196</v>
      </c>
      <c r="D19" s="12">
        <v>12.080018984337922</v>
      </c>
      <c r="E19" s="12">
        <v>8.8040816326530607</v>
      </c>
      <c r="F19" s="12">
        <v>63.061794019933558</v>
      </c>
      <c r="G19" s="12">
        <v>20.06511627906977</v>
      </c>
      <c r="H19" s="12">
        <v>23.341053630754629</v>
      </c>
      <c r="I19" s="12">
        <v>22.522069292833415</v>
      </c>
      <c r="J19" s="12">
        <v>75.960797342192691</v>
      </c>
      <c r="K19" s="12">
        <v>46.067869008068342</v>
      </c>
      <c r="L19" s="12">
        <v>85.993355481727576</v>
      </c>
      <c r="M19" s="12">
        <v>183.65723777883247</v>
      </c>
      <c r="N19" s="12">
        <v>40.744470811580442</v>
      </c>
      <c r="O19" s="12">
        <v>91.726245847176074</v>
      </c>
      <c r="P19" s="12">
        <v>120.80018984337921</v>
      </c>
      <c r="Q19" s="12">
        <v>71.456383483626013</v>
      </c>
      <c r="R19" s="12">
        <v>10.646796392975796</v>
      </c>
      <c r="S19" s="12">
        <v>114.0435690555292</v>
      </c>
      <c r="T19" s="12">
        <v>11.465780730897009</v>
      </c>
      <c r="U19" s="12">
        <v>8.1898433792121494</v>
      </c>
      <c r="V19" s="12">
        <v>6.7566207878500233</v>
      </c>
      <c r="W19" s="12">
        <v>1.4332225913621262</v>
      </c>
      <c r="X19" s="12">
        <v>2.0474608448030374</v>
      </c>
      <c r="Y19" s="12">
        <v>5.9376364499288083</v>
      </c>
      <c r="Z19" s="12">
        <v>8.1898433792121494</v>
      </c>
      <c r="AA19" s="12">
        <v>99.506597057427626</v>
      </c>
      <c r="AB19" s="12">
        <v>88.245562411010923</v>
      </c>
      <c r="AC19" s="12">
        <v>237.91495016611296</v>
      </c>
      <c r="AD19" s="12">
        <v>90.293023255813964</v>
      </c>
      <c r="AE19" s="12">
        <v>11.056288561936404</v>
      </c>
      <c r="AF19" s="12">
        <v>28.459705742762225</v>
      </c>
      <c r="AG19" s="12">
        <v>8.5993355481727587</v>
      </c>
      <c r="AH19" s="12">
        <v>15.970194589463693</v>
      </c>
      <c r="AI19" s="12">
        <v>19.860370194589464</v>
      </c>
      <c r="AJ19" s="12">
        <v>10.237304224015189</v>
      </c>
      <c r="AK19" s="12">
        <v>8.8040816326530607</v>
      </c>
      <c r="AL19" s="12">
        <v>27.435975320360704</v>
      </c>
      <c r="AM19" s="12">
        <v>2.661699098243949</v>
      </c>
      <c r="AN19" s="12">
        <v>9.0088277171333662</v>
      </c>
      <c r="AO19" s="13">
        <f t="shared" si="0"/>
        <v>1725.6000000000001</v>
      </c>
      <c r="AP19" s="14"/>
      <c r="AS19" s="15" t="s">
        <v>45</v>
      </c>
      <c r="AT19" s="9" t="s">
        <v>46</v>
      </c>
      <c r="AU19" s="9" t="s">
        <v>47</v>
      </c>
      <c r="AV19" s="9" t="s">
        <v>48</v>
      </c>
      <c r="AW19" s="9" t="s">
        <v>49</v>
      </c>
      <c r="AX19" s="9" t="s">
        <v>50</v>
      </c>
    </row>
    <row r="20" spans="1:51" x14ac:dyDescent="0.25">
      <c r="A20" s="1" t="s">
        <v>18</v>
      </c>
      <c r="B20" s="12">
        <v>22.8</v>
      </c>
      <c r="C20" s="12">
        <v>48.2</v>
      </c>
      <c r="D20" s="12">
        <v>23.6</v>
      </c>
      <c r="E20" s="12">
        <v>18.2</v>
      </c>
      <c r="F20" s="12">
        <v>150.80000000000001</v>
      </c>
      <c r="G20" s="12">
        <v>26.8</v>
      </c>
      <c r="H20" s="12">
        <v>43</v>
      </c>
      <c r="I20" s="12">
        <v>46.8</v>
      </c>
      <c r="J20" s="12">
        <v>103.6</v>
      </c>
      <c r="K20" s="12">
        <v>46</v>
      </c>
      <c r="L20" s="12">
        <v>85</v>
      </c>
      <c r="M20" s="12">
        <v>362.4</v>
      </c>
      <c r="N20" s="12">
        <v>58.2</v>
      </c>
      <c r="O20" s="12">
        <v>109.2</v>
      </c>
      <c r="P20" s="12">
        <v>165.8</v>
      </c>
      <c r="Q20" s="12">
        <v>91.8</v>
      </c>
      <c r="R20" s="12">
        <v>110.4</v>
      </c>
      <c r="S20" s="12">
        <v>27</v>
      </c>
      <c r="T20" s="12">
        <v>20.6</v>
      </c>
      <c r="U20" s="12">
        <v>18.600000000000001</v>
      </c>
      <c r="V20" s="12">
        <v>16.600000000000001</v>
      </c>
      <c r="W20" s="12">
        <v>4.4000000000000004</v>
      </c>
      <c r="X20" s="12">
        <v>6.4</v>
      </c>
      <c r="Y20" s="12">
        <v>14.2</v>
      </c>
      <c r="Z20" s="12">
        <v>12.2</v>
      </c>
      <c r="AA20" s="12">
        <v>220.2</v>
      </c>
      <c r="AB20" s="12">
        <v>170.6</v>
      </c>
      <c r="AC20" s="12">
        <v>437.2</v>
      </c>
      <c r="AD20" s="12">
        <v>139.6</v>
      </c>
      <c r="AE20" s="12">
        <v>20.6</v>
      </c>
      <c r="AF20" s="12">
        <v>39</v>
      </c>
      <c r="AG20" s="12">
        <v>18.8</v>
      </c>
      <c r="AH20" s="12">
        <v>16</v>
      </c>
      <c r="AI20" s="12">
        <v>30</v>
      </c>
      <c r="AJ20" s="12">
        <v>17.8</v>
      </c>
      <c r="AK20" s="12">
        <v>15.4</v>
      </c>
      <c r="AL20" s="12">
        <v>44.6</v>
      </c>
      <c r="AM20" s="12">
        <v>3.8</v>
      </c>
      <c r="AN20" s="12">
        <v>24.6</v>
      </c>
      <c r="AO20" s="13">
        <f t="shared" si="0"/>
        <v>2830.8</v>
      </c>
      <c r="AP20" s="14"/>
      <c r="AR20" s="18" t="s">
        <v>45</v>
      </c>
      <c r="AS20" s="15">
        <f>AS11</f>
        <v>1575.4508821885224</v>
      </c>
    </row>
    <row r="21" spans="1:51" x14ac:dyDescent="0.25">
      <c r="A21" s="1" t="s">
        <v>19</v>
      </c>
      <c r="B21" s="12">
        <v>21.69411507328812</v>
      </c>
      <c r="C21" s="12">
        <v>27.5442135200175</v>
      </c>
      <c r="D21" s="12">
        <v>9.7501640778823013</v>
      </c>
      <c r="E21" s="12">
        <v>9.9939181798293575</v>
      </c>
      <c r="F21" s="12">
        <v>36.075607088164517</v>
      </c>
      <c r="G21" s="12">
        <v>13.406475607088163</v>
      </c>
      <c r="H21" s="12">
        <v>44.363246554364466</v>
      </c>
      <c r="I21" s="12">
        <v>40.463180923211553</v>
      </c>
      <c r="J21" s="12">
        <v>75.076263399693715</v>
      </c>
      <c r="K21" s="12">
        <v>6.0938525486764377</v>
      </c>
      <c r="L21" s="12">
        <v>39.000656311529205</v>
      </c>
      <c r="M21" s="12">
        <v>132.35847735725221</v>
      </c>
      <c r="N21" s="12">
        <v>13.162721505141107</v>
      </c>
      <c r="O21" s="12">
        <v>11.943950995405819</v>
      </c>
      <c r="P21" s="12">
        <v>15.356508422664623</v>
      </c>
      <c r="Q21" s="12">
        <v>9.2626558739881855</v>
      </c>
      <c r="R21" s="12">
        <v>11.456442791511703</v>
      </c>
      <c r="S21" s="12">
        <v>23.887901990811638</v>
      </c>
      <c r="T21" s="12">
        <v>18.281557646029313</v>
      </c>
      <c r="U21" s="12">
        <v>64.351082914023181</v>
      </c>
      <c r="V21" s="12">
        <v>304.69262743382188</v>
      </c>
      <c r="W21" s="12">
        <v>62.15729599649967</v>
      </c>
      <c r="X21" s="12">
        <v>30.956770947276304</v>
      </c>
      <c r="Y21" s="12">
        <v>41.194443229052716</v>
      </c>
      <c r="Z21" s="12">
        <v>7.8001312623058414</v>
      </c>
      <c r="AA21" s="12">
        <v>170.38411726099321</v>
      </c>
      <c r="AB21" s="12">
        <v>94.33283745351126</v>
      </c>
      <c r="AC21" s="12">
        <v>257.40433165609272</v>
      </c>
      <c r="AD21" s="12">
        <v>126.26462480857579</v>
      </c>
      <c r="AE21" s="12">
        <v>32.17554145701159</v>
      </c>
      <c r="AF21" s="12">
        <v>69.957427258805509</v>
      </c>
      <c r="AG21" s="12">
        <v>26.569197112229272</v>
      </c>
      <c r="AH21" s="12">
        <v>31.931787355064532</v>
      </c>
      <c r="AI21" s="12">
        <v>36.319361190111572</v>
      </c>
      <c r="AJ21" s="12">
        <v>38.513148107635089</v>
      </c>
      <c r="AK21" s="12">
        <v>3.6563115292058628</v>
      </c>
      <c r="AL21" s="12">
        <v>12.918967403194047</v>
      </c>
      <c r="AM21" s="12">
        <v>35.100590680376285</v>
      </c>
      <c r="AN21" s="12">
        <v>222.54749507766351</v>
      </c>
      <c r="AO21" s="13">
        <f t="shared" si="0"/>
        <v>2228.3999999999992</v>
      </c>
      <c r="AP21" s="14"/>
      <c r="AR21" s="17" t="s">
        <v>46</v>
      </c>
      <c r="AS21" s="15">
        <f>AS12+AT11</f>
        <v>11117.578746979245</v>
      </c>
      <c r="AT21" s="15">
        <f>AT12</f>
        <v>697.49073679684943</v>
      </c>
    </row>
    <row r="22" spans="1:51" x14ac:dyDescent="0.25">
      <c r="A22" s="1" t="s">
        <v>20</v>
      </c>
      <c r="B22" s="12">
        <v>7.8570944036178627</v>
      </c>
      <c r="C22" s="12">
        <v>15.714188807235725</v>
      </c>
      <c r="D22" s="12">
        <v>7.6260033917467487</v>
      </c>
      <c r="E22" s="12">
        <v>5.77727529677784</v>
      </c>
      <c r="F22" s="12">
        <v>41.365291124929335</v>
      </c>
      <c r="G22" s="12">
        <v>11.092368569813454</v>
      </c>
      <c r="H22" s="12">
        <v>24.957829282080272</v>
      </c>
      <c r="I22" s="12">
        <v>21.029282080271336</v>
      </c>
      <c r="J22" s="12">
        <v>48.529112492933855</v>
      </c>
      <c r="K22" s="12">
        <v>6.9327303561334084</v>
      </c>
      <c r="L22" s="12">
        <v>16.407461842849067</v>
      </c>
      <c r="M22" s="12">
        <v>131.02860373092142</v>
      </c>
      <c r="N22" s="12">
        <v>9.7058224985867714</v>
      </c>
      <c r="O22" s="12">
        <v>6.9327303561334084</v>
      </c>
      <c r="P22" s="12">
        <v>5.77727529677784</v>
      </c>
      <c r="Q22" s="12">
        <v>4.1596382136800454</v>
      </c>
      <c r="R22" s="12">
        <v>6.7016393442622944</v>
      </c>
      <c r="S22" s="12">
        <v>16.869643866591293</v>
      </c>
      <c r="T22" s="12">
        <v>79.726399095534191</v>
      </c>
      <c r="U22" s="12">
        <v>8.0881854154889758</v>
      </c>
      <c r="V22" s="12">
        <v>80.650763143018651</v>
      </c>
      <c r="W22" s="12">
        <v>21.953646127755793</v>
      </c>
      <c r="X22" s="12">
        <v>11.55455059355568</v>
      </c>
      <c r="Y22" s="12">
        <v>43.21401921989824</v>
      </c>
      <c r="Z22" s="12">
        <v>5.5461842849067269</v>
      </c>
      <c r="AA22" s="12">
        <v>243.33883550028261</v>
      </c>
      <c r="AB22" s="12">
        <v>134.95715093273034</v>
      </c>
      <c r="AC22" s="12">
        <v>289.09485585076311</v>
      </c>
      <c r="AD22" s="12">
        <v>122.24714527981909</v>
      </c>
      <c r="AE22" s="12">
        <v>27.037648388920292</v>
      </c>
      <c r="AF22" s="12">
        <v>28.886376483889201</v>
      </c>
      <c r="AG22" s="12">
        <v>17.562916902204634</v>
      </c>
      <c r="AH22" s="12">
        <v>12.941096664782361</v>
      </c>
      <c r="AI22" s="12">
        <v>22.184737139626908</v>
      </c>
      <c r="AJ22" s="12">
        <v>32.814923685698133</v>
      </c>
      <c r="AK22" s="12">
        <v>1.6176370830977951</v>
      </c>
      <c r="AL22" s="12">
        <v>3.2352741661955902</v>
      </c>
      <c r="AM22" s="12">
        <v>12.710005652911249</v>
      </c>
      <c r="AN22" s="12">
        <v>47.373657433578288</v>
      </c>
      <c r="AO22" s="13">
        <f t="shared" si="0"/>
        <v>1635.1999999999998</v>
      </c>
      <c r="AP22" s="14"/>
      <c r="AR22" s="17" t="s">
        <v>47</v>
      </c>
      <c r="AS22" s="15">
        <f>AS13+AU11</f>
        <v>29609.082249933366</v>
      </c>
      <c r="AT22" s="15">
        <f>AT13+AU12</f>
        <v>2656.6654585683759</v>
      </c>
      <c r="AU22" s="15">
        <f>AU13</f>
        <v>4994.79498255402</v>
      </c>
    </row>
    <row r="23" spans="1:51" x14ac:dyDescent="0.25">
      <c r="A23" s="1" t="s">
        <v>21</v>
      </c>
      <c r="B23" s="12">
        <v>15.436516424751717</v>
      </c>
      <c r="C23" s="12">
        <v>15.013598166539342</v>
      </c>
      <c r="D23" s="12">
        <v>11.630252100840336</v>
      </c>
      <c r="E23" s="12">
        <v>12.264629488158899</v>
      </c>
      <c r="F23" s="12">
        <v>56.036669213139803</v>
      </c>
      <c r="G23" s="12">
        <v>18.185485103132162</v>
      </c>
      <c r="H23" s="12">
        <v>34.679297173414817</v>
      </c>
      <c r="I23" s="12">
        <v>23.894881588999237</v>
      </c>
      <c r="J23" s="12">
        <v>72.107563025210084</v>
      </c>
      <c r="K23" s="12">
        <v>6.1323147440794497</v>
      </c>
      <c r="L23" s="12">
        <v>18.819862490450724</v>
      </c>
      <c r="M23" s="12">
        <v>96.213903743315498</v>
      </c>
      <c r="N23" s="12">
        <v>9.0927425515660811</v>
      </c>
      <c r="O23" s="12">
        <v>8.246906035141329</v>
      </c>
      <c r="P23" s="12">
        <v>8.4583651642475175</v>
      </c>
      <c r="Q23" s="12">
        <v>3.3833460656990071</v>
      </c>
      <c r="R23" s="12">
        <v>5.497937356760886</v>
      </c>
      <c r="S23" s="12">
        <v>11.630252100840336</v>
      </c>
      <c r="T23" s="12">
        <v>403.04110007639417</v>
      </c>
      <c r="U23" s="12">
        <v>93.676394194041237</v>
      </c>
      <c r="V23" s="12">
        <v>8.4583651642475175</v>
      </c>
      <c r="W23" s="12">
        <v>45.252253628724212</v>
      </c>
      <c r="X23" s="12">
        <v>20.722994652406417</v>
      </c>
      <c r="Y23" s="12">
        <v>64.283575248281124</v>
      </c>
      <c r="Z23" s="12">
        <v>2.748968678380443</v>
      </c>
      <c r="AA23" s="12">
        <v>256.92284186401832</v>
      </c>
      <c r="AB23" s="12">
        <v>160.28601986249043</v>
      </c>
      <c r="AC23" s="12">
        <v>314.22826585179524</v>
      </c>
      <c r="AD23" s="12">
        <v>144.42658517952634</v>
      </c>
      <c r="AE23" s="12">
        <v>24.952177234530176</v>
      </c>
      <c r="AF23" s="12">
        <v>29.181359816653934</v>
      </c>
      <c r="AG23" s="12">
        <v>15.436516424751717</v>
      </c>
      <c r="AH23" s="12">
        <v>21.991749427043544</v>
      </c>
      <c r="AI23" s="12">
        <v>20.30007639419404</v>
      </c>
      <c r="AJ23" s="12">
        <v>30.450114591291062</v>
      </c>
      <c r="AK23" s="12">
        <v>4.2291825821237587</v>
      </c>
      <c r="AL23" s="12">
        <v>3.8062643239113827</v>
      </c>
      <c r="AM23" s="12">
        <v>33.622001527883882</v>
      </c>
      <c r="AN23" s="12">
        <v>89.65867074102367</v>
      </c>
      <c r="AO23" s="13">
        <f t="shared" si="0"/>
        <v>2214.3999999999996</v>
      </c>
      <c r="AP23" s="14"/>
      <c r="AR23" s="17" t="s">
        <v>48</v>
      </c>
      <c r="AS23" s="15">
        <f>AS14+AV11</f>
        <v>10910.357570341539</v>
      </c>
      <c r="AT23" s="15">
        <f>AT14+AV12</f>
        <v>4076.0838130116013</v>
      </c>
      <c r="AU23" s="15">
        <f>AU14+AV13</f>
        <v>3246.6409443967023</v>
      </c>
      <c r="AV23" s="15">
        <f>AV14</f>
        <v>3933.7748093633681</v>
      </c>
    </row>
    <row r="24" spans="1:51" x14ac:dyDescent="0.25">
      <c r="A24" s="1" t="s">
        <v>22</v>
      </c>
      <c r="B24" s="12">
        <v>5</v>
      </c>
      <c r="C24" s="12">
        <v>5.4</v>
      </c>
      <c r="D24" s="12">
        <v>6</v>
      </c>
      <c r="E24" s="12">
        <v>3.2</v>
      </c>
      <c r="F24" s="12">
        <v>30.2</v>
      </c>
      <c r="G24" s="12">
        <v>6</v>
      </c>
      <c r="H24" s="12">
        <v>14.6</v>
      </c>
      <c r="I24" s="12">
        <v>13.8</v>
      </c>
      <c r="J24" s="12">
        <v>33.4</v>
      </c>
      <c r="K24" s="12">
        <v>1.8</v>
      </c>
      <c r="L24" s="12">
        <v>22.8</v>
      </c>
      <c r="M24" s="12">
        <v>76.599999999999994</v>
      </c>
      <c r="N24" s="12">
        <v>5.6</v>
      </c>
      <c r="O24" s="12">
        <v>1.6</v>
      </c>
      <c r="P24" s="12">
        <v>4</v>
      </c>
      <c r="Q24" s="12">
        <v>2</v>
      </c>
      <c r="R24" s="12">
        <v>2.2000000000000002</v>
      </c>
      <c r="S24" s="12">
        <v>4.8</v>
      </c>
      <c r="T24" s="12">
        <v>83.4</v>
      </c>
      <c r="U24" s="12">
        <v>24.8</v>
      </c>
      <c r="V24" s="12">
        <v>45.6</v>
      </c>
      <c r="W24" s="12">
        <v>4</v>
      </c>
      <c r="X24" s="12">
        <v>10.199999999999999</v>
      </c>
      <c r="Y24" s="12">
        <v>29</v>
      </c>
      <c r="Z24" s="12">
        <v>1.8</v>
      </c>
      <c r="AA24" s="12">
        <v>169.2</v>
      </c>
      <c r="AB24" s="12">
        <v>83.8</v>
      </c>
      <c r="AC24" s="12">
        <v>181.2</v>
      </c>
      <c r="AD24" s="12">
        <v>69</v>
      </c>
      <c r="AE24" s="12">
        <v>12.6</v>
      </c>
      <c r="AF24" s="12">
        <v>19.2</v>
      </c>
      <c r="AG24" s="12">
        <v>11.2</v>
      </c>
      <c r="AH24" s="12">
        <v>8</v>
      </c>
      <c r="AI24" s="12">
        <v>5.6</v>
      </c>
      <c r="AJ24" s="12">
        <v>9.4</v>
      </c>
      <c r="AK24" s="12">
        <v>1</v>
      </c>
      <c r="AL24" s="12">
        <v>1</v>
      </c>
      <c r="AM24" s="12">
        <v>5.4</v>
      </c>
      <c r="AN24" s="12">
        <v>19.600000000000001</v>
      </c>
      <c r="AO24" s="13">
        <f t="shared" si="0"/>
        <v>1034</v>
      </c>
      <c r="AP24" s="14"/>
      <c r="AR24" s="17" t="s">
        <v>49</v>
      </c>
      <c r="AS24" s="15">
        <f>AS15+AW11</f>
        <v>10831.190151069997</v>
      </c>
      <c r="AT24" s="15">
        <f>AT15+AW12</f>
        <v>1713.2641398590877</v>
      </c>
      <c r="AU24" s="15">
        <f>AU15+AW13</f>
        <v>2353.6139315284336</v>
      </c>
      <c r="AV24" s="15">
        <f>AV15+AW14</f>
        <v>1388.5274815657713</v>
      </c>
      <c r="AW24" s="15">
        <f>AW15</f>
        <v>3002.4960847956822</v>
      </c>
    </row>
    <row r="25" spans="1:51" x14ac:dyDescent="0.25">
      <c r="A25" s="1" t="s">
        <v>23</v>
      </c>
      <c r="B25" s="12">
        <v>9.6</v>
      </c>
      <c r="C25" s="12">
        <v>7.6</v>
      </c>
      <c r="D25" s="12">
        <v>7.6</v>
      </c>
      <c r="E25" s="12">
        <v>7.2</v>
      </c>
      <c r="F25" s="12">
        <v>34</v>
      </c>
      <c r="G25" s="12">
        <v>5.2</v>
      </c>
      <c r="H25" s="12">
        <v>13.8</v>
      </c>
      <c r="I25" s="12">
        <v>12.6</v>
      </c>
      <c r="J25" s="12">
        <v>27.4</v>
      </c>
      <c r="K25" s="12">
        <v>4.2</v>
      </c>
      <c r="L25" s="12">
        <v>23.4</v>
      </c>
      <c r="M25" s="12">
        <v>54.4</v>
      </c>
      <c r="N25" s="12">
        <v>2</v>
      </c>
      <c r="O25" s="12">
        <v>2.6</v>
      </c>
      <c r="P25" s="12">
        <v>2</v>
      </c>
      <c r="Q25" s="12">
        <v>1.2</v>
      </c>
      <c r="R25" s="12">
        <v>1.2</v>
      </c>
      <c r="S25" s="12">
        <v>7.8</v>
      </c>
      <c r="T25" s="12">
        <v>27.8</v>
      </c>
      <c r="U25" s="12">
        <v>12.4</v>
      </c>
      <c r="V25" s="12">
        <v>22.8</v>
      </c>
      <c r="W25" s="12">
        <v>11</v>
      </c>
      <c r="X25" s="12">
        <v>3.2</v>
      </c>
      <c r="Y25" s="12">
        <v>30</v>
      </c>
      <c r="Z25" s="12">
        <v>2.2000000000000002</v>
      </c>
      <c r="AA25" s="12">
        <v>155.4</v>
      </c>
      <c r="AB25" s="12">
        <v>88</v>
      </c>
      <c r="AC25" s="12">
        <v>164.6</v>
      </c>
      <c r="AD25" s="12">
        <v>65.2</v>
      </c>
      <c r="AE25" s="12">
        <v>10.4</v>
      </c>
      <c r="AF25" s="12">
        <v>14.4</v>
      </c>
      <c r="AG25" s="12">
        <v>6.6</v>
      </c>
      <c r="AH25" s="12">
        <v>7.4</v>
      </c>
      <c r="AI25" s="12">
        <v>7.8</v>
      </c>
      <c r="AJ25" s="12">
        <v>14.2</v>
      </c>
      <c r="AK25" s="12">
        <v>0.4</v>
      </c>
      <c r="AL25" s="12">
        <v>3.2</v>
      </c>
      <c r="AM25" s="12">
        <v>3.2</v>
      </c>
      <c r="AN25" s="12">
        <v>10.4</v>
      </c>
      <c r="AO25" s="13">
        <f t="shared" si="0"/>
        <v>884.40000000000009</v>
      </c>
      <c r="AP25" s="14"/>
      <c r="AR25" s="17" t="s">
        <v>50</v>
      </c>
      <c r="AS25" s="15">
        <f>AS16+AX11</f>
        <v>15869.050826608691</v>
      </c>
      <c r="AT25" s="15">
        <f>AT16+AX12</f>
        <v>4962.5986009400949</v>
      </c>
      <c r="AU25" s="15">
        <f>AU16+AX13</f>
        <v>3840.9979898990841</v>
      </c>
      <c r="AV25" s="15">
        <f>AV16+AX14</f>
        <v>4920.272808841718</v>
      </c>
      <c r="AW25" s="15">
        <f>AW16+AX15</f>
        <v>2681.8745649964558</v>
      </c>
      <c r="AX25" s="15">
        <f>AX16</f>
        <v>10138.3932257614</v>
      </c>
      <c r="AY25" s="14">
        <f>SUM(AS20:AX25)</f>
        <v>134520.20000000001</v>
      </c>
    </row>
    <row r="26" spans="1:51" x14ac:dyDescent="0.25">
      <c r="A26" s="1" t="s">
        <v>24</v>
      </c>
      <c r="B26" s="12">
        <v>36.4</v>
      </c>
      <c r="C26" s="12">
        <v>18.8</v>
      </c>
      <c r="D26" s="12">
        <v>19.399999999999999</v>
      </c>
      <c r="E26" s="12">
        <v>23.2</v>
      </c>
      <c r="F26" s="12">
        <v>23.2</v>
      </c>
      <c r="G26" s="12">
        <v>7.6</v>
      </c>
      <c r="H26" s="12">
        <v>12.8</v>
      </c>
      <c r="I26" s="12">
        <v>18.8</v>
      </c>
      <c r="J26" s="12">
        <v>59.2</v>
      </c>
      <c r="K26" s="12">
        <v>10.8</v>
      </c>
      <c r="L26" s="12">
        <v>32.4</v>
      </c>
      <c r="M26" s="12">
        <v>66.599999999999994</v>
      </c>
      <c r="N26" s="12">
        <v>11.8</v>
      </c>
      <c r="O26" s="12">
        <v>13.4</v>
      </c>
      <c r="P26" s="12">
        <v>2.8</v>
      </c>
      <c r="Q26" s="12">
        <v>2.2000000000000002</v>
      </c>
      <c r="R26" s="12">
        <v>3.4</v>
      </c>
      <c r="S26" s="12">
        <v>9.4</v>
      </c>
      <c r="T26" s="12">
        <v>56.2</v>
      </c>
      <c r="U26" s="12">
        <v>25.4</v>
      </c>
      <c r="V26" s="12">
        <v>40.799999999999997</v>
      </c>
      <c r="W26" s="12">
        <v>25.6</v>
      </c>
      <c r="X26" s="12">
        <v>22.2</v>
      </c>
      <c r="Y26" s="12">
        <v>8.4</v>
      </c>
      <c r="Z26" s="12">
        <v>10.199999999999999</v>
      </c>
      <c r="AA26" s="12">
        <v>285.2</v>
      </c>
      <c r="AB26" s="12">
        <v>239.8</v>
      </c>
      <c r="AC26" s="12">
        <v>430.8</v>
      </c>
      <c r="AD26" s="12">
        <v>265</v>
      </c>
      <c r="AE26" s="12">
        <v>64.2</v>
      </c>
      <c r="AF26" s="12">
        <v>42.8</v>
      </c>
      <c r="AG26" s="12">
        <v>14.2</v>
      </c>
      <c r="AH26" s="12">
        <v>7.6</v>
      </c>
      <c r="AI26" s="12">
        <v>18.399999999999999</v>
      </c>
      <c r="AJ26" s="12">
        <v>13.8</v>
      </c>
      <c r="AK26" s="12">
        <v>1.8</v>
      </c>
      <c r="AL26" s="12">
        <v>8.1999999999999993</v>
      </c>
      <c r="AM26" s="12">
        <v>6.2</v>
      </c>
      <c r="AN26" s="12">
        <v>17</v>
      </c>
      <c r="AO26" s="13">
        <f t="shared" si="0"/>
        <v>1976</v>
      </c>
      <c r="AP26" s="14"/>
      <c r="AS26" s="15"/>
    </row>
    <row r="27" spans="1:51" x14ac:dyDescent="0.25">
      <c r="A27" s="1" t="s">
        <v>25</v>
      </c>
      <c r="B27" s="12">
        <v>17.969744597249509</v>
      </c>
      <c r="C27" s="12">
        <v>18.795939751146037</v>
      </c>
      <c r="D27" s="12">
        <v>3.5113294040602487</v>
      </c>
      <c r="E27" s="12">
        <v>6.1964636542239688</v>
      </c>
      <c r="F27" s="12">
        <v>34.287098886705962</v>
      </c>
      <c r="G27" s="12">
        <v>25.818598559266537</v>
      </c>
      <c r="H27" s="12">
        <v>39.450818598559266</v>
      </c>
      <c r="I27" s="12">
        <v>19.622134905042568</v>
      </c>
      <c r="J27" s="12">
        <v>42.549050425671254</v>
      </c>
      <c r="K27" s="12">
        <v>13.838768827766863</v>
      </c>
      <c r="L27" s="12">
        <v>66.508709888670595</v>
      </c>
      <c r="M27" s="12">
        <v>61.551538965291421</v>
      </c>
      <c r="N27" s="12">
        <v>13.838768827766863</v>
      </c>
      <c r="O27" s="12">
        <v>24.992403405370005</v>
      </c>
      <c r="P27" s="12">
        <v>15.28461034708579</v>
      </c>
      <c r="Q27" s="12">
        <v>9.0881466928618213</v>
      </c>
      <c r="R27" s="12">
        <v>6.8161100196463646</v>
      </c>
      <c r="S27" s="12">
        <v>9.7077930582842171</v>
      </c>
      <c r="T27" s="12">
        <v>9.2946954813359532</v>
      </c>
      <c r="U27" s="12">
        <v>4.1309757694826459</v>
      </c>
      <c r="V27" s="12">
        <v>3.3047806155861168</v>
      </c>
      <c r="W27" s="12">
        <v>0.61964636542239682</v>
      </c>
      <c r="X27" s="12">
        <v>1.8589390962671906</v>
      </c>
      <c r="Y27" s="12">
        <v>11.979829731499672</v>
      </c>
      <c r="Z27" s="12">
        <v>5.7833660772757032</v>
      </c>
      <c r="AA27" s="12">
        <v>256.74014407334641</v>
      </c>
      <c r="AB27" s="12">
        <v>231.95428945645054</v>
      </c>
      <c r="AC27" s="12">
        <v>532.48277668631306</v>
      </c>
      <c r="AD27" s="12">
        <v>166.68487229862475</v>
      </c>
      <c r="AE27" s="12">
        <v>79.108185985592655</v>
      </c>
      <c r="AF27" s="12">
        <v>68.16110019646365</v>
      </c>
      <c r="AG27" s="12">
        <v>14.251866404715129</v>
      </c>
      <c r="AH27" s="12">
        <v>25.198952193844136</v>
      </c>
      <c r="AI27" s="12">
        <v>10.740537000654879</v>
      </c>
      <c r="AJ27" s="12">
        <v>9.2946954813359532</v>
      </c>
      <c r="AK27" s="12">
        <v>3.0982318271119844</v>
      </c>
      <c r="AL27" s="12">
        <v>15.28461034708579</v>
      </c>
      <c r="AM27" s="12">
        <v>1.2392927308447936</v>
      </c>
      <c r="AN27" s="12">
        <v>11.360183366077276</v>
      </c>
      <c r="AO27" s="13">
        <f t="shared" si="0"/>
        <v>1892.4</v>
      </c>
      <c r="AP27" s="14"/>
      <c r="AS27" s="15"/>
    </row>
    <row r="28" spans="1:51" x14ac:dyDescent="0.25">
      <c r="A28" s="1" t="s">
        <v>26</v>
      </c>
      <c r="B28" s="12">
        <v>82</v>
      </c>
      <c r="C28" s="12">
        <v>259.60000000000002</v>
      </c>
      <c r="D28" s="12">
        <v>137.19999999999999</v>
      </c>
      <c r="E28" s="12">
        <v>201</v>
      </c>
      <c r="F28" s="12">
        <v>408</v>
      </c>
      <c r="G28" s="12">
        <v>155</v>
      </c>
      <c r="H28" s="12">
        <v>260.60000000000002</v>
      </c>
      <c r="I28" s="12">
        <v>178.4</v>
      </c>
      <c r="J28" s="12">
        <v>306.2</v>
      </c>
      <c r="K28" s="12">
        <v>155.6</v>
      </c>
      <c r="L28" s="12">
        <v>222.4</v>
      </c>
      <c r="M28" s="12">
        <v>304.2</v>
      </c>
      <c r="N28" s="12">
        <v>174.2</v>
      </c>
      <c r="O28" s="12">
        <v>136.6</v>
      </c>
      <c r="P28" s="12">
        <v>95.6</v>
      </c>
      <c r="Q28" s="12">
        <v>60</v>
      </c>
      <c r="R28" s="12">
        <v>122.6</v>
      </c>
      <c r="S28" s="12">
        <v>259.2</v>
      </c>
      <c r="T28" s="12">
        <v>195.6</v>
      </c>
      <c r="U28" s="12">
        <v>296.60000000000002</v>
      </c>
      <c r="V28" s="12">
        <v>333.4</v>
      </c>
      <c r="W28" s="12">
        <v>190.6</v>
      </c>
      <c r="X28" s="12">
        <v>186.6</v>
      </c>
      <c r="Y28" s="12">
        <v>319.39999999999998</v>
      </c>
      <c r="Z28" s="12">
        <v>299</v>
      </c>
      <c r="AA28" s="12">
        <v>71</v>
      </c>
      <c r="AB28" s="12">
        <v>35.799999999999997</v>
      </c>
      <c r="AC28" s="12">
        <v>166.8</v>
      </c>
      <c r="AD28" s="12">
        <v>91.4</v>
      </c>
      <c r="AE28" s="12">
        <v>305.39999999999998</v>
      </c>
      <c r="AF28" s="12">
        <v>421</v>
      </c>
      <c r="AG28" s="12">
        <v>215.4</v>
      </c>
      <c r="AH28" s="12">
        <v>315</v>
      </c>
      <c r="AI28" s="12">
        <v>198</v>
      </c>
      <c r="AJ28" s="12">
        <v>178.6</v>
      </c>
      <c r="AK28" s="12">
        <v>135</v>
      </c>
      <c r="AL28" s="12">
        <v>734.4</v>
      </c>
      <c r="AM28" s="12">
        <v>95.8</v>
      </c>
      <c r="AN28" s="12">
        <v>163.80000000000001</v>
      </c>
      <c r="AO28" s="13">
        <f t="shared" si="0"/>
        <v>8466.9999999999982</v>
      </c>
      <c r="AP28" s="14"/>
      <c r="AS28" s="15"/>
    </row>
    <row r="29" spans="1:51" x14ac:dyDescent="0.25">
      <c r="A29" s="1" t="s">
        <v>27</v>
      </c>
      <c r="B29" s="12">
        <v>93.6</v>
      </c>
      <c r="C29" s="12">
        <v>220.6</v>
      </c>
      <c r="D29" s="12">
        <v>142.80000000000001</v>
      </c>
      <c r="E29" s="12">
        <v>162.4</v>
      </c>
      <c r="F29" s="12">
        <v>354.6</v>
      </c>
      <c r="G29" s="12">
        <v>127.4</v>
      </c>
      <c r="H29" s="12">
        <v>243</v>
      </c>
      <c r="I29" s="12">
        <v>174</v>
      </c>
      <c r="J29" s="12">
        <v>356.8</v>
      </c>
      <c r="K29" s="12">
        <v>199.4</v>
      </c>
      <c r="L29" s="12">
        <v>227.2</v>
      </c>
      <c r="M29" s="12">
        <v>194.8</v>
      </c>
      <c r="N29" s="12">
        <v>143.6</v>
      </c>
      <c r="O29" s="12">
        <v>115.8</v>
      </c>
      <c r="P29" s="12">
        <v>69</v>
      </c>
      <c r="Q29" s="12">
        <v>51.2</v>
      </c>
      <c r="R29" s="12">
        <v>111</v>
      </c>
      <c r="S29" s="12">
        <v>198</v>
      </c>
      <c r="T29" s="12">
        <v>111.2</v>
      </c>
      <c r="U29" s="12">
        <v>146.4</v>
      </c>
      <c r="V29" s="12">
        <v>174.8</v>
      </c>
      <c r="W29" s="12">
        <v>72.400000000000006</v>
      </c>
      <c r="X29" s="12">
        <v>83.8</v>
      </c>
      <c r="Y29" s="12">
        <v>244.4</v>
      </c>
      <c r="Z29" s="12">
        <v>265.39999999999998</v>
      </c>
      <c r="AA29" s="12">
        <v>28.8</v>
      </c>
      <c r="AB29" s="12">
        <v>47.6</v>
      </c>
      <c r="AC29" s="12">
        <v>73.2</v>
      </c>
      <c r="AD29" s="12">
        <v>76.8</v>
      </c>
      <c r="AE29" s="12">
        <v>490.4</v>
      </c>
      <c r="AF29" s="12">
        <v>603.6</v>
      </c>
      <c r="AG29" s="12">
        <v>521.6</v>
      </c>
      <c r="AH29" s="12">
        <v>1344.4</v>
      </c>
      <c r="AI29" s="12">
        <v>306</v>
      </c>
      <c r="AJ29" s="12">
        <v>201.2</v>
      </c>
      <c r="AK29" s="12">
        <v>61.2</v>
      </c>
      <c r="AL29" s="12">
        <v>237.2</v>
      </c>
      <c r="AM29" s="12">
        <v>43.6</v>
      </c>
      <c r="AN29" s="12">
        <v>97.8</v>
      </c>
      <c r="AO29" s="13">
        <f t="shared" si="0"/>
        <v>8417.0000000000018</v>
      </c>
      <c r="AP29" s="14"/>
      <c r="AS29" s="15"/>
    </row>
    <row r="30" spans="1:51" x14ac:dyDescent="0.25">
      <c r="A30" s="1" t="s">
        <v>28</v>
      </c>
      <c r="B30" s="12">
        <v>186.4386782715074</v>
      </c>
      <c r="C30" s="12">
        <v>475.59534871866759</v>
      </c>
      <c r="D30" s="12">
        <v>243.87239432671112</v>
      </c>
      <c r="E30" s="12">
        <v>288.93577153925554</v>
      </c>
      <c r="F30" s="12">
        <v>821.52303849731754</v>
      </c>
      <c r="G30" s="12">
        <v>273.03105017012217</v>
      </c>
      <c r="H30" s="12">
        <v>479.57152906095087</v>
      </c>
      <c r="I30" s="12">
        <v>305.06139181629351</v>
      </c>
      <c r="J30" s="12">
        <v>628.45739298867124</v>
      </c>
      <c r="K30" s="12">
        <v>361.83241114778332</v>
      </c>
      <c r="L30" s="12">
        <v>501.21962203560463</v>
      </c>
      <c r="M30" s="12">
        <v>547.38749378767227</v>
      </c>
      <c r="N30" s="12">
        <v>300.42251475029627</v>
      </c>
      <c r="O30" s="12">
        <v>243.20969760299721</v>
      </c>
      <c r="P30" s="12">
        <v>164.12788857313981</v>
      </c>
      <c r="Q30" s="12">
        <v>118.40181463688148</v>
      </c>
      <c r="R30" s="12">
        <v>203.66879308806853</v>
      </c>
      <c r="S30" s="12">
        <v>425.23039771641203</v>
      </c>
      <c r="T30" s="12">
        <v>223.32879589158054</v>
      </c>
      <c r="U30" s="12">
        <v>315.00184267200183</v>
      </c>
      <c r="V30" s="12">
        <v>343.49780179169903</v>
      </c>
      <c r="W30" s="12">
        <v>207.20317561454257</v>
      </c>
      <c r="X30" s="12">
        <v>176.9400252316083</v>
      </c>
      <c r="Y30" s="12">
        <v>415.06904795279905</v>
      </c>
      <c r="Z30" s="12">
        <v>551.36367412995548</v>
      </c>
      <c r="AA30" s="12">
        <v>158.8263147834287</v>
      </c>
      <c r="AB30" s="12">
        <v>76.872819950811106</v>
      </c>
      <c r="AC30" s="12">
        <v>120.38990480802315</v>
      </c>
      <c r="AD30" s="12">
        <v>207.42407452244723</v>
      </c>
      <c r="AE30" s="12">
        <v>1123.2709466950416</v>
      </c>
      <c r="AF30" s="12">
        <v>1681.2615880621361</v>
      </c>
      <c r="AG30" s="12">
        <v>971.73429587246562</v>
      </c>
      <c r="AH30" s="12">
        <v>1662.7060797981471</v>
      </c>
      <c r="AI30" s="12">
        <v>878.07315892090276</v>
      </c>
      <c r="AJ30" s="12">
        <v>603.71671530335277</v>
      </c>
      <c r="AK30" s="12">
        <v>141.15440215105832</v>
      </c>
      <c r="AL30" s="12">
        <v>597.08974806621393</v>
      </c>
      <c r="AM30" s="12">
        <v>78.198213398238877</v>
      </c>
      <c r="AN30" s="12">
        <v>233.49014565519352</v>
      </c>
      <c r="AO30" s="13">
        <f t="shared" si="0"/>
        <v>17334.600000000002</v>
      </c>
      <c r="AP30" s="14"/>
      <c r="AS30" s="15"/>
    </row>
    <row r="31" spans="1:51" x14ac:dyDescent="0.25">
      <c r="A31" s="1" t="s">
        <v>29</v>
      </c>
      <c r="B31" s="12">
        <v>75.162584849307621</v>
      </c>
      <c r="C31" s="12">
        <v>199.81238121096931</v>
      </c>
      <c r="D31" s="12">
        <v>100.8379581862612</v>
      </c>
      <c r="E31" s="12">
        <v>168.5464023893565</v>
      </c>
      <c r="F31" s="12">
        <v>318.664512625577</v>
      </c>
      <c r="G31" s="12">
        <v>165.44051045343471</v>
      </c>
      <c r="H31" s="12">
        <v>266.69258756448551</v>
      </c>
      <c r="I31" s="12">
        <v>173.1017105620418</v>
      </c>
      <c r="J31" s="12">
        <v>225.48775454792289</v>
      </c>
      <c r="K31" s="12">
        <v>127.13450991039912</v>
      </c>
      <c r="L31" s="12">
        <v>201.88297583491718</v>
      </c>
      <c r="M31" s="12">
        <v>210.99359218028781</v>
      </c>
      <c r="N31" s="12">
        <v>119.68036926418679</v>
      </c>
      <c r="O31" s="12">
        <v>106.22150420852564</v>
      </c>
      <c r="P31" s="12">
        <v>62.531957643225631</v>
      </c>
      <c r="Q31" s="12">
        <v>49.487211512354051</v>
      </c>
      <c r="R31" s="12">
        <v>88.207330980179208</v>
      </c>
      <c r="S31" s="12">
        <v>135.83100733098016</v>
      </c>
      <c r="T31" s="12">
        <v>106.84268259571002</v>
      </c>
      <c r="U31" s="12">
        <v>102.70149334781428</v>
      </c>
      <c r="V31" s="12">
        <v>134.79571001900624</v>
      </c>
      <c r="W31" s="12">
        <v>62.73901710562042</v>
      </c>
      <c r="X31" s="12">
        <v>61.910779256041266</v>
      </c>
      <c r="Y31" s="12">
        <v>213.47830572902524</v>
      </c>
      <c r="Z31" s="12">
        <v>190.70176486559868</v>
      </c>
      <c r="AA31" s="12">
        <v>72.884930762964984</v>
      </c>
      <c r="AB31" s="12">
        <v>72.677871300570189</v>
      </c>
      <c r="AC31" s="12">
        <v>194.84295411349441</v>
      </c>
      <c r="AD31" s="12">
        <v>80.132011946782512</v>
      </c>
      <c r="AE31" s="12">
        <v>558.23231061634544</v>
      </c>
      <c r="AF31" s="12">
        <v>788.48243279934832</v>
      </c>
      <c r="AG31" s="12">
        <v>372.29291338582681</v>
      </c>
      <c r="AH31" s="12">
        <v>743.75758892207432</v>
      </c>
      <c r="AI31" s="12">
        <v>384.71648112951397</v>
      </c>
      <c r="AJ31" s="12">
        <v>347.65283736084712</v>
      </c>
      <c r="AK31" s="12">
        <v>59.840184632093397</v>
      </c>
      <c r="AL31" s="12">
        <v>179.31349443388541</v>
      </c>
      <c r="AM31" s="12">
        <v>29.402443660059731</v>
      </c>
      <c r="AN31" s="12">
        <v>72.884930762964984</v>
      </c>
      <c r="AO31" s="13">
        <f t="shared" si="0"/>
        <v>7626</v>
      </c>
      <c r="AP31" s="14"/>
      <c r="AS31" s="15"/>
    </row>
    <row r="32" spans="1:51" x14ac:dyDescent="0.25">
      <c r="A32" s="1">
        <v>16</v>
      </c>
      <c r="B32" s="12">
        <v>77.433542180362977</v>
      </c>
      <c r="C32" s="12">
        <v>69.854068474877721</v>
      </c>
      <c r="D32" s="12">
        <v>45.886543514289173</v>
      </c>
      <c r="E32" s="12">
        <v>82.964509478960338</v>
      </c>
      <c r="F32" s="12">
        <v>138.88873438700028</v>
      </c>
      <c r="G32" s="12">
        <v>97.099203686486916</v>
      </c>
      <c r="H32" s="12">
        <v>156.91559076761388</v>
      </c>
      <c r="I32" s="12">
        <v>83.374210760337931</v>
      </c>
      <c r="J32" s="12">
        <v>86.651821011358578</v>
      </c>
      <c r="K32" s="12">
        <v>67.395860786612232</v>
      </c>
      <c r="L32" s="12">
        <v>118.81337159949877</v>
      </c>
      <c r="M32" s="12">
        <v>76.409288976919029</v>
      </c>
      <c r="N32" s="12">
        <v>31.137297384696225</v>
      </c>
      <c r="O32" s="12">
        <v>29.088790977808316</v>
      </c>
      <c r="P32" s="12">
        <v>22.328719835078218</v>
      </c>
      <c r="Q32" s="12">
        <v>19.05110958405756</v>
      </c>
      <c r="R32" s="12">
        <v>13.520142285460203</v>
      </c>
      <c r="S32" s="12">
        <v>29.703342899874691</v>
      </c>
      <c r="T32" s="12">
        <v>28.883940337119526</v>
      </c>
      <c r="U32" s="12">
        <v>30.932446744007436</v>
      </c>
      <c r="V32" s="12">
        <v>26.425732648854037</v>
      </c>
      <c r="W32" s="12">
        <v>18.436557661991188</v>
      </c>
      <c r="X32" s="12">
        <v>11.266785237883504</v>
      </c>
      <c r="Y32" s="12">
        <v>110.00479404988076</v>
      </c>
      <c r="Z32" s="12">
        <v>75.99958769554145</v>
      </c>
      <c r="AA32" s="12">
        <v>232.09577590040016</v>
      </c>
      <c r="AB32" s="12">
        <v>308.09536359594165</v>
      </c>
      <c r="AC32" s="12">
        <v>1175.0232749909051</v>
      </c>
      <c r="AD32" s="12">
        <v>612.50341565948497</v>
      </c>
      <c r="AE32" s="12">
        <v>29.703342899874691</v>
      </c>
      <c r="AF32" s="12">
        <v>250.12263228101375</v>
      </c>
      <c r="AG32" s="12">
        <v>183.54617405715669</v>
      </c>
      <c r="AH32" s="12">
        <v>329.80953150895346</v>
      </c>
      <c r="AI32" s="12">
        <v>163.88051255103278</v>
      </c>
      <c r="AJ32" s="12">
        <v>132.74321516633654</v>
      </c>
      <c r="AK32" s="12">
        <v>10.652233315817131</v>
      </c>
      <c r="AL32" s="12">
        <v>40.560426856380616</v>
      </c>
      <c r="AM32" s="12">
        <v>9.4231294716843834</v>
      </c>
      <c r="AN32" s="12">
        <v>41.174978778446985</v>
      </c>
      <c r="AO32" s="13">
        <f t="shared" si="0"/>
        <v>5067.7999999999993</v>
      </c>
      <c r="AP32" s="14"/>
      <c r="AS32" s="15"/>
    </row>
    <row r="33" spans="1:45" x14ac:dyDescent="0.25">
      <c r="A33" s="1">
        <v>24</v>
      </c>
      <c r="B33" s="12">
        <v>108.89857540527264</v>
      </c>
      <c r="C33" s="12">
        <v>109.51036515474047</v>
      </c>
      <c r="D33" s="12">
        <v>32.832716554773214</v>
      </c>
      <c r="E33" s="12">
        <v>43.233142295726218</v>
      </c>
      <c r="F33" s="12">
        <v>111.75359423612248</v>
      </c>
      <c r="G33" s="12">
        <v>80.348387096774189</v>
      </c>
      <c r="H33" s="12">
        <v>85.242705092516772</v>
      </c>
      <c r="I33" s="12">
        <v>53.429638120189942</v>
      </c>
      <c r="J33" s="12">
        <v>87.282004257409525</v>
      </c>
      <c r="K33" s="12">
        <v>53.021778287211397</v>
      </c>
      <c r="L33" s="12">
        <v>168.85397085311936</v>
      </c>
      <c r="M33" s="12">
        <v>137.85662354674963</v>
      </c>
      <c r="N33" s="12">
        <v>52.2060586212543</v>
      </c>
      <c r="O33" s="12">
        <v>35.483805469133777</v>
      </c>
      <c r="P33" s="12">
        <v>40.785983297854919</v>
      </c>
      <c r="Q33" s="12">
        <v>23.859800229245128</v>
      </c>
      <c r="R33" s="12">
        <v>23.451940396266579</v>
      </c>
      <c r="S33" s="12">
        <v>31.405207139348288</v>
      </c>
      <c r="T33" s="12">
        <v>58.935745865400357</v>
      </c>
      <c r="U33" s="12">
        <v>27.530538726052072</v>
      </c>
      <c r="V33" s="12">
        <v>24.063730145734404</v>
      </c>
      <c r="W33" s="12">
        <v>18.149762567545441</v>
      </c>
      <c r="X33" s="12">
        <v>15.294743736695596</v>
      </c>
      <c r="Y33" s="12">
        <v>68.520451940396271</v>
      </c>
      <c r="Z33" s="12">
        <v>82.183756345177656</v>
      </c>
      <c r="AA33" s="12">
        <v>310.78919272965453</v>
      </c>
      <c r="AB33" s="12">
        <v>435.39037170460125</v>
      </c>
      <c r="AC33" s="12">
        <v>1698.1244146061897</v>
      </c>
      <c r="AD33" s="12">
        <v>807.970329130506</v>
      </c>
      <c r="AE33" s="12">
        <v>222.07967905682005</v>
      </c>
      <c r="AF33" s="12">
        <v>64.441853610610778</v>
      </c>
      <c r="AG33" s="12">
        <v>187.61552317013263</v>
      </c>
      <c r="AH33" s="12">
        <v>372.37602750941539</v>
      </c>
      <c r="AI33" s="12">
        <v>229.21722613394468</v>
      </c>
      <c r="AJ33" s="12">
        <v>194.9570001637465</v>
      </c>
      <c r="AK33" s="12">
        <v>15.294743736695596</v>
      </c>
      <c r="AL33" s="12">
        <v>30.793417389880464</v>
      </c>
      <c r="AM33" s="12">
        <v>10.19649582446373</v>
      </c>
      <c r="AN33" s="12">
        <v>73.61869985262814</v>
      </c>
      <c r="AO33" s="13">
        <f t="shared" si="0"/>
        <v>6226.9999999999991</v>
      </c>
      <c r="AP33" s="14"/>
      <c r="AS33" s="15"/>
    </row>
    <row r="34" spans="1:45" x14ac:dyDescent="0.25">
      <c r="A34" s="1" t="s">
        <v>30</v>
      </c>
      <c r="B34" s="12">
        <v>24.601559779959615</v>
      </c>
      <c r="C34" s="12">
        <v>23.318000139266069</v>
      </c>
      <c r="D34" s="12">
        <v>10.054550518766103</v>
      </c>
      <c r="E34" s="12">
        <v>14.119156047628996</v>
      </c>
      <c r="F34" s="12">
        <v>57.118404010862754</v>
      </c>
      <c r="G34" s="12">
        <v>17.541981756145116</v>
      </c>
      <c r="H34" s="12">
        <v>23.959779959612842</v>
      </c>
      <c r="I34" s="12">
        <v>18.611614790056404</v>
      </c>
      <c r="J34" s="12">
        <v>40.646055288628929</v>
      </c>
      <c r="K34" s="12">
        <v>19.253394610403177</v>
      </c>
      <c r="L34" s="12">
        <v>25.457266207088644</v>
      </c>
      <c r="M34" s="12">
        <v>63.964055427894998</v>
      </c>
      <c r="N34" s="12">
        <v>17.114128542580602</v>
      </c>
      <c r="O34" s="12">
        <v>13.905229440846739</v>
      </c>
      <c r="P34" s="12">
        <v>9.8406239119838457</v>
      </c>
      <c r="Q34" s="12">
        <v>4.0646055288628924</v>
      </c>
      <c r="R34" s="12">
        <v>7.7013578441612704</v>
      </c>
      <c r="S34" s="12">
        <v>22.46229371213704</v>
      </c>
      <c r="T34" s="12">
        <v>22.46229371213704</v>
      </c>
      <c r="U34" s="12">
        <v>14.333082654411253</v>
      </c>
      <c r="V34" s="12">
        <v>19.89517443074995</v>
      </c>
      <c r="W34" s="12">
        <v>9.1988440916370724</v>
      </c>
      <c r="X34" s="12">
        <v>8.1292110577257848</v>
      </c>
      <c r="Y34" s="12">
        <v>21.606587285008008</v>
      </c>
      <c r="Z34" s="12">
        <v>18.825541396838663</v>
      </c>
      <c r="AA34" s="12">
        <v>210.71770768052366</v>
      </c>
      <c r="AB34" s="12">
        <v>277.89066221015253</v>
      </c>
      <c r="AC34" s="12">
        <v>1163.9746675022632</v>
      </c>
      <c r="AD34" s="12">
        <v>339.07367174987814</v>
      </c>
      <c r="AE34" s="12">
        <v>151.88789081540284</v>
      </c>
      <c r="AF34" s="12">
        <v>159.1613954459996</v>
      </c>
      <c r="AG34" s="12">
        <v>27.168679061346705</v>
      </c>
      <c r="AH34" s="12">
        <v>61.183009539725653</v>
      </c>
      <c r="AI34" s="12">
        <v>40.43212868184667</v>
      </c>
      <c r="AJ34" s="12">
        <v>59.471596685467588</v>
      </c>
      <c r="AK34" s="12">
        <v>7.4874312373790133</v>
      </c>
      <c r="AL34" s="12">
        <v>18.825541396838663</v>
      </c>
      <c r="AM34" s="12">
        <v>4.9203119559919228</v>
      </c>
      <c r="AN34" s="12">
        <v>21.820513891790267</v>
      </c>
      <c r="AO34" s="13">
        <f t="shared" si="0"/>
        <v>3072.2</v>
      </c>
      <c r="AP34" s="14"/>
      <c r="AS34" s="15"/>
    </row>
    <row r="35" spans="1:45" x14ac:dyDescent="0.25">
      <c r="A35" s="1" t="s">
        <v>31</v>
      </c>
      <c r="B35" s="12">
        <v>27.407319952774497</v>
      </c>
      <c r="C35" s="12">
        <v>37.74970484061393</v>
      </c>
      <c r="D35" s="12">
        <v>9.566706021251477</v>
      </c>
      <c r="E35" s="12">
        <v>13.962219598583236</v>
      </c>
      <c r="F35" s="12">
        <v>41.110979929161751</v>
      </c>
      <c r="G35" s="12">
        <v>18.357733175914994</v>
      </c>
      <c r="H35" s="12">
        <v>29.475796930342387</v>
      </c>
      <c r="I35" s="12">
        <v>20.167650531286895</v>
      </c>
      <c r="J35" s="12">
        <v>58.434474616292803</v>
      </c>
      <c r="K35" s="12">
        <v>19.133412042502954</v>
      </c>
      <c r="L35" s="12">
        <v>49.643447461629279</v>
      </c>
      <c r="M35" s="12">
        <v>53.52184179456907</v>
      </c>
      <c r="N35" s="12">
        <v>21.460448642266826</v>
      </c>
      <c r="O35" s="12">
        <v>19.90909090909091</v>
      </c>
      <c r="P35" s="12">
        <v>14.996458087367179</v>
      </c>
      <c r="Q35" s="12">
        <v>10.083825265643448</v>
      </c>
      <c r="R35" s="12">
        <v>16.547815820543097</v>
      </c>
      <c r="S35" s="12">
        <v>17.582054309327038</v>
      </c>
      <c r="T35" s="12">
        <v>25.080283353010625</v>
      </c>
      <c r="U35" s="12">
        <v>14.737898465171194</v>
      </c>
      <c r="V35" s="12">
        <v>16.806375442739078</v>
      </c>
      <c r="W35" s="12">
        <v>11.635182998819364</v>
      </c>
      <c r="X35" s="12">
        <v>10.600944510035418</v>
      </c>
      <c r="Y35" s="12">
        <v>13.962219598583236</v>
      </c>
      <c r="Z35" s="12">
        <v>28.441558441558442</v>
      </c>
      <c r="AA35" s="12">
        <v>247.95867768595045</v>
      </c>
      <c r="AB35" s="12">
        <v>431.53600944510038</v>
      </c>
      <c r="AC35" s="12">
        <v>2441.3199527744982</v>
      </c>
      <c r="AD35" s="12">
        <v>668.11806375442734</v>
      </c>
      <c r="AE35" s="12">
        <v>358.36363636363637</v>
      </c>
      <c r="AF35" s="12">
        <v>388.35655253837069</v>
      </c>
      <c r="AG35" s="12">
        <v>64.122786304604489</v>
      </c>
      <c r="AH35" s="12">
        <v>38.266824085005908</v>
      </c>
      <c r="AI35" s="12">
        <v>63.347107438016529</v>
      </c>
      <c r="AJ35" s="12">
        <v>99.286894923258558</v>
      </c>
      <c r="AK35" s="12">
        <v>5.4297520661157028</v>
      </c>
      <c r="AL35" s="12">
        <v>24.821723730814639</v>
      </c>
      <c r="AM35" s="12">
        <v>8.5324675324675319</v>
      </c>
      <c r="AN35" s="12">
        <v>35.164108618654076</v>
      </c>
      <c r="AO35" s="13">
        <f t="shared" si="0"/>
        <v>5475</v>
      </c>
      <c r="AP35" s="14"/>
      <c r="AS35" s="15"/>
    </row>
    <row r="36" spans="1:45" x14ac:dyDescent="0.25">
      <c r="A36" s="1" t="s">
        <v>32</v>
      </c>
      <c r="B36" s="12">
        <v>23.6</v>
      </c>
      <c r="C36" s="12">
        <v>56.2</v>
      </c>
      <c r="D36" s="12">
        <v>17.600000000000001</v>
      </c>
      <c r="E36" s="12">
        <v>10</v>
      </c>
      <c r="F36" s="12">
        <v>65</v>
      </c>
      <c r="G36" s="12">
        <v>14.6</v>
      </c>
      <c r="H36" s="12">
        <v>21.4</v>
      </c>
      <c r="I36" s="12">
        <v>22.8</v>
      </c>
      <c r="J36" s="12">
        <v>55.8</v>
      </c>
      <c r="K36" s="12">
        <v>19</v>
      </c>
      <c r="L36" s="12">
        <v>41.6</v>
      </c>
      <c r="M36" s="12">
        <v>118.8</v>
      </c>
      <c r="N36" s="12">
        <v>31.4</v>
      </c>
      <c r="O36" s="12">
        <v>23.4</v>
      </c>
      <c r="P36" s="12">
        <v>21.4</v>
      </c>
      <c r="Q36" s="12">
        <v>14.2</v>
      </c>
      <c r="R36" s="12">
        <v>19.399999999999999</v>
      </c>
      <c r="S36" s="12">
        <v>30</v>
      </c>
      <c r="T36" s="12">
        <v>32.6</v>
      </c>
      <c r="U36" s="12">
        <v>19.399999999999999</v>
      </c>
      <c r="V36" s="12">
        <v>20.399999999999999</v>
      </c>
      <c r="W36" s="12">
        <v>4.4000000000000004</v>
      </c>
      <c r="X36" s="12">
        <v>8.4</v>
      </c>
      <c r="Y36" s="12">
        <v>15.8</v>
      </c>
      <c r="Z36" s="12">
        <v>14.4</v>
      </c>
      <c r="AA36" s="12">
        <v>186</v>
      </c>
      <c r="AB36" s="12">
        <v>226.8</v>
      </c>
      <c r="AC36" s="12">
        <v>951.2</v>
      </c>
      <c r="AD36" s="12">
        <v>372.4</v>
      </c>
      <c r="AE36" s="12">
        <v>159.19999999999999</v>
      </c>
      <c r="AF36" s="12">
        <v>214.6</v>
      </c>
      <c r="AG36" s="12">
        <v>44.8</v>
      </c>
      <c r="AH36" s="12">
        <v>67.2</v>
      </c>
      <c r="AI36" s="12">
        <v>10.8</v>
      </c>
      <c r="AJ36" s="12">
        <v>56.2</v>
      </c>
      <c r="AK36" s="12">
        <v>10</v>
      </c>
      <c r="AL36" s="12">
        <v>50.6</v>
      </c>
      <c r="AM36" s="12">
        <v>7</v>
      </c>
      <c r="AN36" s="12">
        <v>41.6</v>
      </c>
      <c r="AO36" s="13">
        <f t="shared" si="0"/>
        <v>3119.9999999999995</v>
      </c>
      <c r="AP36" s="14"/>
      <c r="AS36" s="15"/>
    </row>
    <row r="37" spans="1:45" x14ac:dyDescent="0.25">
      <c r="A37" s="1" t="s">
        <v>33</v>
      </c>
      <c r="B37" s="12">
        <v>32.426227632976548</v>
      </c>
      <c r="C37" s="12">
        <v>41.307296347740831</v>
      </c>
      <c r="D37" s="12">
        <v>13.011798349538362</v>
      </c>
      <c r="E37" s="12">
        <v>8.4679957512868693</v>
      </c>
      <c r="F37" s="12">
        <v>50.188365062505113</v>
      </c>
      <c r="G37" s="12">
        <v>16.729455020835037</v>
      </c>
      <c r="H37" s="12">
        <v>17.555600947789852</v>
      </c>
      <c r="I37" s="12">
        <v>21.066721137347823</v>
      </c>
      <c r="J37" s="12">
        <v>51.634120434676035</v>
      </c>
      <c r="K37" s="12">
        <v>6.8157038973772366</v>
      </c>
      <c r="L37" s="12">
        <v>19.620965765176894</v>
      </c>
      <c r="M37" s="12">
        <v>58.656360813791977</v>
      </c>
      <c r="N37" s="12">
        <v>11.97911594084484</v>
      </c>
      <c r="O37" s="12">
        <v>13.011798349538362</v>
      </c>
      <c r="P37" s="12">
        <v>12.185652422583546</v>
      </c>
      <c r="Q37" s="12">
        <v>11.152970013890025</v>
      </c>
      <c r="R37" s="12">
        <v>8.2614592695481655</v>
      </c>
      <c r="S37" s="12">
        <v>12.392188904322248</v>
      </c>
      <c r="T37" s="12">
        <v>36.143884304273229</v>
      </c>
      <c r="U37" s="12">
        <v>27.262815589508946</v>
      </c>
      <c r="V37" s="12">
        <v>35.524274859057115</v>
      </c>
      <c r="W37" s="12">
        <v>12.392188904322248</v>
      </c>
      <c r="X37" s="12">
        <v>12.805261867799658</v>
      </c>
      <c r="Y37" s="12">
        <v>22.719012991257458</v>
      </c>
      <c r="Z37" s="12">
        <v>10.739897050412615</v>
      </c>
      <c r="AA37" s="12">
        <v>159.03309093880219</v>
      </c>
      <c r="AB37" s="12">
        <v>158.00040853010867</v>
      </c>
      <c r="AC37" s="12">
        <v>662.15596045428561</v>
      </c>
      <c r="AD37" s="12">
        <v>316.41389002369476</v>
      </c>
      <c r="AE37" s="12">
        <v>114.62774736498081</v>
      </c>
      <c r="AF37" s="12">
        <v>216.03715989868454</v>
      </c>
      <c r="AG37" s="12">
        <v>65.265528229430515</v>
      </c>
      <c r="AH37" s="12">
        <v>110.29048124846801</v>
      </c>
      <c r="AI37" s="12">
        <v>48.329536726856766</v>
      </c>
      <c r="AJ37" s="12">
        <v>15.903309093880219</v>
      </c>
      <c r="AK37" s="12">
        <v>5.7830214886837155</v>
      </c>
      <c r="AL37" s="12">
        <v>20.447111692131713</v>
      </c>
      <c r="AM37" s="12">
        <v>10.739897050412615</v>
      </c>
      <c r="AN37" s="12">
        <v>60.721725631179019</v>
      </c>
      <c r="AO37" s="13">
        <f t="shared" si="0"/>
        <v>2527.8000000000006</v>
      </c>
      <c r="AP37" s="14"/>
      <c r="AS37" s="15"/>
    </row>
    <row r="38" spans="1:45" x14ac:dyDescent="0.25">
      <c r="A38" s="1" t="s">
        <v>34</v>
      </c>
      <c r="B38" s="12">
        <v>2.5139601139601142</v>
      </c>
      <c r="C38" s="12">
        <v>6.4943969610636278</v>
      </c>
      <c r="D38" s="12">
        <v>2.0949667616334282</v>
      </c>
      <c r="E38" s="12">
        <v>2.9329534662867998</v>
      </c>
      <c r="F38" s="12">
        <v>19.692687559354226</v>
      </c>
      <c r="G38" s="12">
        <v>5.6564102564102567</v>
      </c>
      <c r="H38" s="12">
        <v>4.3994301994302001</v>
      </c>
      <c r="I38" s="12">
        <v>6.9133903133903134</v>
      </c>
      <c r="J38" s="12">
        <v>13.407787274453943</v>
      </c>
      <c r="K38" s="12">
        <v>24.720607787274457</v>
      </c>
      <c r="L38" s="12">
        <v>41.480341880341882</v>
      </c>
      <c r="M38" s="12">
        <v>116.27065527065528</v>
      </c>
      <c r="N38" s="12">
        <v>34.147958214624886</v>
      </c>
      <c r="O38" s="12">
        <v>45.251282051282054</v>
      </c>
      <c r="P38" s="12">
        <v>17.178727445394113</v>
      </c>
      <c r="Q38" s="12">
        <v>6.4943969610636278</v>
      </c>
      <c r="R38" s="12">
        <v>10.2653371320038</v>
      </c>
      <c r="S38" s="12">
        <v>13.826780626780627</v>
      </c>
      <c r="T38" s="12">
        <v>3.1424501424501425</v>
      </c>
      <c r="U38" s="12">
        <v>2.3044634377967714</v>
      </c>
      <c r="V38" s="12">
        <v>3.5614434947768281</v>
      </c>
      <c r="W38" s="12">
        <v>0.62849002849002855</v>
      </c>
      <c r="X38" s="12">
        <v>0.62849002849002855</v>
      </c>
      <c r="Y38" s="12">
        <v>2.5139601139601142</v>
      </c>
      <c r="Z38" s="12">
        <v>2.9329534662867998</v>
      </c>
      <c r="AA38" s="12">
        <v>110.82374169040835</v>
      </c>
      <c r="AB38" s="12">
        <v>63.896486229819565</v>
      </c>
      <c r="AC38" s="12">
        <v>138.8962962962963</v>
      </c>
      <c r="AD38" s="12">
        <v>54.050142450142452</v>
      </c>
      <c r="AE38" s="12">
        <v>9.0083570750237421</v>
      </c>
      <c r="AF38" s="12">
        <v>12.988793922127256</v>
      </c>
      <c r="AG38" s="12">
        <v>7.3323836657169998</v>
      </c>
      <c r="AH38" s="12">
        <v>4.1899335232668564</v>
      </c>
      <c r="AI38" s="12">
        <v>10.2653371320038</v>
      </c>
      <c r="AJ38" s="12">
        <v>4.8184235517568847</v>
      </c>
      <c r="AK38" s="12">
        <v>3.5614434947768281</v>
      </c>
      <c r="AL38" s="12">
        <v>69.971889838556507</v>
      </c>
      <c r="AM38" s="12">
        <v>0.41899335232668572</v>
      </c>
      <c r="AN38" s="12">
        <v>2.723456790123457</v>
      </c>
      <c r="AO38" s="13">
        <f t="shared" si="0"/>
        <v>882.39999999999986</v>
      </c>
      <c r="AP38" s="14"/>
      <c r="AS38" s="15"/>
    </row>
    <row r="39" spans="1:45" x14ac:dyDescent="0.25">
      <c r="A39" s="1" t="s">
        <v>35</v>
      </c>
      <c r="B39" s="12">
        <v>13.788464145316523</v>
      </c>
      <c r="C39" s="12">
        <v>24.864443540734715</v>
      </c>
      <c r="D39" s="12">
        <v>11.980140978717635</v>
      </c>
      <c r="E39" s="12">
        <v>9.7197370204690241</v>
      </c>
      <c r="F39" s="12">
        <v>63.291310830961095</v>
      </c>
      <c r="G39" s="12">
        <v>16.953029686864578</v>
      </c>
      <c r="H39" s="12">
        <v>30.741493832181103</v>
      </c>
      <c r="I39" s="12">
        <v>18.987393249288328</v>
      </c>
      <c r="J39" s="12">
        <v>44.755998373322491</v>
      </c>
      <c r="K39" s="12">
        <v>62.839230039311374</v>
      </c>
      <c r="L39" s="12">
        <v>100.81401653788804</v>
      </c>
      <c r="M39" s="12">
        <v>486.89101260675073</v>
      </c>
      <c r="N39" s="12">
        <v>63.743391622610815</v>
      </c>
      <c r="O39" s="12">
        <v>156.87203470245359</v>
      </c>
      <c r="P39" s="12">
        <v>66.229835976684285</v>
      </c>
      <c r="Q39" s="12">
        <v>30.741493832181103</v>
      </c>
      <c r="R39" s="12">
        <v>34.810220957028605</v>
      </c>
      <c r="S39" s="12">
        <v>50.180967873119151</v>
      </c>
      <c r="T39" s="12">
        <v>11.302019791243053</v>
      </c>
      <c r="U39" s="12">
        <v>4.9728887081469431</v>
      </c>
      <c r="V39" s="12">
        <v>7.2332926663955543</v>
      </c>
      <c r="W39" s="12">
        <v>0.45208079164972215</v>
      </c>
      <c r="X39" s="12">
        <v>2.2604039582486104</v>
      </c>
      <c r="Y39" s="12">
        <v>11.980140978717635</v>
      </c>
      <c r="Z39" s="12">
        <v>17.857191270164023</v>
      </c>
      <c r="AA39" s="12">
        <v>696.65649993222178</v>
      </c>
      <c r="AB39" s="12">
        <v>241.63718313677649</v>
      </c>
      <c r="AC39" s="12">
        <v>559.44997966653114</v>
      </c>
      <c r="AD39" s="12">
        <v>181.28439745153858</v>
      </c>
      <c r="AE39" s="12">
        <v>29.385251457231938</v>
      </c>
      <c r="AF39" s="12">
        <v>38.652907686051243</v>
      </c>
      <c r="AG39" s="12">
        <v>21.021756811712081</v>
      </c>
      <c r="AH39" s="12">
        <v>25.76860512403416</v>
      </c>
      <c r="AI39" s="12">
        <v>59.674664497763317</v>
      </c>
      <c r="AJ39" s="12">
        <v>23.28216076996069</v>
      </c>
      <c r="AK39" s="12">
        <v>87.477633184221233</v>
      </c>
      <c r="AL39" s="12">
        <v>18.761352853463467</v>
      </c>
      <c r="AM39" s="12">
        <v>2.4864443540734715</v>
      </c>
      <c r="AN39" s="12">
        <v>5.1989291039718033</v>
      </c>
      <c r="AO39" s="13">
        <f t="shared" si="0"/>
        <v>3335.0000000000009</v>
      </c>
      <c r="AP39" s="14"/>
      <c r="AS39" s="15"/>
    </row>
    <row r="40" spans="1:45" x14ac:dyDescent="0.25">
      <c r="A40" s="1" t="s">
        <v>36</v>
      </c>
      <c r="B40" s="12">
        <v>3.9029028186790073</v>
      </c>
      <c r="C40" s="12">
        <v>3.9029028186790073</v>
      </c>
      <c r="D40" s="12">
        <v>2.3851072780816156</v>
      </c>
      <c r="E40" s="12">
        <v>1.0841396718552798</v>
      </c>
      <c r="F40" s="12">
        <v>11.058224652923853</v>
      </c>
      <c r="G40" s="12">
        <v>2.3851072780816156</v>
      </c>
      <c r="H40" s="12">
        <v>7.3721497686159019</v>
      </c>
      <c r="I40" s="12">
        <v>9.5404291123264624</v>
      </c>
      <c r="J40" s="12">
        <v>13.660159865376524</v>
      </c>
      <c r="K40" s="12">
        <v>0.86731173748422385</v>
      </c>
      <c r="L40" s="12">
        <v>1.0841396718552798</v>
      </c>
      <c r="M40" s="12">
        <v>49.870424905342873</v>
      </c>
      <c r="N40" s="12">
        <v>3.035591081194783</v>
      </c>
      <c r="O40" s="12">
        <v>1.0841396718552798</v>
      </c>
      <c r="P40" s="12">
        <v>5.2038704249053422</v>
      </c>
      <c r="Q40" s="12">
        <v>1.3009676062263356</v>
      </c>
      <c r="R40" s="12">
        <v>2.1682793437105596</v>
      </c>
      <c r="S40" s="12">
        <v>3.4692469499368954</v>
      </c>
      <c r="T40" s="12">
        <v>39.67951198990324</v>
      </c>
      <c r="U40" s="12">
        <v>12.359192259150189</v>
      </c>
      <c r="V40" s="12">
        <v>22.983761043331931</v>
      </c>
      <c r="W40" s="12">
        <v>3.2524190155658395</v>
      </c>
      <c r="X40" s="12">
        <v>2.6019352124526711</v>
      </c>
      <c r="Y40" s="12">
        <v>7.3721497686159019</v>
      </c>
      <c r="Z40" s="12">
        <v>2.1682793437105596</v>
      </c>
      <c r="AA40" s="12">
        <v>77.624400504838022</v>
      </c>
      <c r="AB40" s="12">
        <v>38.378544383676903</v>
      </c>
      <c r="AC40" s="12">
        <v>76.323432898611699</v>
      </c>
      <c r="AD40" s="12">
        <v>31.65687841817417</v>
      </c>
      <c r="AE40" s="12">
        <v>4.3365586874211193</v>
      </c>
      <c r="AF40" s="12">
        <v>8.4562894404711813</v>
      </c>
      <c r="AG40" s="12">
        <v>5.8543542280185115</v>
      </c>
      <c r="AH40" s="12">
        <v>8.2394615061001257</v>
      </c>
      <c r="AI40" s="12">
        <v>7.1553218342448464</v>
      </c>
      <c r="AJ40" s="12">
        <v>10.841396718552797</v>
      </c>
      <c r="AK40" s="12">
        <v>0</v>
      </c>
      <c r="AL40" s="12">
        <v>0.86731173748422385</v>
      </c>
      <c r="AM40" s="12">
        <v>3.2524190155658395</v>
      </c>
      <c r="AN40" s="12">
        <v>28.621287336979385</v>
      </c>
      <c r="AO40" s="13">
        <f t="shared" si="0"/>
        <v>515.40000000000009</v>
      </c>
      <c r="AP40" s="14"/>
      <c r="AS40" s="15"/>
    </row>
    <row r="41" spans="1:45" x14ac:dyDescent="0.25">
      <c r="A41" s="1" t="s">
        <v>37</v>
      </c>
      <c r="B41" s="12">
        <v>26.428657747086749</v>
      </c>
      <c r="C41" s="12">
        <v>29.732239965472594</v>
      </c>
      <c r="D41" s="12">
        <v>4.9553733275787648</v>
      </c>
      <c r="E41" s="12">
        <v>5.7812688821752261</v>
      </c>
      <c r="F41" s="12">
        <v>31.384031074665511</v>
      </c>
      <c r="G41" s="12">
        <v>11.356063875701338</v>
      </c>
      <c r="H41" s="12">
        <v>65.658696590418643</v>
      </c>
      <c r="I41" s="12">
        <v>34.481139404402242</v>
      </c>
      <c r="J41" s="12">
        <v>65.245748813120414</v>
      </c>
      <c r="K41" s="12">
        <v>6.6071644367716873</v>
      </c>
      <c r="L41" s="12">
        <v>28.90634441087613</v>
      </c>
      <c r="M41" s="12">
        <v>122.64548985757445</v>
      </c>
      <c r="N41" s="12">
        <v>16.724384980578332</v>
      </c>
      <c r="O41" s="12">
        <v>16.930858869227446</v>
      </c>
      <c r="P41" s="12">
        <v>20.440914976262409</v>
      </c>
      <c r="Q41" s="12">
        <v>10.530168321104876</v>
      </c>
      <c r="R41" s="12">
        <v>12.801381096245144</v>
      </c>
      <c r="S41" s="12">
        <v>21.060336642209752</v>
      </c>
      <c r="T41" s="12">
        <v>239.50971083297367</v>
      </c>
      <c r="U41" s="12">
        <v>57.193267155804918</v>
      </c>
      <c r="V41" s="12">
        <v>93.94561933534743</v>
      </c>
      <c r="W41" s="12">
        <v>15.485541648683641</v>
      </c>
      <c r="X41" s="12">
        <v>15.485541648683641</v>
      </c>
      <c r="Y41" s="12">
        <v>21.679758308157098</v>
      </c>
      <c r="Z41" s="12">
        <v>15.279067760034527</v>
      </c>
      <c r="AA41" s="12">
        <v>142.67345705653861</v>
      </c>
      <c r="AB41" s="12">
        <v>81.350712127751393</v>
      </c>
      <c r="AC41" s="12">
        <v>243.63918860595598</v>
      </c>
      <c r="AD41" s="12">
        <v>94.771514889943887</v>
      </c>
      <c r="AE41" s="12">
        <v>35.100561070349585</v>
      </c>
      <c r="AF41" s="12">
        <v>77.840656020716452</v>
      </c>
      <c r="AG41" s="12">
        <v>27.667501078981442</v>
      </c>
      <c r="AH41" s="12">
        <v>42.533621061717739</v>
      </c>
      <c r="AI41" s="12">
        <v>52.444367716875263</v>
      </c>
      <c r="AJ41" s="12">
        <v>66.484592145015114</v>
      </c>
      <c r="AK41" s="12">
        <v>1.8582649978420371</v>
      </c>
      <c r="AL41" s="12">
        <v>5.7812688821752261</v>
      </c>
      <c r="AM41" s="12">
        <v>36.545878290893391</v>
      </c>
      <c r="AN41" s="12">
        <v>14.659646094087181</v>
      </c>
      <c r="AO41" s="13">
        <f t="shared" si="0"/>
        <v>1913.6000000000004</v>
      </c>
      <c r="AP41" s="14"/>
      <c r="AS41" s="15"/>
    </row>
    <row r="42" spans="1:45" x14ac:dyDescent="0.25">
      <c r="A42" s="11" t="s">
        <v>51</v>
      </c>
      <c r="B42" s="14">
        <f>SUM(B3:B41)</f>
        <v>2107.1432135586206</v>
      </c>
      <c r="C42" s="14">
        <f t="shared" ref="C42:AN42" si="3">SUM(C3:C41)</f>
        <v>3249.957112676972</v>
      </c>
      <c r="D42" s="14">
        <f t="shared" si="3"/>
        <v>1754.3255916177216</v>
      </c>
      <c r="E42" s="14">
        <f t="shared" si="3"/>
        <v>1755.9739025183683</v>
      </c>
      <c r="F42" s="14">
        <f t="shared" si="3"/>
        <v>5425.372459389745</v>
      </c>
      <c r="G42" s="14">
        <f t="shared" si="3"/>
        <v>2274.4599571226386</v>
      </c>
      <c r="H42" s="14">
        <f t="shared" si="3"/>
        <v>2925.5981553234365</v>
      </c>
      <c r="I42" s="14">
        <f t="shared" si="3"/>
        <v>2190.4551934143565</v>
      </c>
      <c r="J42" s="14">
        <f t="shared" si="3"/>
        <v>4121.7770675775</v>
      </c>
      <c r="K42" s="14">
        <f t="shared" si="3"/>
        <v>1939.1856089582811</v>
      </c>
      <c r="L42" s="14">
        <f t="shared" si="3"/>
        <v>3805.7898882556087</v>
      </c>
      <c r="M42" s="14">
        <f t="shared" si="3"/>
        <v>5993.0240731804161</v>
      </c>
      <c r="N42" s="14">
        <f t="shared" si="3"/>
        <v>2232.7671591124158</v>
      </c>
      <c r="O42" s="14">
        <f t="shared" si="3"/>
        <v>2407.640648533903</v>
      </c>
      <c r="P42" s="14">
        <f t="shared" si="3"/>
        <v>2066.5763538103615</v>
      </c>
      <c r="Q42" s="14">
        <f t="shared" si="3"/>
        <v>1229.3640861438466</v>
      </c>
      <c r="R42" s="14">
        <f t="shared" si="3"/>
        <v>1682.0737946896493</v>
      </c>
      <c r="S42" s="14">
        <f t="shared" si="3"/>
        <v>2733.8089349029478</v>
      </c>
      <c r="T42" s="14">
        <f t="shared" si="3"/>
        <v>2315.053662768531</v>
      </c>
      <c r="U42" s="14">
        <f t="shared" si="3"/>
        <v>1697.5162557624967</v>
      </c>
      <c r="V42" s="14">
        <f t="shared" si="3"/>
        <v>2192.2460494654838</v>
      </c>
      <c r="W42" s="14">
        <f t="shared" si="3"/>
        <v>1034.9475428083701</v>
      </c>
      <c r="X42" s="14">
        <f t="shared" si="3"/>
        <v>908.38090264707046</v>
      </c>
      <c r="Y42" s="14">
        <f t="shared" si="3"/>
        <v>2052.9237616697919</v>
      </c>
      <c r="Z42" s="14">
        <f t="shared" si="3"/>
        <v>2069.55620767853</v>
      </c>
      <c r="AA42" s="14">
        <f t="shared" si="3"/>
        <v>7163.221977890089</v>
      </c>
      <c r="AB42" s="14">
        <f t="shared" si="3"/>
        <v>6171.3944616094186</v>
      </c>
      <c r="AC42" s="14">
        <f t="shared" si="3"/>
        <v>18370.581151186136</v>
      </c>
      <c r="AD42" s="14">
        <f t="shared" si="3"/>
        <v>7938.3637186242413</v>
      </c>
      <c r="AE42" s="14">
        <f t="shared" si="3"/>
        <v>5002.1521206017778</v>
      </c>
      <c r="AF42" s="14">
        <f t="shared" si="3"/>
        <v>6523.3650258048729</v>
      </c>
      <c r="AG42" s="14">
        <f t="shared" si="3"/>
        <v>3242.5430972375038</v>
      </c>
      <c r="AH42" s="14">
        <f t="shared" si="3"/>
        <v>5734.5887582880887</v>
      </c>
      <c r="AI42" s="14">
        <f t="shared" si="3"/>
        <v>3151.4266142344145</v>
      </c>
      <c r="AJ42" s="14">
        <f t="shared" si="3"/>
        <v>2552.7149232673464</v>
      </c>
      <c r="AK42" s="14">
        <f t="shared" si="3"/>
        <v>921.10298415536533</v>
      </c>
      <c r="AL42" s="14">
        <f t="shared" si="3"/>
        <v>3211.8333200243178</v>
      </c>
      <c r="AM42" s="14">
        <f t="shared" si="3"/>
        <v>564.52024257152311</v>
      </c>
      <c r="AN42" s="14">
        <f t="shared" si="3"/>
        <v>1806.4740209178426</v>
      </c>
      <c r="AO42" s="14">
        <f>SUM(AO3:AO41)</f>
        <v>134520.20000000001</v>
      </c>
      <c r="AP42" s="14"/>
      <c r="AS42" s="15"/>
    </row>
    <row r="43" spans="1:45" x14ac:dyDescent="0.25">
      <c r="AO43" s="14"/>
      <c r="AS43" s="15"/>
    </row>
    <row r="44" spans="1:45" x14ac:dyDescent="0.25">
      <c r="AS44" s="15"/>
    </row>
    <row r="45" spans="1:45" x14ac:dyDescent="0.25">
      <c r="AS45" s="15"/>
    </row>
    <row r="46" spans="1:45" x14ac:dyDescent="0.25">
      <c r="AS46" s="15"/>
    </row>
    <row r="47" spans="1:45" x14ac:dyDescent="0.25">
      <c r="AS47" s="15"/>
    </row>
    <row r="48" spans="1:45" x14ac:dyDescent="0.25">
      <c r="AS48" s="15"/>
    </row>
    <row r="49" spans="45:45" x14ac:dyDescent="0.25">
      <c r="AS49" s="15"/>
    </row>
    <row r="50" spans="45:45" x14ac:dyDescent="0.25">
      <c r="AS50" s="15"/>
    </row>
    <row r="51" spans="45:45" x14ac:dyDescent="0.25">
      <c r="AS51" s="15"/>
    </row>
    <row r="52" spans="45:45" x14ac:dyDescent="0.25">
      <c r="AS52" s="15"/>
    </row>
    <row r="53" spans="45:45" x14ac:dyDescent="0.25">
      <c r="AS53" s="15"/>
    </row>
    <row r="54" spans="45:45" x14ac:dyDescent="0.25">
      <c r="AS54" s="15"/>
    </row>
    <row r="55" spans="45:45" x14ac:dyDescent="0.25">
      <c r="AS55" s="15"/>
    </row>
    <row r="56" spans="45:45" x14ac:dyDescent="0.25">
      <c r="AS56" s="15"/>
    </row>
    <row r="57" spans="45:45" x14ac:dyDescent="0.25">
      <c r="AS57" s="15"/>
    </row>
    <row r="58" spans="45:45" x14ac:dyDescent="0.25">
      <c r="AS58" s="15"/>
    </row>
    <row r="59" spans="45:45" x14ac:dyDescent="0.25">
      <c r="AS59" s="15"/>
    </row>
  </sheetData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59"/>
  <sheetViews>
    <sheetView tabSelected="1" workbookViewId="0">
      <pane xSplit="1" ySplit="2" topLeftCell="AF19" activePane="bottomRight" state="frozen"/>
      <selection activeCell="B3" sqref="B3"/>
      <selection pane="topRight" activeCell="B3" sqref="B3"/>
      <selection pane="bottomLeft" activeCell="B3" sqref="B3"/>
      <selection pane="bottomRight" activeCell="AH1" sqref="AH1"/>
    </sheetView>
  </sheetViews>
  <sheetFormatPr defaultColWidth="9.109375" defaultRowHeight="13.2" x14ac:dyDescent="0.25"/>
  <cols>
    <col min="1" max="40" width="7.6640625" style="9" customWidth="1"/>
    <col min="41" max="41" width="8.6640625" style="11" customWidth="1"/>
    <col min="42" max="42" width="9.109375" style="11"/>
    <col min="43" max="44" width="9.109375" style="9"/>
    <col min="45" max="45" width="8.6640625" style="9" customWidth="1"/>
    <col min="46" max="16384" width="9.109375" style="9"/>
  </cols>
  <sheetData>
    <row r="1" spans="1:51" ht="26.25" customHeight="1" x14ac:dyDescent="0.25">
      <c r="A1" s="7" t="s">
        <v>0</v>
      </c>
      <c r="B1" s="8" t="s">
        <v>1</v>
      </c>
      <c r="D1" s="9" t="s">
        <v>53</v>
      </c>
      <c r="G1" s="19">
        <f>'Wkdy Adj OD'!G1</f>
        <v>37409</v>
      </c>
    </row>
    <row r="2" spans="1:51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1" t="s">
        <v>38</v>
      </c>
    </row>
    <row r="3" spans="1:51" x14ac:dyDescent="0.25">
      <c r="A3" s="1" t="s">
        <v>3</v>
      </c>
      <c r="B3" s="12">
        <v>7.1988918880522803</v>
      </c>
      <c r="C3" s="12">
        <v>70.754823128285267</v>
      </c>
      <c r="D3" s="12">
        <v>54.505895723824409</v>
      </c>
      <c r="E3" s="12">
        <v>36.405824691007247</v>
      </c>
      <c r="F3" s="12">
        <v>141.30396363119763</v>
      </c>
      <c r="G3" s="12">
        <v>72.605966756641564</v>
      </c>
      <c r="H3" s="12">
        <v>60.676374485012076</v>
      </c>
      <c r="I3" s="12">
        <v>27.767154425344508</v>
      </c>
      <c r="J3" s="12">
        <v>48.335416962636735</v>
      </c>
      <c r="K3" s="12">
        <v>22.008040914902683</v>
      </c>
      <c r="L3" s="12">
        <v>74.662793010370791</v>
      </c>
      <c r="M3" s="12">
        <v>83.712828526779376</v>
      </c>
      <c r="N3" s="12">
        <v>13.163688023867028</v>
      </c>
      <c r="O3" s="12">
        <v>18.922801534308849</v>
      </c>
      <c r="P3" s="12">
        <v>16.660292655206703</v>
      </c>
      <c r="Q3" s="12">
        <v>10.695496519391959</v>
      </c>
      <c r="R3" s="12">
        <v>5.9647961358147459</v>
      </c>
      <c r="S3" s="12">
        <v>19.74553203580054</v>
      </c>
      <c r="T3" s="12">
        <v>16.454610029833784</v>
      </c>
      <c r="U3" s="12">
        <v>2.879556755220912</v>
      </c>
      <c r="V3" s="12">
        <v>8.227305014916892</v>
      </c>
      <c r="W3" s="12">
        <v>4.3193351328313687</v>
      </c>
      <c r="X3" s="12">
        <v>3.0852393805938343</v>
      </c>
      <c r="Y3" s="12">
        <v>8.0216223895439693</v>
      </c>
      <c r="Z3" s="12">
        <v>16.043244779087939</v>
      </c>
      <c r="AA3" s="12">
        <v>51.00929109248473</v>
      </c>
      <c r="AB3" s="12">
        <v>51.214973717857646</v>
      </c>
      <c r="AC3" s="12">
        <v>166.1915613013212</v>
      </c>
      <c r="AD3" s="12">
        <v>80.833271771558458</v>
      </c>
      <c r="AE3" s="12">
        <v>57.38545247904532</v>
      </c>
      <c r="AF3" s="12">
        <v>85.563972155135673</v>
      </c>
      <c r="AG3" s="12">
        <v>16.660292655206703</v>
      </c>
      <c r="AH3" s="12">
        <v>21.390993038783918</v>
      </c>
      <c r="AI3" s="12">
        <v>18.305753658190085</v>
      </c>
      <c r="AJ3" s="12">
        <v>25.298962920869442</v>
      </c>
      <c r="AK3" s="12">
        <v>2.2625088791021453</v>
      </c>
      <c r="AL3" s="12">
        <v>6.3761613865605913</v>
      </c>
      <c r="AM3" s="12">
        <v>2.6738741298479898</v>
      </c>
      <c r="AN3" s="12">
        <v>18.511436283563008</v>
      </c>
      <c r="AO3" s="13">
        <f>SUM(B3:AN3)</f>
        <v>1447.8000000000002</v>
      </c>
      <c r="AP3" s="14"/>
      <c r="AR3" s="9" t="s">
        <v>39</v>
      </c>
      <c r="AS3" s="12">
        <f>SUM(B3:Z27,AK3:AN27,B38:Z41,AK38:AN41)</f>
        <v>27440.536167119339</v>
      </c>
      <c r="AU3" s="9" t="s">
        <v>40</v>
      </c>
      <c r="AV3" s="15">
        <f>SUM(AS11:AS16,AT11:AX11)</f>
        <v>67120.071148863921</v>
      </c>
      <c r="AW3" s="16">
        <f>AV3/AY$17</f>
        <v>0.62760594718525686</v>
      </c>
    </row>
    <row r="4" spans="1:51" x14ac:dyDescent="0.25">
      <c r="A4" s="1" t="s">
        <v>4</v>
      </c>
      <c r="B4" s="12">
        <v>67.304257957833826</v>
      </c>
      <c r="C4" s="12">
        <v>9.0474576271186447</v>
      </c>
      <c r="D4" s="12">
        <v>42.589251756924355</v>
      </c>
      <c r="E4" s="12">
        <v>37.072509301364207</v>
      </c>
      <c r="F4" s="12">
        <v>218.46300124018191</v>
      </c>
      <c r="G4" s="12">
        <v>89.812567176519238</v>
      </c>
      <c r="H4" s="12">
        <v>74.145018602728413</v>
      </c>
      <c r="I4" s="12">
        <v>45.016618437370816</v>
      </c>
      <c r="J4" s="12">
        <v>97.315336916081037</v>
      </c>
      <c r="K4" s="12">
        <v>31.335097147581646</v>
      </c>
      <c r="L4" s="12">
        <v>60.24282761471683</v>
      </c>
      <c r="M4" s="12">
        <v>148.51070690367922</v>
      </c>
      <c r="N4" s="12">
        <v>20.301612236461349</v>
      </c>
      <c r="O4" s="12">
        <v>19.418933443571728</v>
      </c>
      <c r="P4" s="12">
        <v>16.550227366680449</v>
      </c>
      <c r="Q4" s="12">
        <v>12.357503100454734</v>
      </c>
      <c r="R4" s="12">
        <v>16.550227366680449</v>
      </c>
      <c r="S4" s="12">
        <v>39.279206283588266</v>
      </c>
      <c r="T4" s="12">
        <v>12.136833402232329</v>
      </c>
      <c r="U4" s="12">
        <v>8.164778834229022</v>
      </c>
      <c r="V4" s="12">
        <v>10.371475816453081</v>
      </c>
      <c r="W4" s="12">
        <v>4.4133939644481197</v>
      </c>
      <c r="X4" s="12">
        <v>3.5307151715584957</v>
      </c>
      <c r="Y4" s="12">
        <v>9.9301364200082691</v>
      </c>
      <c r="Z4" s="12">
        <v>9.9301364200082691</v>
      </c>
      <c r="AA4" s="12">
        <v>158.66151302190991</v>
      </c>
      <c r="AB4" s="12">
        <v>101.50806118230675</v>
      </c>
      <c r="AC4" s="12">
        <v>330.78387763538655</v>
      </c>
      <c r="AD4" s="12">
        <v>202.35411326994628</v>
      </c>
      <c r="AE4" s="12">
        <v>38.617197188921047</v>
      </c>
      <c r="AF4" s="12">
        <v>63.55287308805292</v>
      </c>
      <c r="AG4" s="12">
        <v>18.756924348904509</v>
      </c>
      <c r="AH4" s="12">
        <v>32.659115336916088</v>
      </c>
      <c r="AI4" s="12">
        <v>24.273666804464657</v>
      </c>
      <c r="AJ4" s="12">
        <v>27.583712277800746</v>
      </c>
      <c r="AK4" s="12">
        <v>4.6340636626705258</v>
      </c>
      <c r="AL4" s="12">
        <v>11.695494005787516</v>
      </c>
      <c r="AM4" s="12">
        <v>2.427366680446466</v>
      </c>
      <c r="AN4" s="12">
        <v>13.902190988011576</v>
      </c>
      <c r="AO4" s="13">
        <f t="shared" ref="AO4:AO41" si="0">SUM(B4:AN4)</f>
        <v>2135.2000000000003</v>
      </c>
      <c r="AP4" s="14"/>
      <c r="AR4" s="9" t="s">
        <v>41</v>
      </c>
      <c r="AS4" s="12">
        <f>SUM(AA28:AJ37)</f>
        <v>29189.870402147841</v>
      </c>
      <c r="AU4" s="9" t="s">
        <v>42</v>
      </c>
      <c r="AV4" s="15">
        <f>SUM(AT12:AX16)</f>
        <v>39826.128851136098</v>
      </c>
      <c r="AW4" s="16">
        <f>AV4/AY$17</f>
        <v>0.3723940528147433</v>
      </c>
    </row>
    <row r="5" spans="1:51" x14ac:dyDescent="0.25">
      <c r="A5" s="1" t="s">
        <v>5</v>
      </c>
      <c r="B5" s="12">
        <v>56.6</v>
      </c>
      <c r="C5" s="12">
        <v>37.6</v>
      </c>
      <c r="D5" s="12">
        <v>5.2</v>
      </c>
      <c r="E5" s="12">
        <v>23.8</v>
      </c>
      <c r="F5" s="12">
        <v>187.4</v>
      </c>
      <c r="G5" s="12">
        <v>42</v>
      </c>
      <c r="H5" s="12">
        <v>33</v>
      </c>
      <c r="I5" s="12">
        <v>20.6</v>
      </c>
      <c r="J5" s="12">
        <v>44.6</v>
      </c>
      <c r="K5" s="12">
        <v>16.8</v>
      </c>
      <c r="L5" s="12">
        <v>28.8</v>
      </c>
      <c r="M5" s="12">
        <v>104.2</v>
      </c>
      <c r="N5" s="12">
        <v>11.4</v>
      </c>
      <c r="O5" s="12">
        <v>8.8000000000000007</v>
      </c>
      <c r="P5" s="12">
        <v>6</v>
      </c>
      <c r="Q5" s="12">
        <v>4.4000000000000004</v>
      </c>
      <c r="R5" s="12">
        <v>10.4</v>
      </c>
      <c r="S5" s="12">
        <v>19.2</v>
      </c>
      <c r="T5" s="12">
        <v>4.2</v>
      </c>
      <c r="U5" s="12">
        <v>3.6</v>
      </c>
      <c r="V5" s="12">
        <v>8.4</v>
      </c>
      <c r="W5" s="12">
        <v>3.4</v>
      </c>
      <c r="X5" s="12">
        <v>2.8</v>
      </c>
      <c r="Y5" s="12">
        <v>12.6</v>
      </c>
      <c r="Z5" s="12">
        <v>5.6</v>
      </c>
      <c r="AA5" s="12">
        <v>87.6</v>
      </c>
      <c r="AB5" s="12">
        <v>78.8</v>
      </c>
      <c r="AC5" s="12">
        <v>184</v>
      </c>
      <c r="AD5" s="12">
        <v>147.19999999999999</v>
      </c>
      <c r="AE5" s="12">
        <v>16.8</v>
      </c>
      <c r="AF5" s="12">
        <v>19.600000000000001</v>
      </c>
      <c r="AG5" s="12">
        <v>8.6</v>
      </c>
      <c r="AH5" s="12">
        <v>8.1999999999999993</v>
      </c>
      <c r="AI5" s="12">
        <v>10</v>
      </c>
      <c r="AJ5" s="12">
        <v>12</v>
      </c>
      <c r="AK5" s="12">
        <v>3.4</v>
      </c>
      <c r="AL5" s="12">
        <v>7.2</v>
      </c>
      <c r="AM5" s="12">
        <v>0.4</v>
      </c>
      <c r="AN5" s="12">
        <v>7</v>
      </c>
      <c r="AO5" s="13">
        <f t="shared" si="0"/>
        <v>1292.2000000000003</v>
      </c>
      <c r="AP5" s="14"/>
      <c r="AR5" s="9" t="s">
        <v>43</v>
      </c>
      <c r="AS5" s="12">
        <f>SUM(AA3:AJ27,B28:Z37,AA38:AJ41,AK28:AN37)</f>
        <v>50315.793430732847</v>
      </c>
    </row>
    <row r="6" spans="1:51" x14ac:dyDescent="0.25">
      <c r="A6" s="1" t="s">
        <v>6</v>
      </c>
      <c r="B6" s="12">
        <v>38.499495031764134</v>
      </c>
      <c r="C6" s="12">
        <v>39.148362925557912</v>
      </c>
      <c r="D6" s="12">
        <v>22.710376282782214</v>
      </c>
      <c r="E6" s="12">
        <v>7.5701254275940713</v>
      </c>
      <c r="F6" s="12">
        <v>56.451506760058649</v>
      </c>
      <c r="G6" s="12">
        <v>38.715784329695389</v>
      </c>
      <c r="H6" s="12">
        <v>20.547483303469622</v>
      </c>
      <c r="I6" s="12">
        <v>25.738426453819841</v>
      </c>
      <c r="J6" s="12">
        <v>48.2325134386708</v>
      </c>
      <c r="K6" s="12">
        <v>19.033458217950809</v>
      </c>
      <c r="L6" s="12">
        <v>31.361948200032579</v>
      </c>
      <c r="M6" s="12">
        <v>97.330184069066632</v>
      </c>
      <c r="N6" s="12">
        <v>11.895911386219254</v>
      </c>
      <c r="O6" s="12">
        <v>6.4886789379377756</v>
      </c>
      <c r="P6" s="12">
        <v>11.247043492425478</v>
      </c>
      <c r="Q6" s="12">
        <v>3.0280501710376284</v>
      </c>
      <c r="R6" s="12">
        <v>6.4886789379377756</v>
      </c>
      <c r="S6" s="12">
        <v>16.221697344844436</v>
      </c>
      <c r="T6" s="12">
        <v>5.1909431503502201</v>
      </c>
      <c r="U6" s="12">
        <v>6.9212575338002935</v>
      </c>
      <c r="V6" s="12">
        <v>7.3538361296628114</v>
      </c>
      <c r="W6" s="12">
        <v>1.9466036813813326</v>
      </c>
      <c r="X6" s="12">
        <v>4.1094966606939245</v>
      </c>
      <c r="Y6" s="12">
        <v>5.1909431503502201</v>
      </c>
      <c r="Z6" s="12">
        <v>5.6235217462127389</v>
      </c>
      <c r="AA6" s="12">
        <v>114.63332790356736</v>
      </c>
      <c r="AB6" s="12">
        <v>97.113894771135364</v>
      </c>
      <c r="AC6" s="12">
        <v>221.9128196774719</v>
      </c>
      <c r="AD6" s="12">
        <v>226.45489493402837</v>
      </c>
      <c r="AE6" s="12">
        <v>41.743834500733023</v>
      </c>
      <c r="AF6" s="12">
        <v>35.904023456589023</v>
      </c>
      <c r="AG6" s="12">
        <v>16.005408046913178</v>
      </c>
      <c r="AH6" s="12">
        <v>9.7330184069066625</v>
      </c>
      <c r="AI6" s="12">
        <v>8.0027040234565892</v>
      </c>
      <c r="AJ6" s="12">
        <v>9.5167291089754045</v>
      </c>
      <c r="AK6" s="12">
        <v>1.9466036813813326</v>
      </c>
      <c r="AL6" s="12">
        <v>3.8932073627626651</v>
      </c>
      <c r="AM6" s="12">
        <v>0</v>
      </c>
      <c r="AN6" s="12">
        <v>3.8932073627626651</v>
      </c>
      <c r="AO6" s="13">
        <f t="shared" si="0"/>
        <v>1327.8000000000004</v>
      </c>
      <c r="AP6" s="14"/>
      <c r="AS6" s="12"/>
    </row>
    <row r="7" spans="1:51" x14ac:dyDescent="0.25">
      <c r="A7" s="1" t="s">
        <v>7</v>
      </c>
      <c r="B7" s="12">
        <v>154.6</v>
      </c>
      <c r="C7" s="12">
        <v>218.4</v>
      </c>
      <c r="D7" s="12">
        <v>179.4</v>
      </c>
      <c r="E7" s="12">
        <v>53.8</v>
      </c>
      <c r="F7" s="12">
        <v>14.8</v>
      </c>
      <c r="G7" s="12">
        <v>158.19999999999999</v>
      </c>
      <c r="H7" s="12">
        <v>94.8</v>
      </c>
      <c r="I7" s="12">
        <v>131.4</v>
      </c>
      <c r="J7" s="12">
        <v>182</v>
      </c>
      <c r="K7" s="12">
        <v>62.2</v>
      </c>
      <c r="L7" s="12">
        <v>93.4</v>
      </c>
      <c r="M7" s="12">
        <v>203</v>
      </c>
      <c r="N7" s="12">
        <v>41.6</v>
      </c>
      <c r="O7" s="12">
        <v>39.200000000000003</v>
      </c>
      <c r="P7" s="12">
        <v>37</v>
      </c>
      <c r="Q7" s="12">
        <v>17.8</v>
      </c>
      <c r="R7" s="12">
        <v>40.200000000000003</v>
      </c>
      <c r="S7" s="12">
        <v>107</v>
      </c>
      <c r="T7" s="12">
        <v>22.8</v>
      </c>
      <c r="U7" s="12">
        <v>18.2</v>
      </c>
      <c r="V7" s="12">
        <v>34.4</v>
      </c>
      <c r="W7" s="12">
        <v>15</v>
      </c>
      <c r="X7" s="12">
        <v>11.6</v>
      </c>
      <c r="Y7" s="12">
        <v>20.8</v>
      </c>
      <c r="Z7" s="12">
        <v>25.2</v>
      </c>
      <c r="AA7" s="12">
        <v>242</v>
      </c>
      <c r="AB7" s="12">
        <v>194.8</v>
      </c>
      <c r="AC7" s="12">
        <v>588.4</v>
      </c>
      <c r="AD7" s="12">
        <v>385.4</v>
      </c>
      <c r="AE7" s="12">
        <v>100.4</v>
      </c>
      <c r="AF7" s="12">
        <v>73.2</v>
      </c>
      <c r="AG7" s="12">
        <v>31.6</v>
      </c>
      <c r="AH7" s="12">
        <v>23.2</v>
      </c>
      <c r="AI7" s="12">
        <v>35.799999999999997</v>
      </c>
      <c r="AJ7" s="12">
        <v>50.4</v>
      </c>
      <c r="AK7" s="12">
        <v>11</v>
      </c>
      <c r="AL7" s="12">
        <v>31.2</v>
      </c>
      <c r="AM7" s="12">
        <v>3.6</v>
      </c>
      <c r="AN7" s="12">
        <v>17.399999999999999</v>
      </c>
      <c r="AO7" s="13">
        <f t="shared" si="0"/>
        <v>3765.2</v>
      </c>
      <c r="AP7" s="14"/>
      <c r="AR7" s="9" t="s">
        <v>44</v>
      </c>
      <c r="AS7" s="12">
        <f>SUM(AJ3:AN41,B37:AI41)</f>
        <v>14261.661575713119</v>
      </c>
    </row>
    <row r="8" spans="1:51" x14ac:dyDescent="0.25">
      <c r="A8" s="1" t="s">
        <v>8</v>
      </c>
      <c r="B8" s="12">
        <v>70.8</v>
      </c>
      <c r="C8" s="12">
        <v>82.4</v>
      </c>
      <c r="D8" s="12">
        <v>48</v>
      </c>
      <c r="E8" s="12">
        <v>40</v>
      </c>
      <c r="F8" s="12">
        <v>135.19999999999999</v>
      </c>
      <c r="G8" s="12">
        <v>5.6</v>
      </c>
      <c r="H8" s="12">
        <v>69.8</v>
      </c>
      <c r="I8" s="12">
        <v>60.2</v>
      </c>
      <c r="J8" s="12">
        <v>82.4</v>
      </c>
      <c r="K8" s="12">
        <v>38.6</v>
      </c>
      <c r="L8" s="12">
        <v>63.8</v>
      </c>
      <c r="M8" s="12">
        <v>119.4</v>
      </c>
      <c r="N8" s="12">
        <v>19.8</v>
      </c>
      <c r="O8" s="12">
        <v>23.8</v>
      </c>
      <c r="P8" s="12">
        <v>17</v>
      </c>
      <c r="Q8" s="12">
        <v>6.8</v>
      </c>
      <c r="R8" s="12">
        <v>14</v>
      </c>
      <c r="S8" s="12">
        <v>22.8</v>
      </c>
      <c r="T8" s="12">
        <v>6.6</v>
      </c>
      <c r="U8" s="12">
        <v>7.2</v>
      </c>
      <c r="V8" s="12">
        <v>9</v>
      </c>
      <c r="W8" s="12">
        <v>5.4</v>
      </c>
      <c r="X8" s="12">
        <v>3.6</v>
      </c>
      <c r="Y8" s="12">
        <v>6.2</v>
      </c>
      <c r="Z8" s="12">
        <v>22.8</v>
      </c>
      <c r="AA8" s="12">
        <v>94.6</v>
      </c>
      <c r="AB8" s="12">
        <v>83.4</v>
      </c>
      <c r="AC8" s="12">
        <v>209.6</v>
      </c>
      <c r="AD8" s="12">
        <v>215</v>
      </c>
      <c r="AE8" s="12">
        <v>53.6</v>
      </c>
      <c r="AF8" s="12">
        <v>56.4</v>
      </c>
      <c r="AG8" s="12">
        <v>15</v>
      </c>
      <c r="AH8" s="12">
        <v>10</v>
      </c>
      <c r="AI8" s="12">
        <v>14.2</v>
      </c>
      <c r="AJ8" s="12">
        <v>16.2</v>
      </c>
      <c r="AK8" s="12">
        <v>3.4</v>
      </c>
      <c r="AL8" s="12">
        <v>12.4</v>
      </c>
      <c r="AM8" s="12">
        <v>0.6</v>
      </c>
      <c r="AN8" s="12">
        <v>9.1999999999999993</v>
      </c>
      <c r="AO8" s="13">
        <f t="shared" si="0"/>
        <v>1774.8</v>
      </c>
      <c r="AP8" s="14"/>
      <c r="AS8" s="15"/>
    </row>
    <row r="9" spans="1:51" x14ac:dyDescent="0.25">
      <c r="A9" s="1" t="s">
        <v>9</v>
      </c>
      <c r="B9" s="12">
        <v>54.4</v>
      </c>
      <c r="C9" s="12">
        <v>64.2</v>
      </c>
      <c r="D9" s="12">
        <v>29</v>
      </c>
      <c r="E9" s="12">
        <v>18.600000000000001</v>
      </c>
      <c r="F9" s="12">
        <v>95.2</v>
      </c>
      <c r="G9" s="12">
        <v>60.6</v>
      </c>
      <c r="H9" s="12">
        <v>8.6</v>
      </c>
      <c r="I9" s="12">
        <v>27.2</v>
      </c>
      <c r="J9" s="12">
        <v>49</v>
      </c>
      <c r="K9" s="12">
        <v>18.2</v>
      </c>
      <c r="L9" s="12">
        <v>51.8</v>
      </c>
      <c r="M9" s="12">
        <v>111.8</v>
      </c>
      <c r="N9" s="12">
        <v>22.2</v>
      </c>
      <c r="O9" s="12">
        <v>26.8</v>
      </c>
      <c r="P9" s="12">
        <v>21.4</v>
      </c>
      <c r="Q9" s="12">
        <v>8.4</v>
      </c>
      <c r="R9" s="12">
        <v>12.8</v>
      </c>
      <c r="S9" s="12">
        <v>27</v>
      </c>
      <c r="T9" s="12">
        <v>26.4</v>
      </c>
      <c r="U9" s="12">
        <v>14.2</v>
      </c>
      <c r="V9" s="12">
        <v>14.8</v>
      </c>
      <c r="W9" s="12">
        <v>5.6</v>
      </c>
      <c r="X9" s="12">
        <v>8.6</v>
      </c>
      <c r="Y9" s="12">
        <v>15</v>
      </c>
      <c r="Z9" s="12">
        <v>27.2</v>
      </c>
      <c r="AA9" s="12">
        <v>153.19999999999999</v>
      </c>
      <c r="AB9" s="12">
        <v>141</v>
      </c>
      <c r="AC9" s="12">
        <v>333.6</v>
      </c>
      <c r="AD9" s="12">
        <v>353.4</v>
      </c>
      <c r="AE9" s="12">
        <v>80.2</v>
      </c>
      <c r="AF9" s="12">
        <v>66</v>
      </c>
      <c r="AG9" s="12">
        <v>18.600000000000001</v>
      </c>
      <c r="AH9" s="12">
        <v>22.2</v>
      </c>
      <c r="AI9" s="12">
        <v>16</v>
      </c>
      <c r="AJ9" s="12">
        <v>18.2</v>
      </c>
      <c r="AK9" s="12">
        <v>2.6</v>
      </c>
      <c r="AL9" s="12">
        <v>17</v>
      </c>
      <c r="AM9" s="12">
        <v>6.8</v>
      </c>
      <c r="AN9" s="12">
        <v>34.799999999999997</v>
      </c>
      <c r="AO9" s="13">
        <f t="shared" si="0"/>
        <v>2082.6000000000004</v>
      </c>
      <c r="AP9" s="14"/>
      <c r="AS9" s="15"/>
    </row>
    <row r="10" spans="1:51" x14ac:dyDescent="0.25">
      <c r="A10" s="1">
        <v>19</v>
      </c>
      <c r="B10" s="12">
        <v>30.799477646335845</v>
      </c>
      <c r="C10" s="12">
        <v>47.182178522046399</v>
      </c>
      <c r="D10" s="12">
        <v>22.935781225994777</v>
      </c>
      <c r="E10" s="12">
        <v>23.809525272699339</v>
      </c>
      <c r="F10" s="12">
        <v>113.80516208326932</v>
      </c>
      <c r="G10" s="12">
        <v>59.414595175910279</v>
      </c>
      <c r="H10" s="12">
        <v>24.246397296051622</v>
      </c>
      <c r="I10" s="12">
        <v>3.9318482101705334</v>
      </c>
      <c r="J10" s="12">
        <v>13.543032723920726</v>
      </c>
      <c r="K10" s="12">
        <v>11.140236595483177</v>
      </c>
      <c r="L10" s="12">
        <v>38.881610078353056</v>
      </c>
      <c r="M10" s="12">
        <v>67.27829159625135</v>
      </c>
      <c r="N10" s="12">
        <v>21.188293132585649</v>
      </c>
      <c r="O10" s="12">
        <v>26.43075741281303</v>
      </c>
      <c r="P10" s="12">
        <v>26.43075741281303</v>
      </c>
      <c r="Q10" s="12">
        <v>12.232416653863881</v>
      </c>
      <c r="R10" s="12">
        <v>11.577108618835458</v>
      </c>
      <c r="S10" s="12">
        <v>23.154217237670917</v>
      </c>
      <c r="T10" s="12">
        <v>20.75142110923337</v>
      </c>
      <c r="U10" s="12">
        <v>10.048056537102473</v>
      </c>
      <c r="V10" s="12">
        <v>15.508956829005992</v>
      </c>
      <c r="W10" s="12">
        <v>10.484928560454755</v>
      </c>
      <c r="X10" s="12">
        <v>7.8636964203410669</v>
      </c>
      <c r="Y10" s="12">
        <v>17.25644492241512</v>
      </c>
      <c r="Z10" s="12">
        <v>10.921800583807038</v>
      </c>
      <c r="AA10" s="12">
        <v>91.524688892302962</v>
      </c>
      <c r="AB10" s="12">
        <v>87.3744046704563</v>
      </c>
      <c r="AC10" s="12">
        <v>206.422031033953</v>
      </c>
      <c r="AD10" s="12">
        <v>185.01530188969122</v>
      </c>
      <c r="AE10" s="12">
        <v>50.677154708864649</v>
      </c>
      <c r="AF10" s="12">
        <v>40.410662160086034</v>
      </c>
      <c r="AG10" s="12">
        <v>13.324596712244585</v>
      </c>
      <c r="AH10" s="12">
        <v>10.703364572130896</v>
      </c>
      <c r="AI10" s="12">
        <v>13.761468735596866</v>
      </c>
      <c r="AJ10" s="12">
        <v>19.659241050852668</v>
      </c>
      <c r="AK10" s="12">
        <v>2.6212321401136887</v>
      </c>
      <c r="AL10" s="12">
        <v>7.2083883853126443</v>
      </c>
      <c r="AM10" s="12">
        <v>3.9318482101705334</v>
      </c>
      <c r="AN10" s="12">
        <v>18.348624980795822</v>
      </c>
      <c r="AO10" s="13">
        <f t="shared" si="0"/>
        <v>1421.8000000000002</v>
      </c>
      <c r="AP10" s="14"/>
      <c r="AR10" s="17"/>
      <c r="AS10" s="15" t="s">
        <v>45</v>
      </c>
      <c r="AT10" s="9" t="s">
        <v>46</v>
      </c>
      <c r="AU10" s="9" t="s">
        <v>47</v>
      </c>
      <c r="AV10" s="9" t="s">
        <v>48</v>
      </c>
      <c r="AW10" s="9" t="s">
        <v>49</v>
      </c>
      <c r="AX10" s="9" t="s">
        <v>50</v>
      </c>
      <c r="AY10" s="11" t="s">
        <v>38</v>
      </c>
    </row>
    <row r="11" spans="1:51" x14ac:dyDescent="0.25">
      <c r="A11" s="1">
        <v>12</v>
      </c>
      <c r="B11" s="12">
        <v>53.972983114446528</v>
      </c>
      <c r="C11" s="12">
        <v>83.84352720450282</v>
      </c>
      <c r="D11" s="12">
        <v>42.436772983114444</v>
      </c>
      <c r="E11" s="12">
        <v>40.788742964352721</v>
      </c>
      <c r="F11" s="12">
        <v>158.41688555347093</v>
      </c>
      <c r="G11" s="12">
        <v>76.633395872420266</v>
      </c>
      <c r="H11" s="12">
        <v>46.144840525328327</v>
      </c>
      <c r="I11" s="12">
        <v>16.686303939962475</v>
      </c>
      <c r="J11" s="12">
        <v>12.978236397748592</v>
      </c>
      <c r="K11" s="12">
        <v>17.716322701688554</v>
      </c>
      <c r="L11" s="12">
        <v>74.367354596622889</v>
      </c>
      <c r="M11" s="12">
        <v>114.74409005628517</v>
      </c>
      <c r="N11" s="12">
        <v>71.689305816135075</v>
      </c>
      <c r="O11" s="12">
        <v>66.539212007504688</v>
      </c>
      <c r="P11" s="12">
        <v>52.530956848030016</v>
      </c>
      <c r="Q11" s="12">
        <v>17.304315196998125</v>
      </c>
      <c r="R11" s="12">
        <v>38.934709193245773</v>
      </c>
      <c r="S11" s="12">
        <v>52.736960600375234</v>
      </c>
      <c r="T11" s="12">
        <v>40.994746716697932</v>
      </c>
      <c r="U11" s="12">
        <v>29.04652908067542</v>
      </c>
      <c r="V11" s="12">
        <v>33.166604127579738</v>
      </c>
      <c r="W11" s="12">
        <v>16.48030018761726</v>
      </c>
      <c r="X11" s="12">
        <v>16.274296435272046</v>
      </c>
      <c r="Y11" s="12">
        <v>32.754596622889302</v>
      </c>
      <c r="Z11" s="12">
        <v>25.338461538461537</v>
      </c>
      <c r="AA11" s="12">
        <v>196.73358348968105</v>
      </c>
      <c r="AB11" s="12">
        <v>187.0514071294559</v>
      </c>
      <c r="AC11" s="12">
        <v>518.30544090056287</v>
      </c>
      <c r="AD11" s="12">
        <v>246.99849906191369</v>
      </c>
      <c r="AE11" s="12">
        <v>64.685178236397746</v>
      </c>
      <c r="AF11" s="12">
        <v>67.36322701688556</v>
      </c>
      <c r="AG11" s="12">
        <v>28.428517823639776</v>
      </c>
      <c r="AH11" s="12">
        <v>41.818761726078797</v>
      </c>
      <c r="AI11" s="12">
        <v>44.908818011257033</v>
      </c>
      <c r="AJ11" s="12">
        <v>42.642776735459663</v>
      </c>
      <c r="AK11" s="12">
        <v>4.120075046904315</v>
      </c>
      <c r="AL11" s="12">
        <v>17.304315196998125</v>
      </c>
      <c r="AM11" s="12">
        <v>8.8581613508442771</v>
      </c>
      <c r="AN11" s="12">
        <v>43.26078799249531</v>
      </c>
      <c r="AO11" s="13">
        <f t="shared" si="0"/>
        <v>2744.9999999999995</v>
      </c>
      <c r="AP11" s="14"/>
      <c r="AR11" s="18" t="s">
        <v>45</v>
      </c>
      <c r="AS11" s="15">
        <f>SUM(AA28:AD31)</f>
        <v>1598.2334352459495</v>
      </c>
      <c r="AT11" s="15">
        <f>SUM(Z28:Z31,H28:K31)</f>
        <v>4878.3710550517144</v>
      </c>
      <c r="AU11" s="15">
        <f>SUM(AE28:AJ31)</f>
        <v>12213.157803139255</v>
      </c>
      <c r="AV11" s="15">
        <f>SUM(B28:G31)</f>
        <v>4714.2663490954083</v>
      </c>
      <c r="AW11" s="15">
        <f>SUM(AM28:AN31,T28:Y31)</f>
        <v>4753.4398562491897</v>
      </c>
      <c r="AX11" s="15">
        <f>SUM(AK28:AL31,L28:S31)</f>
        <v>6763.5315012184828</v>
      </c>
      <c r="AY11" s="14">
        <f t="shared" ref="AY11:AY16" si="1">SUM(AS11:AX11)</f>
        <v>34920.999999999993</v>
      </c>
    </row>
    <row r="12" spans="1:51" x14ac:dyDescent="0.25">
      <c r="A12" s="1" t="s">
        <v>10</v>
      </c>
      <c r="B12" s="12">
        <v>22.4</v>
      </c>
      <c r="C12" s="12">
        <v>31</v>
      </c>
      <c r="D12" s="12">
        <v>13.2</v>
      </c>
      <c r="E12" s="12">
        <v>17</v>
      </c>
      <c r="F12" s="12">
        <v>60.6</v>
      </c>
      <c r="G12" s="12">
        <v>37.6</v>
      </c>
      <c r="H12" s="12">
        <v>18.2</v>
      </c>
      <c r="I12" s="12">
        <v>11.2</v>
      </c>
      <c r="J12" s="12">
        <v>20</v>
      </c>
      <c r="K12" s="12">
        <v>7.6</v>
      </c>
      <c r="L12" s="12">
        <v>77.400000000000006</v>
      </c>
      <c r="M12" s="12">
        <v>110.2</v>
      </c>
      <c r="N12" s="12">
        <v>73.2</v>
      </c>
      <c r="O12" s="12">
        <v>51.6</v>
      </c>
      <c r="P12" s="12">
        <v>28.8</v>
      </c>
      <c r="Q12" s="12">
        <v>16.8</v>
      </c>
      <c r="R12" s="12">
        <v>32</v>
      </c>
      <c r="S12" s="12">
        <v>40.4</v>
      </c>
      <c r="T12" s="12">
        <v>4.4000000000000004</v>
      </c>
      <c r="U12" s="12">
        <v>5.4</v>
      </c>
      <c r="V12" s="12">
        <v>3.8</v>
      </c>
      <c r="W12" s="12">
        <v>4</v>
      </c>
      <c r="X12" s="12">
        <v>1.6</v>
      </c>
      <c r="Y12" s="12">
        <v>11.6</v>
      </c>
      <c r="Z12" s="12">
        <v>19.600000000000001</v>
      </c>
      <c r="AA12" s="12">
        <v>116.4</v>
      </c>
      <c r="AB12" s="12">
        <v>114.4</v>
      </c>
      <c r="AC12" s="12">
        <v>320</v>
      </c>
      <c r="AD12" s="12">
        <v>203.2</v>
      </c>
      <c r="AE12" s="12">
        <v>50.4</v>
      </c>
      <c r="AF12" s="12">
        <v>49.6</v>
      </c>
      <c r="AG12" s="12">
        <v>17.600000000000001</v>
      </c>
      <c r="AH12" s="12">
        <v>21.2</v>
      </c>
      <c r="AI12" s="12">
        <v>12.6</v>
      </c>
      <c r="AJ12" s="12">
        <v>6</v>
      </c>
      <c r="AK12" s="12">
        <v>22.4</v>
      </c>
      <c r="AL12" s="12">
        <v>37.4</v>
      </c>
      <c r="AM12" s="12">
        <v>1</v>
      </c>
      <c r="AN12" s="12">
        <v>6.6</v>
      </c>
      <c r="AO12" s="13">
        <f t="shared" si="0"/>
        <v>1698.3999999999996</v>
      </c>
      <c r="AP12" s="14"/>
      <c r="AR12" s="17" t="s">
        <v>46</v>
      </c>
      <c r="AS12" s="15">
        <f>SUM(AA27:AD27,AA9:AD12)</f>
        <v>4441.4211574498013</v>
      </c>
      <c r="AT12" s="15">
        <f>SUM(Z27,Z9:Z12,H9:K12,H27:K27)</f>
        <v>469.36910581941288</v>
      </c>
      <c r="AU12" s="15">
        <f>SUM(AE9:AJ12,AE27:AJ27)</f>
        <v>960.80160223179041</v>
      </c>
      <c r="AV12" s="15">
        <f>SUM(B9:G12,B27:G27)</f>
        <v>1358.9224200374347</v>
      </c>
      <c r="AW12" s="15">
        <f>SUM(T9:Y12,AM9:AN12,T27:Y27,AM27:AN27)</f>
        <v>521.68083182615931</v>
      </c>
      <c r="AX12" s="15">
        <f>SUM(L9:S12,AK9:AL12,L27:S27,AK27:AL27)</f>
        <v>1702.4048826354024</v>
      </c>
      <c r="AY12" s="14">
        <f t="shared" si="1"/>
        <v>9454.6</v>
      </c>
    </row>
    <row r="13" spans="1:51" x14ac:dyDescent="0.25">
      <c r="A13" s="1" t="s">
        <v>11</v>
      </c>
      <c r="B13" s="12">
        <v>70.599999999999994</v>
      </c>
      <c r="C13" s="12">
        <v>65.8</v>
      </c>
      <c r="D13" s="12">
        <v>30.2</v>
      </c>
      <c r="E13" s="12">
        <v>30.6</v>
      </c>
      <c r="F13" s="12">
        <v>84.6</v>
      </c>
      <c r="G13" s="12">
        <v>64.400000000000006</v>
      </c>
      <c r="H13" s="12">
        <v>50</v>
      </c>
      <c r="I13" s="12">
        <v>38</v>
      </c>
      <c r="J13" s="12">
        <v>73.8</v>
      </c>
      <c r="K13" s="12">
        <v>59</v>
      </c>
      <c r="L13" s="12">
        <v>13.2</v>
      </c>
      <c r="M13" s="12">
        <v>176.6</v>
      </c>
      <c r="N13" s="12">
        <v>91.2</v>
      </c>
      <c r="O13" s="12">
        <v>154.6</v>
      </c>
      <c r="P13" s="12">
        <v>108.4</v>
      </c>
      <c r="Q13" s="12">
        <v>44</v>
      </c>
      <c r="R13" s="12">
        <v>46</v>
      </c>
      <c r="S13" s="12">
        <v>58.8</v>
      </c>
      <c r="T13" s="12">
        <v>28.8</v>
      </c>
      <c r="U13" s="12">
        <v>13</v>
      </c>
      <c r="V13" s="12">
        <v>16.399999999999999</v>
      </c>
      <c r="W13" s="12">
        <v>10.4</v>
      </c>
      <c r="X13" s="12">
        <v>9.4</v>
      </c>
      <c r="Y13" s="12">
        <v>16.2</v>
      </c>
      <c r="Z13" s="12">
        <v>45.4</v>
      </c>
      <c r="AA13" s="12">
        <v>158.6</v>
      </c>
      <c r="AB13" s="12">
        <v>118.2</v>
      </c>
      <c r="AC13" s="12">
        <v>420.8</v>
      </c>
      <c r="AD13" s="12">
        <v>268</v>
      </c>
      <c r="AE13" s="12">
        <v>86.4</v>
      </c>
      <c r="AF13" s="12">
        <v>105.6</v>
      </c>
      <c r="AG13" s="12">
        <v>17.8</v>
      </c>
      <c r="AH13" s="12">
        <v>30.2</v>
      </c>
      <c r="AI13" s="12">
        <v>29.2</v>
      </c>
      <c r="AJ13" s="12">
        <v>18.399999999999999</v>
      </c>
      <c r="AK13" s="12">
        <v>23.6</v>
      </c>
      <c r="AL13" s="12">
        <v>64.2</v>
      </c>
      <c r="AM13" s="12">
        <v>2.2000000000000002</v>
      </c>
      <c r="AN13" s="12">
        <v>21.8</v>
      </c>
      <c r="AO13" s="13">
        <f t="shared" si="0"/>
        <v>2764.4</v>
      </c>
      <c r="AP13" s="14"/>
      <c r="AR13" s="17" t="s">
        <v>47</v>
      </c>
      <c r="AS13" s="15">
        <f>SUM(AA32:AD37)</f>
        <v>11773.477451338</v>
      </c>
      <c r="AT13" s="15">
        <f>SUM(H32:K37,Z32:Z37)</f>
        <v>948.69574438931147</v>
      </c>
      <c r="AU13" s="15">
        <f>SUM(AE32:AJ37)</f>
        <v>3605.0017124246247</v>
      </c>
      <c r="AV13" s="15">
        <f>SUM(B32:G37)</f>
        <v>1038.5274801668625</v>
      </c>
      <c r="AW13" s="15">
        <f>SUM(T32:Y37,AM32:AN37)</f>
        <v>866.02217129548399</v>
      </c>
      <c r="AX13" s="15">
        <f>SUM(L32:S37,AK32:AL37)</f>
        <v>1426.4754403857155</v>
      </c>
      <c r="AY13" s="14">
        <f t="shared" si="1"/>
        <v>19658.199999999997</v>
      </c>
    </row>
    <row r="14" spans="1:51" x14ac:dyDescent="0.25">
      <c r="A14" s="1" t="s">
        <v>12</v>
      </c>
      <c r="B14" s="12">
        <v>142.69139789677476</v>
      </c>
      <c r="C14" s="12">
        <v>181.07776653319843</v>
      </c>
      <c r="D14" s="12">
        <v>109.86443437321248</v>
      </c>
      <c r="E14" s="12">
        <v>89.215215382584603</v>
      </c>
      <c r="F14" s="12">
        <v>136.86725920711049</v>
      </c>
      <c r="G14" s="12">
        <v>106.95236502838034</v>
      </c>
      <c r="H14" s="12">
        <v>122.57164605975271</v>
      </c>
      <c r="I14" s="12">
        <v>81.27320807849695</v>
      </c>
      <c r="J14" s="12">
        <v>180.81303295639549</v>
      </c>
      <c r="K14" s="12">
        <v>105.36396356756281</v>
      </c>
      <c r="L14" s="12">
        <v>209.66899282791394</v>
      </c>
      <c r="M14" s="12">
        <v>9.2656751881022572</v>
      </c>
      <c r="N14" s="12">
        <v>225.28827385928631</v>
      </c>
      <c r="O14" s="12">
        <v>279.02918995027943</v>
      </c>
      <c r="P14" s="12">
        <v>185.57823733884806</v>
      </c>
      <c r="Q14" s="12">
        <v>104.83449641395697</v>
      </c>
      <c r="R14" s="12">
        <v>213.37526290315483</v>
      </c>
      <c r="S14" s="12">
        <v>325.35756589079074</v>
      </c>
      <c r="T14" s="12">
        <v>100.3340256083073</v>
      </c>
      <c r="U14" s="12">
        <v>123.63058036696441</v>
      </c>
      <c r="V14" s="12">
        <v>100.06929203150438</v>
      </c>
      <c r="W14" s="12">
        <v>76.24327011924143</v>
      </c>
      <c r="X14" s="12">
        <v>51.887781053372649</v>
      </c>
      <c r="Y14" s="12">
        <v>63.800792009504121</v>
      </c>
      <c r="Z14" s="12">
        <v>64.065525586307032</v>
      </c>
      <c r="AA14" s="12">
        <v>331.18170458045495</v>
      </c>
      <c r="AB14" s="12">
        <v>179.22463149557797</v>
      </c>
      <c r="AC14" s="12">
        <v>604.91622299467599</v>
      </c>
      <c r="AD14" s="12">
        <v>263.67464249570992</v>
      </c>
      <c r="AE14" s="12">
        <v>118.33590883090598</v>
      </c>
      <c r="AF14" s="12">
        <v>117.01224094689137</v>
      </c>
      <c r="AG14" s="12">
        <v>75.184335812029744</v>
      </c>
      <c r="AH14" s="12">
        <v>41.563171558058698</v>
      </c>
      <c r="AI14" s="12">
        <v>87.097346768161216</v>
      </c>
      <c r="AJ14" s="12">
        <v>46.857843094117129</v>
      </c>
      <c r="AK14" s="12">
        <v>137.66145993751925</v>
      </c>
      <c r="AL14" s="12">
        <v>458.51855502266028</v>
      </c>
      <c r="AM14" s="12">
        <v>57.976653319839834</v>
      </c>
      <c r="AN14" s="12">
        <v>108.27603291239495</v>
      </c>
      <c r="AO14" s="13">
        <f t="shared" si="0"/>
        <v>6016.6</v>
      </c>
      <c r="AP14" s="14"/>
      <c r="AR14" s="17" t="s">
        <v>48</v>
      </c>
      <c r="AS14" s="15">
        <f>SUM(AA3:AD8)</f>
        <v>4313.4716002789746</v>
      </c>
      <c r="AT14" s="15">
        <f>SUM(H3:K8,Z3:Z8)</f>
        <v>1441.7478422508777</v>
      </c>
      <c r="AU14" s="15">
        <f>SUM(AE3:AJ8)</f>
        <v>1106.1546334958653</v>
      </c>
      <c r="AV14" s="15">
        <f>SUM(B3:G8)</f>
        <v>2563.9600616364032</v>
      </c>
      <c r="AW14" s="15">
        <f>SUM(T3:Y8,AM3:AN8)</f>
        <v>397.65615806274064</v>
      </c>
      <c r="AX14" s="15">
        <f>SUM(L3:S8,AK3:AL8)</f>
        <v>1920.0097042751395</v>
      </c>
      <c r="AY14" s="14">
        <f t="shared" si="1"/>
        <v>11743</v>
      </c>
    </row>
    <row r="15" spans="1:51" x14ac:dyDescent="0.25">
      <c r="A15" s="1" t="s">
        <v>13</v>
      </c>
      <c r="B15" s="12">
        <v>27.6</v>
      </c>
      <c r="C15" s="12">
        <v>42.6</v>
      </c>
      <c r="D15" s="12">
        <v>8</v>
      </c>
      <c r="E15" s="12">
        <v>10</v>
      </c>
      <c r="F15" s="12">
        <v>42</v>
      </c>
      <c r="G15" s="12">
        <v>21.8</v>
      </c>
      <c r="H15" s="12">
        <v>26.6</v>
      </c>
      <c r="I15" s="12">
        <v>24.6</v>
      </c>
      <c r="J15" s="12">
        <v>55.8</v>
      </c>
      <c r="K15" s="12">
        <v>59.2</v>
      </c>
      <c r="L15" s="12">
        <v>86.8</v>
      </c>
      <c r="M15" s="12">
        <v>173</v>
      </c>
      <c r="N15" s="12">
        <v>14.4</v>
      </c>
      <c r="O15" s="12">
        <v>69.599999999999994</v>
      </c>
      <c r="P15" s="12">
        <v>63</v>
      </c>
      <c r="Q15" s="12">
        <v>27.6</v>
      </c>
      <c r="R15" s="12">
        <v>26</v>
      </c>
      <c r="S15" s="12">
        <v>40.200000000000003</v>
      </c>
      <c r="T15" s="12">
        <v>9.8000000000000007</v>
      </c>
      <c r="U15" s="12">
        <v>6.8</v>
      </c>
      <c r="V15" s="12">
        <v>8.6</v>
      </c>
      <c r="W15" s="12">
        <v>3.4</v>
      </c>
      <c r="X15" s="12">
        <v>2.6</v>
      </c>
      <c r="Y15" s="12">
        <v>6.4</v>
      </c>
      <c r="Z15" s="12">
        <v>8.6</v>
      </c>
      <c r="AA15" s="12">
        <v>128.80000000000001</v>
      </c>
      <c r="AB15" s="12">
        <v>82.8</v>
      </c>
      <c r="AC15" s="12">
        <v>283.2</v>
      </c>
      <c r="AD15" s="12">
        <v>169</v>
      </c>
      <c r="AE15" s="12">
        <v>31.2</v>
      </c>
      <c r="AF15" s="12">
        <v>44</v>
      </c>
      <c r="AG15" s="12">
        <v>17.8</v>
      </c>
      <c r="AH15" s="12">
        <v>18.2</v>
      </c>
      <c r="AI15" s="12">
        <v>14.2</v>
      </c>
      <c r="AJ15" s="12">
        <v>13.8</v>
      </c>
      <c r="AK15" s="12">
        <v>18.2</v>
      </c>
      <c r="AL15" s="12">
        <v>43.8</v>
      </c>
      <c r="AM15" s="12">
        <v>1.6</v>
      </c>
      <c r="AN15" s="12">
        <v>18.399999999999999</v>
      </c>
      <c r="AO15" s="13">
        <f t="shared" si="0"/>
        <v>1750</v>
      </c>
      <c r="AP15" s="14"/>
      <c r="AR15" s="17" t="s">
        <v>49</v>
      </c>
      <c r="AS15" s="15">
        <f>SUM(AA21:AD26,AA40:AD41)</f>
        <v>4579.0686028167383</v>
      </c>
      <c r="AT15" s="15">
        <f>SUM(H21:K26,H40:K41,Z21:Z26,Z40:Z41)</f>
        <v>562.01059757277858</v>
      </c>
      <c r="AU15" s="15">
        <f>SUM(AE21:AJ26,AE40:AJ41)</f>
        <v>860.73363891796691</v>
      </c>
      <c r="AV15" s="15">
        <f>SUM(B21:G26,B40:G41)</f>
        <v>456.53097049677751</v>
      </c>
      <c r="AW15" s="15">
        <f>SUM(T21:Y26,T40:Y41,AM21:AN26,AM40:AN41)</f>
        <v>1953.9681853364305</v>
      </c>
      <c r="AX15" s="15">
        <f>SUM(L21:S26,L40:S41,AK21:AL26,AK40:AL41)</f>
        <v>1089.2880048593088</v>
      </c>
      <c r="AY15" s="14">
        <f t="shared" si="1"/>
        <v>9501.6</v>
      </c>
    </row>
    <row r="16" spans="1:51" x14ac:dyDescent="0.25">
      <c r="A16" s="1" t="s">
        <v>14</v>
      </c>
      <c r="B16" s="12">
        <v>21.4</v>
      </c>
      <c r="C16" s="12">
        <v>23.2</v>
      </c>
      <c r="D16" s="12">
        <v>7.6</v>
      </c>
      <c r="E16" s="12">
        <v>9.8000000000000007</v>
      </c>
      <c r="F16" s="12">
        <v>34.200000000000003</v>
      </c>
      <c r="G16" s="12">
        <v>23.6</v>
      </c>
      <c r="H16" s="12">
        <v>25.8</v>
      </c>
      <c r="I16" s="12">
        <v>26.2</v>
      </c>
      <c r="J16" s="12">
        <v>69.2</v>
      </c>
      <c r="K16" s="12">
        <v>58</v>
      </c>
      <c r="L16" s="12">
        <v>154.80000000000001</v>
      </c>
      <c r="M16" s="12">
        <v>239.8</v>
      </c>
      <c r="N16" s="12">
        <v>72.400000000000006</v>
      </c>
      <c r="O16" s="12">
        <v>11.2</v>
      </c>
      <c r="P16" s="12">
        <v>67.400000000000006</v>
      </c>
      <c r="Q16" s="12">
        <v>60</v>
      </c>
      <c r="R16" s="12">
        <v>55</v>
      </c>
      <c r="S16" s="12">
        <v>80.400000000000006</v>
      </c>
      <c r="T16" s="12">
        <v>10</v>
      </c>
      <c r="U16" s="12">
        <v>5</v>
      </c>
      <c r="V16" s="12">
        <v>4.4000000000000004</v>
      </c>
      <c r="W16" s="12">
        <v>1</v>
      </c>
      <c r="X16" s="12">
        <v>0.6</v>
      </c>
      <c r="Y16" s="12">
        <v>8.8000000000000007</v>
      </c>
      <c r="Z16" s="12">
        <v>19.399999999999999</v>
      </c>
      <c r="AA16" s="12">
        <v>115.8</v>
      </c>
      <c r="AB16" s="12">
        <v>66.8</v>
      </c>
      <c r="AC16" s="12">
        <v>200.4</v>
      </c>
      <c r="AD16" s="12">
        <v>129.4</v>
      </c>
      <c r="AE16" s="12">
        <v>23</v>
      </c>
      <c r="AF16" s="12">
        <v>26.2</v>
      </c>
      <c r="AG16" s="12">
        <v>12.4</v>
      </c>
      <c r="AH16" s="12">
        <v>26.8</v>
      </c>
      <c r="AI16" s="12">
        <v>20.8</v>
      </c>
      <c r="AJ16" s="12">
        <v>15</v>
      </c>
      <c r="AK16" s="12">
        <v>30.8</v>
      </c>
      <c r="AL16" s="12">
        <v>89</v>
      </c>
      <c r="AM16" s="12">
        <v>3</v>
      </c>
      <c r="AN16" s="12">
        <v>13.8</v>
      </c>
      <c r="AO16" s="13">
        <f t="shared" si="0"/>
        <v>1862.4</v>
      </c>
      <c r="AP16" s="14"/>
      <c r="AR16" s="17" t="s">
        <v>50</v>
      </c>
      <c r="AS16" s="15">
        <f>SUM(AA13:AD20,AA38:AD39)</f>
        <v>7091.6323369804059</v>
      </c>
      <c r="AT16" s="15">
        <f>SUM(H13:K20,H38:K39,Z13:Z20,Z38:Z39)</f>
        <v>1818.3193565534773</v>
      </c>
      <c r="AU16" s="15">
        <f>SUM(AE13:AJ20,AE38:AJ39)</f>
        <v>1573.1802607091402</v>
      </c>
      <c r="AV16" s="15">
        <f>SUM(B13:G20,B38:G39)</f>
        <v>1991.5421813452397</v>
      </c>
      <c r="AW16" s="15">
        <f>SUM(T13:Y20,T38:Y39,AM13:AN20,AM38:AN39)</f>
        <v>1137.5322729533311</v>
      </c>
      <c r="AX16" s="15">
        <f>SUM(L13:S20,L38:S39,AK13:AL20,AK38:AL39)</f>
        <v>8055.5935914584124</v>
      </c>
      <c r="AY16" s="14">
        <f t="shared" si="1"/>
        <v>21667.800000000007</v>
      </c>
    </row>
    <row r="17" spans="1:51" x14ac:dyDescent="0.25">
      <c r="A17" s="1" t="s">
        <v>15</v>
      </c>
      <c r="B17" s="12">
        <v>19.8</v>
      </c>
      <c r="C17" s="12">
        <v>20.2</v>
      </c>
      <c r="D17" s="12">
        <v>5</v>
      </c>
      <c r="E17" s="12">
        <v>7.2</v>
      </c>
      <c r="F17" s="12">
        <v>31.4</v>
      </c>
      <c r="G17" s="12">
        <v>19</v>
      </c>
      <c r="H17" s="12">
        <v>30.2</v>
      </c>
      <c r="I17" s="12">
        <v>26</v>
      </c>
      <c r="J17" s="12">
        <v>52.8</v>
      </c>
      <c r="K17" s="12">
        <v>21.8</v>
      </c>
      <c r="L17" s="12">
        <v>109.6</v>
      </c>
      <c r="M17" s="12">
        <v>152.80000000000001</v>
      </c>
      <c r="N17" s="12">
        <v>71</v>
      </c>
      <c r="O17" s="12">
        <v>81.8</v>
      </c>
      <c r="P17" s="12">
        <v>9.8000000000000007</v>
      </c>
      <c r="Q17" s="12">
        <v>63.6</v>
      </c>
      <c r="R17" s="12">
        <v>68.599999999999994</v>
      </c>
      <c r="S17" s="12">
        <v>114.4</v>
      </c>
      <c r="T17" s="12">
        <v>9</v>
      </c>
      <c r="U17" s="12">
        <v>5</v>
      </c>
      <c r="V17" s="12">
        <v>4.4000000000000004</v>
      </c>
      <c r="W17" s="12">
        <v>2.6</v>
      </c>
      <c r="X17" s="12">
        <v>1</v>
      </c>
      <c r="Y17" s="12">
        <v>2.2000000000000002</v>
      </c>
      <c r="Z17" s="12">
        <v>10.4</v>
      </c>
      <c r="AA17" s="12">
        <v>65.8</v>
      </c>
      <c r="AB17" s="12">
        <v>38.6</v>
      </c>
      <c r="AC17" s="12">
        <v>115.2</v>
      </c>
      <c r="AD17" s="12">
        <v>86.8</v>
      </c>
      <c r="AE17" s="12">
        <v>15.8</v>
      </c>
      <c r="AF17" s="12">
        <v>30.2</v>
      </c>
      <c r="AG17" s="12">
        <v>7</v>
      </c>
      <c r="AH17" s="12">
        <v>11.6</v>
      </c>
      <c r="AI17" s="12">
        <v>10.6</v>
      </c>
      <c r="AJ17" s="12">
        <v>15</v>
      </c>
      <c r="AK17" s="12">
        <v>11.8</v>
      </c>
      <c r="AL17" s="12">
        <v>33.6</v>
      </c>
      <c r="AM17" s="12">
        <v>1.8</v>
      </c>
      <c r="AN17" s="12">
        <v>10</v>
      </c>
      <c r="AO17" s="13">
        <f t="shared" si="0"/>
        <v>1393.3999999999994</v>
      </c>
      <c r="AP17" s="14"/>
      <c r="AR17" s="1" t="s">
        <v>51</v>
      </c>
      <c r="AS17" s="14">
        <f>SUM(AS11:AS16)</f>
        <v>33797.304584109872</v>
      </c>
      <c r="AT17" s="14">
        <f t="shared" ref="AT17:AY17" si="2">SUM(AT11:AT16)</f>
        <v>10118.513701637572</v>
      </c>
      <c r="AU17" s="14">
        <f t="shared" si="2"/>
        <v>20319.029650918641</v>
      </c>
      <c r="AV17" s="14">
        <f t="shared" si="2"/>
        <v>12123.749462778125</v>
      </c>
      <c r="AW17" s="14">
        <f t="shared" si="2"/>
        <v>9630.2994757233355</v>
      </c>
      <c r="AX17" s="14">
        <f t="shared" si="2"/>
        <v>20957.303124832462</v>
      </c>
      <c r="AY17" s="14">
        <f t="shared" si="2"/>
        <v>106946.2</v>
      </c>
    </row>
    <row r="18" spans="1:51" x14ac:dyDescent="0.25">
      <c r="A18" s="1" t="s">
        <v>16</v>
      </c>
      <c r="B18" s="12">
        <v>13</v>
      </c>
      <c r="C18" s="12">
        <v>12</v>
      </c>
      <c r="D18" s="12">
        <v>3.6</v>
      </c>
      <c r="E18" s="12">
        <v>2.4</v>
      </c>
      <c r="F18" s="12">
        <v>21.8</v>
      </c>
      <c r="G18" s="12">
        <v>10.199999999999999</v>
      </c>
      <c r="H18" s="12">
        <v>7.8</v>
      </c>
      <c r="I18" s="12">
        <v>7.8</v>
      </c>
      <c r="J18" s="12">
        <v>17.600000000000001</v>
      </c>
      <c r="K18" s="12">
        <v>15.4</v>
      </c>
      <c r="L18" s="12">
        <v>54</v>
      </c>
      <c r="M18" s="12">
        <v>109.8</v>
      </c>
      <c r="N18" s="12">
        <v>19</v>
      </c>
      <c r="O18" s="12">
        <v>36.4</v>
      </c>
      <c r="P18" s="12">
        <v>79.8</v>
      </c>
      <c r="Q18" s="12">
        <v>20.8</v>
      </c>
      <c r="R18" s="12">
        <v>24.8</v>
      </c>
      <c r="S18" s="12">
        <v>45</v>
      </c>
      <c r="T18" s="12">
        <v>3</v>
      </c>
      <c r="U18" s="12">
        <v>1.6</v>
      </c>
      <c r="V18" s="12">
        <v>3.2</v>
      </c>
      <c r="W18" s="12">
        <v>1</v>
      </c>
      <c r="X18" s="12">
        <v>0.2</v>
      </c>
      <c r="Y18" s="12">
        <v>3</v>
      </c>
      <c r="Z18" s="12">
        <v>3.4</v>
      </c>
      <c r="AA18" s="12">
        <v>84.8</v>
      </c>
      <c r="AB18" s="12">
        <v>49.2</v>
      </c>
      <c r="AC18" s="12">
        <v>54.6</v>
      </c>
      <c r="AD18" s="12">
        <v>38.4</v>
      </c>
      <c r="AE18" s="12">
        <v>13</v>
      </c>
      <c r="AF18" s="12">
        <v>14.4</v>
      </c>
      <c r="AG18" s="12">
        <v>1.8</v>
      </c>
      <c r="AH18" s="12">
        <v>5.2</v>
      </c>
      <c r="AI18" s="12">
        <v>10.8</v>
      </c>
      <c r="AJ18" s="12">
        <v>6.6</v>
      </c>
      <c r="AK18" s="12">
        <v>2.6</v>
      </c>
      <c r="AL18" s="12">
        <v>13.8</v>
      </c>
      <c r="AM18" s="12">
        <v>0.6</v>
      </c>
      <c r="AN18" s="12">
        <v>7.2</v>
      </c>
      <c r="AO18" s="13">
        <f t="shared" si="0"/>
        <v>819.6</v>
      </c>
      <c r="AP18" s="14"/>
      <c r="AS18" s="15"/>
    </row>
    <row r="19" spans="1:51" x14ac:dyDescent="0.25">
      <c r="A19" s="1" t="s">
        <v>17</v>
      </c>
      <c r="B19" s="12">
        <v>9.1999999999999993</v>
      </c>
      <c r="C19" s="12">
        <v>18.600000000000001</v>
      </c>
      <c r="D19" s="12">
        <v>11.4</v>
      </c>
      <c r="E19" s="12">
        <v>4.5999999999999996</v>
      </c>
      <c r="F19" s="12">
        <v>32.200000000000003</v>
      </c>
      <c r="G19" s="12">
        <v>14.4</v>
      </c>
      <c r="H19" s="12">
        <v>15</v>
      </c>
      <c r="I19" s="12">
        <v>13.4</v>
      </c>
      <c r="J19" s="12">
        <v>40.200000000000003</v>
      </c>
      <c r="K19" s="12">
        <v>35.200000000000003</v>
      </c>
      <c r="L19" s="12">
        <v>50.8</v>
      </c>
      <c r="M19" s="12">
        <v>158.6</v>
      </c>
      <c r="N19" s="12">
        <v>26.6</v>
      </c>
      <c r="O19" s="12">
        <v>61.6</v>
      </c>
      <c r="P19" s="12">
        <v>75.400000000000006</v>
      </c>
      <c r="Q19" s="12">
        <v>41.8</v>
      </c>
      <c r="R19" s="12">
        <v>11.2</v>
      </c>
      <c r="S19" s="12">
        <v>72.599999999999994</v>
      </c>
      <c r="T19" s="12">
        <v>14.4</v>
      </c>
      <c r="U19" s="12">
        <v>4.4000000000000004</v>
      </c>
      <c r="V19" s="12">
        <v>4.4000000000000004</v>
      </c>
      <c r="W19" s="12">
        <v>2.4</v>
      </c>
      <c r="X19" s="12">
        <v>3</v>
      </c>
      <c r="Y19" s="12">
        <v>2.8</v>
      </c>
      <c r="Z19" s="12">
        <v>3.8</v>
      </c>
      <c r="AA19" s="12">
        <v>75.8</v>
      </c>
      <c r="AB19" s="12">
        <v>59.8</v>
      </c>
      <c r="AC19" s="12">
        <v>186.8</v>
      </c>
      <c r="AD19" s="12">
        <v>86.2</v>
      </c>
      <c r="AE19" s="12">
        <v>12.6</v>
      </c>
      <c r="AF19" s="12">
        <v>15.2</v>
      </c>
      <c r="AG19" s="12">
        <v>8.4</v>
      </c>
      <c r="AH19" s="12">
        <v>10.4</v>
      </c>
      <c r="AI19" s="12">
        <v>13.2</v>
      </c>
      <c r="AJ19" s="12">
        <v>5.6</v>
      </c>
      <c r="AK19" s="12">
        <v>5.2</v>
      </c>
      <c r="AL19" s="12">
        <v>23.2</v>
      </c>
      <c r="AM19" s="12">
        <v>1.2</v>
      </c>
      <c r="AN19" s="12">
        <v>5.6</v>
      </c>
      <c r="AO19" s="13">
        <f t="shared" si="0"/>
        <v>1237.2</v>
      </c>
      <c r="AP19" s="14"/>
      <c r="AS19" s="15" t="s">
        <v>45</v>
      </c>
      <c r="AT19" s="9" t="s">
        <v>46</v>
      </c>
      <c r="AU19" s="9" t="s">
        <v>47</v>
      </c>
      <c r="AV19" s="9" t="s">
        <v>48</v>
      </c>
      <c r="AW19" s="9" t="s">
        <v>49</v>
      </c>
      <c r="AX19" s="9" t="s">
        <v>50</v>
      </c>
    </row>
    <row r="20" spans="1:51" x14ac:dyDescent="0.25">
      <c r="A20" s="1" t="s">
        <v>18</v>
      </c>
      <c r="B20" s="12">
        <v>23.260560531638255</v>
      </c>
      <c r="C20" s="12">
        <v>43.133660791678707</v>
      </c>
      <c r="D20" s="12">
        <v>22.357237792545508</v>
      </c>
      <c r="E20" s="12">
        <v>18.066454781854954</v>
      </c>
      <c r="F20" s="12">
        <v>97.333025137243581</v>
      </c>
      <c r="G20" s="12">
        <v>24.163883270731002</v>
      </c>
      <c r="H20" s="12">
        <v>25.518867379370125</v>
      </c>
      <c r="I20" s="12">
        <v>28.228835596648366</v>
      </c>
      <c r="J20" s="12">
        <v>68.200866801502457</v>
      </c>
      <c r="K20" s="12">
        <v>48.779427911008383</v>
      </c>
      <c r="L20" s="12">
        <v>61.425946258306844</v>
      </c>
      <c r="M20" s="12">
        <v>309.16220745449294</v>
      </c>
      <c r="N20" s="12">
        <v>52.844380236925744</v>
      </c>
      <c r="O20" s="12">
        <v>99.139670615429068</v>
      </c>
      <c r="P20" s="12">
        <v>119.01277087546953</v>
      </c>
      <c r="Q20" s="12">
        <v>60.974284888760472</v>
      </c>
      <c r="R20" s="12">
        <v>86.041490898584229</v>
      </c>
      <c r="S20" s="12">
        <v>27.777174227101995</v>
      </c>
      <c r="T20" s="12">
        <v>21.679745738225947</v>
      </c>
      <c r="U20" s="12">
        <v>16.25980930366946</v>
      </c>
      <c r="V20" s="12">
        <v>9.0332273909274772</v>
      </c>
      <c r="W20" s="12">
        <v>3.6132909563709914</v>
      </c>
      <c r="X20" s="12">
        <v>6.0974284888760479</v>
      </c>
      <c r="Y20" s="12">
        <v>12.646518347298468</v>
      </c>
      <c r="Z20" s="12">
        <v>5.194105749783299</v>
      </c>
      <c r="AA20" s="12">
        <v>183.82617740537418</v>
      </c>
      <c r="AB20" s="12">
        <v>108.39872869112973</v>
      </c>
      <c r="AC20" s="12">
        <v>367.20069344120196</v>
      </c>
      <c r="AD20" s="12">
        <v>200.7634787633632</v>
      </c>
      <c r="AE20" s="12">
        <v>21.453915053452761</v>
      </c>
      <c r="AF20" s="12">
        <v>24.163883270731002</v>
      </c>
      <c r="AG20" s="12">
        <v>16.711470673215835</v>
      </c>
      <c r="AH20" s="12">
        <v>16.937301357989021</v>
      </c>
      <c r="AI20" s="12">
        <v>23.034729846865066</v>
      </c>
      <c r="AJ20" s="12">
        <v>15.356486564576711</v>
      </c>
      <c r="AK20" s="12">
        <v>9.9365501300202261</v>
      </c>
      <c r="AL20" s="12">
        <v>38.617047096214968</v>
      </c>
      <c r="AM20" s="12">
        <v>3.6132909563709914</v>
      </c>
      <c r="AN20" s="12">
        <v>24.841375325050564</v>
      </c>
      <c r="AO20" s="13">
        <f t="shared" si="0"/>
        <v>2344.8000000000006</v>
      </c>
      <c r="AP20" s="14"/>
      <c r="AR20" s="18" t="s">
        <v>45</v>
      </c>
      <c r="AS20" s="15">
        <f>AS11</f>
        <v>1598.2334352459495</v>
      </c>
    </row>
    <row r="21" spans="1:51" x14ac:dyDescent="0.25">
      <c r="A21" s="1" t="s">
        <v>19</v>
      </c>
      <c r="B21" s="12">
        <v>23.795429815016323</v>
      </c>
      <c r="C21" s="12">
        <v>11.465070729053318</v>
      </c>
      <c r="D21" s="12">
        <v>7.571273122959739</v>
      </c>
      <c r="E21" s="12">
        <v>4.9754080522306854</v>
      </c>
      <c r="F21" s="12">
        <v>20.117954298150163</v>
      </c>
      <c r="G21" s="12">
        <v>6.4896626768226335</v>
      </c>
      <c r="H21" s="12">
        <v>27.04026115342764</v>
      </c>
      <c r="I21" s="12">
        <v>13.844613710554952</v>
      </c>
      <c r="J21" s="12">
        <v>47.590859630032647</v>
      </c>
      <c r="K21" s="12">
        <v>5.4080522306855281</v>
      </c>
      <c r="L21" s="12">
        <v>25.093362350380847</v>
      </c>
      <c r="M21" s="12">
        <v>105.34885745375409</v>
      </c>
      <c r="N21" s="12">
        <v>8.4365614798694235</v>
      </c>
      <c r="O21" s="12">
        <v>9.0855277475516871</v>
      </c>
      <c r="P21" s="12">
        <v>8.2202393906420017</v>
      </c>
      <c r="Q21" s="12">
        <v>7.3549510337323172</v>
      </c>
      <c r="R21" s="12">
        <v>10.383460282916213</v>
      </c>
      <c r="S21" s="12">
        <v>18.603699673558214</v>
      </c>
      <c r="T21" s="12">
        <v>11.68139281828074</v>
      </c>
      <c r="U21" s="12">
        <v>56.460065288356915</v>
      </c>
      <c r="V21" s="12">
        <v>230.16670293797608</v>
      </c>
      <c r="W21" s="12">
        <v>44.778672470076167</v>
      </c>
      <c r="X21" s="12">
        <v>23.579107725788901</v>
      </c>
      <c r="Y21" s="12">
        <v>26.174972796517952</v>
      </c>
      <c r="Z21" s="12">
        <v>4.9754080522306854</v>
      </c>
      <c r="AA21" s="12">
        <v>132.38911860718173</v>
      </c>
      <c r="AB21" s="12">
        <v>63.598694232861803</v>
      </c>
      <c r="AC21" s="12">
        <v>164.62110990206745</v>
      </c>
      <c r="AD21" s="12">
        <v>138.66245919477691</v>
      </c>
      <c r="AE21" s="12">
        <v>21.199564744287269</v>
      </c>
      <c r="AF21" s="12">
        <v>44.778672470076167</v>
      </c>
      <c r="AG21" s="12">
        <v>13.844613710554952</v>
      </c>
      <c r="AH21" s="12">
        <v>19.036343852013058</v>
      </c>
      <c r="AI21" s="12">
        <v>26.823939064200218</v>
      </c>
      <c r="AJ21" s="12">
        <v>43.913384113166487</v>
      </c>
      <c r="AK21" s="12">
        <v>0.86528835690968453</v>
      </c>
      <c r="AL21" s="12">
        <v>8.8692056583242653</v>
      </c>
      <c r="AM21" s="12">
        <v>17.738411316648531</v>
      </c>
      <c r="AN21" s="12">
        <v>135.41762785636561</v>
      </c>
      <c r="AO21" s="13">
        <f t="shared" si="0"/>
        <v>1590.4</v>
      </c>
      <c r="AP21" s="14"/>
      <c r="AR21" s="17" t="s">
        <v>46</v>
      </c>
      <c r="AS21" s="15">
        <f>AS12+AT11</f>
        <v>9319.7922125015157</v>
      </c>
      <c r="AT21" s="15">
        <f>AT12</f>
        <v>469.36910581941288</v>
      </c>
    </row>
    <row r="22" spans="1:51" x14ac:dyDescent="0.25">
      <c r="A22" s="1" t="s">
        <v>20</v>
      </c>
      <c r="B22" s="12">
        <v>5.536193029490617</v>
      </c>
      <c r="C22" s="12">
        <v>8.4150134048257375</v>
      </c>
      <c r="D22" s="12">
        <v>3.7646112600536195</v>
      </c>
      <c r="E22" s="12">
        <v>9.9651474530831106</v>
      </c>
      <c r="F22" s="12">
        <v>25.023592493297588</v>
      </c>
      <c r="G22" s="12">
        <v>7.9721179624664886</v>
      </c>
      <c r="H22" s="12">
        <v>14.836997319034854</v>
      </c>
      <c r="I22" s="12">
        <v>10.40804289544236</v>
      </c>
      <c r="J22" s="12">
        <v>33.438605898123321</v>
      </c>
      <c r="K22" s="12">
        <v>2.8788203753351209</v>
      </c>
      <c r="L22" s="12">
        <v>15.501340482573728</v>
      </c>
      <c r="M22" s="12">
        <v>100.5372654155496</v>
      </c>
      <c r="N22" s="12">
        <v>4.2075067024128687</v>
      </c>
      <c r="O22" s="12">
        <v>6.4219839142091155</v>
      </c>
      <c r="P22" s="12">
        <v>3.7646112600536195</v>
      </c>
      <c r="Q22" s="12">
        <v>1.5501340482573727</v>
      </c>
      <c r="R22" s="12">
        <v>2.2144772117962468</v>
      </c>
      <c r="S22" s="12">
        <v>15.72278820375335</v>
      </c>
      <c r="T22" s="12">
        <v>61.562466487935659</v>
      </c>
      <c r="U22" s="12">
        <v>6.4219839142091155</v>
      </c>
      <c r="V22" s="12">
        <v>43.846648793565684</v>
      </c>
      <c r="W22" s="12">
        <v>18.823056300268096</v>
      </c>
      <c r="X22" s="12">
        <v>10.186595174262735</v>
      </c>
      <c r="Y22" s="12">
        <v>27.238069705093835</v>
      </c>
      <c r="Z22" s="12">
        <v>2.6573726541554961</v>
      </c>
      <c r="AA22" s="12">
        <v>202.18176943699731</v>
      </c>
      <c r="AB22" s="12">
        <v>97.21554959785523</v>
      </c>
      <c r="AC22" s="12">
        <v>212.14691689008043</v>
      </c>
      <c r="AD22" s="12">
        <v>140.61930294906168</v>
      </c>
      <c r="AE22" s="12">
        <v>19.265951742627344</v>
      </c>
      <c r="AF22" s="12">
        <v>15.944235924932977</v>
      </c>
      <c r="AG22" s="12">
        <v>13.508310991957105</v>
      </c>
      <c r="AH22" s="12">
        <v>8.6364611260053614</v>
      </c>
      <c r="AI22" s="12">
        <v>18.601608579088474</v>
      </c>
      <c r="AJ22" s="12">
        <v>32.774262734584454</v>
      </c>
      <c r="AK22" s="12">
        <v>0.66434316353887402</v>
      </c>
      <c r="AL22" s="12">
        <v>2.6573726541554961</v>
      </c>
      <c r="AM22" s="12">
        <v>6.2005361930294907</v>
      </c>
      <c r="AN22" s="12">
        <v>25.687935656836462</v>
      </c>
      <c r="AO22" s="13">
        <f t="shared" si="0"/>
        <v>1239</v>
      </c>
      <c r="AP22" s="14"/>
      <c r="AR22" s="17" t="s">
        <v>47</v>
      </c>
      <c r="AS22" s="15">
        <f>AS13+AU11</f>
        <v>23986.635254477253</v>
      </c>
      <c r="AT22" s="15">
        <f>AT13+AU12</f>
        <v>1909.4973466211018</v>
      </c>
      <c r="AU22" s="15">
        <f>AU13</f>
        <v>3605.0017124246247</v>
      </c>
    </row>
    <row r="23" spans="1:51" x14ac:dyDescent="0.25">
      <c r="A23" s="1" t="s">
        <v>21</v>
      </c>
      <c r="B23" s="12">
        <v>9.5526255270218474</v>
      </c>
      <c r="C23" s="12">
        <v>8.3066308930624757</v>
      </c>
      <c r="D23" s="12">
        <v>7.2683020314296671</v>
      </c>
      <c r="E23" s="12">
        <v>7.6836335760827907</v>
      </c>
      <c r="F23" s="12">
        <v>34.887849750862401</v>
      </c>
      <c r="G23" s="12">
        <v>8.9296282100421625</v>
      </c>
      <c r="H23" s="12">
        <v>15.159601379839019</v>
      </c>
      <c r="I23" s="12">
        <v>16.405596013798391</v>
      </c>
      <c r="J23" s="12">
        <v>48.178459179762363</v>
      </c>
      <c r="K23" s="12">
        <v>4.7763127635109237</v>
      </c>
      <c r="L23" s="12">
        <v>10.798620160981219</v>
      </c>
      <c r="M23" s="12">
        <v>99.679570716749723</v>
      </c>
      <c r="N23" s="12">
        <v>8.9296282100421625</v>
      </c>
      <c r="O23" s="12">
        <v>4.7763127635109237</v>
      </c>
      <c r="P23" s="12">
        <v>4.983978535837486</v>
      </c>
      <c r="Q23" s="12">
        <v>3.3226523572249906</v>
      </c>
      <c r="R23" s="12">
        <v>3.945649674204676</v>
      </c>
      <c r="S23" s="12">
        <v>8.9296282100421625</v>
      </c>
      <c r="T23" s="12">
        <v>262.28187044844771</v>
      </c>
      <c r="U23" s="12">
        <v>47.970793407435806</v>
      </c>
      <c r="V23" s="12">
        <v>7.4759678037562294</v>
      </c>
      <c r="W23" s="12">
        <v>28.034879264085859</v>
      </c>
      <c r="X23" s="12">
        <v>15.367267152165581</v>
      </c>
      <c r="Y23" s="12">
        <v>43.817477960904569</v>
      </c>
      <c r="Z23" s="12">
        <v>2.9073208125718666</v>
      </c>
      <c r="AA23" s="12">
        <v>232.7933307780759</v>
      </c>
      <c r="AB23" s="12">
        <v>103.41755461862783</v>
      </c>
      <c r="AC23" s="12">
        <v>211.61142200076659</v>
      </c>
      <c r="AD23" s="12">
        <v>176.30824070525108</v>
      </c>
      <c r="AE23" s="12">
        <v>14.951935607512459</v>
      </c>
      <c r="AF23" s="12">
        <v>23.673898045228057</v>
      </c>
      <c r="AG23" s="12">
        <v>15.782598696818704</v>
      </c>
      <c r="AH23" s="12">
        <v>9.9679570716749719</v>
      </c>
      <c r="AI23" s="12">
        <v>14.951935607512459</v>
      </c>
      <c r="AJ23" s="12">
        <v>31.980528938290536</v>
      </c>
      <c r="AK23" s="12">
        <v>4.3609812188578001</v>
      </c>
      <c r="AL23" s="12">
        <v>3.1149865848984288</v>
      </c>
      <c r="AM23" s="12">
        <v>17.651590647757761</v>
      </c>
      <c r="AN23" s="12">
        <v>50.462782675354546</v>
      </c>
      <c r="AO23" s="13">
        <f t="shared" si="0"/>
        <v>1625.4</v>
      </c>
      <c r="AP23" s="14"/>
      <c r="AR23" s="17" t="s">
        <v>48</v>
      </c>
      <c r="AS23" s="15">
        <f>AS14+AV11</f>
        <v>9027.7379493743829</v>
      </c>
      <c r="AT23" s="15">
        <f>AT14+AV12</f>
        <v>2800.6702622883122</v>
      </c>
      <c r="AU23" s="15">
        <f>AU14+AV13</f>
        <v>2144.6821136627277</v>
      </c>
      <c r="AV23" s="15">
        <f>AV14</f>
        <v>2563.9600616364032</v>
      </c>
    </row>
    <row r="24" spans="1:51" x14ac:dyDescent="0.25">
      <c r="A24" s="1" t="s">
        <v>22</v>
      </c>
      <c r="B24" s="12">
        <v>4.2</v>
      </c>
      <c r="C24" s="12">
        <v>4.2</v>
      </c>
      <c r="D24" s="12">
        <v>4</v>
      </c>
      <c r="E24" s="12">
        <v>1.8</v>
      </c>
      <c r="F24" s="12">
        <v>18.399999999999999</v>
      </c>
      <c r="G24" s="12">
        <v>5.8</v>
      </c>
      <c r="H24" s="12">
        <v>7.4</v>
      </c>
      <c r="I24" s="12">
        <v>11.8</v>
      </c>
      <c r="J24" s="12">
        <v>20.2</v>
      </c>
      <c r="K24" s="12">
        <v>2</v>
      </c>
      <c r="L24" s="12">
        <v>12.6</v>
      </c>
      <c r="M24" s="12">
        <v>54.6</v>
      </c>
      <c r="N24" s="12">
        <v>3.2</v>
      </c>
      <c r="O24" s="12">
        <v>1.8</v>
      </c>
      <c r="P24" s="12">
        <v>4.4000000000000004</v>
      </c>
      <c r="Q24" s="12">
        <v>0.8</v>
      </c>
      <c r="R24" s="12">
        <v>1.2</v>
      </c>
      <c r="S24" s="12">
        <v>1.2</v>
      </c>
      <c r="T24" s="12">
        <v>51.2</v>
      </c>
      <c r="U24" s="12">
        <v>12</v>
      </c>
      <c r="V24" s="12">
        <v>29</v>
      </c>
      <c r="W24" s="12">
        <v>5</v>
      </c>
      <c r="X24" s="12">
        <v>5</v>
      </c>
      <c r="Y24" s="12">
        <v>29.4</v>
      </c>
      <c r="Z24" s="12">
        <v>0.6</v>
      </c>
      <c r="AA24" s="12">
        <v>148.19999999999999</v>
      </c>
      <c r="AB24" s="12">
        <v>60.4</v>
      </c>
      <c r="AC24" s="12">
        <v>113</v>
      </c>
      <c r="AD24" s="12">
        <v>105.2</v>
      </c>
      <c r="AE24" s="12">
        <v>9.8000000000000007</v>
      </c>
      <c r="AF24" s="12">
        <v>9.4</v>
      </c>
      <c r="AG24" s="12">
        <v>6.4</v>
      </c>
      <c r="AH24" s="12">
        <v>1.6</v>
      </c>
      <c r="AI24" s="12">
        <v>6.4</v>
      </c>
      <c r="AJ24" s="12">
        <v>12.2</v>
      </c>
      <c r="AK24" s="12">
        <v>1</v>
      </c>
      <c r="AL24" s="12">
        <v>2.2000000000000002</v>
      </c>
      <c r="AM24" s="12">
        <v>1.8</v>
      </c>
      <c r="AN24" s="12">
        <v>11</v>
      </c>
      <c r="AO24" s="13">
        <f t="shared" si="0"/>
        <v>780.4</v>
      </c>
      <c r="AP24" s="14"/>
      <c r="AR24" s="17" t="s">
        <v>49</v>
      </c>
      <c r="AS24" s="15">
        <f>AS15+AW11</f>
        <v>9332.508459065928</v>
      </c>
      <c r="AT24" s="15">
        <f>AT15+AW12</f>
        <v>1083.691429398938</v>
      </c>
      <c r="AU24" s="15">
        <f>AU15+AW13</f>
        <v>1726.7558102134508</v>
      </c>
      <c r="AV24" s="15">
        <f>AV15+AW14</f>
        <v>854.18712855951821</v>
      </c>
      <c r="AW24" s="15">
        <f>AW15</f>
        <v>1953.9681853364305</v>
      </c>
    </row>
    <row r="25" spans="1:51" x14ac:dyDescent="0.25">
      <c r="A25" s="1" t="s">
        <v>23</v>
      </c>
      <c r="B25" s="12">
        <v>3.4</v>
      </c>
      <c r="C25" s="12">
        <v>3.2</v>
      </c>
      <c r="D25" s="12">
        <v>2.8</v>
      </c>
      <c r="E25" s="12">
        <v>6.2</v>
      </c>
      <c r="F25" s="12">
        <v>11.4</v>
      </c>
      <c r="G25" s="12">
        <v>4.5999999999999996</v>
      </c>
      <c r="H25" s="12">
        <v>6.4</v>
      </c>
      <c r="I25" s="12">
        <v>10.199999999999999</v>
      </c>
      <c r="J25" s="12">
        <v>18.2</v>
      </c>
      <c r="K25" s="12">
        <v>1.4</v>
      </c>
      <c r="L25" s="12">
        <v>12.4</v>
      </c>
      <c r="M25" s="12">
        <v>54.2</v>
      </c>
      <c r="N25" s="12">
        <v>1.4</v>
      </c>
      <c r="O25" s="12">
        <v>1.2</v>
      </c>
      <c r="P25" s="12">
        <v>2.4</v>
      </c>
      <c r="Q25" s="12">
        <v>0.6</v>
      </c>
      <c r="R25" s="12">
        <v>1.8</v>
      </c>
      <c r="S25" s="12">
        <v>6.6</v>
      </c>
      <c r="T25" s="12">
        <v>24.4</v>
      </c>
      <c r="U25" s="12">
        <v>10.199999999999999</v>
      </c>
      <c r="V25" s="12">
        <v>14.8</v>
      </c>
      <c r="W25" s="12">
        <v>6.8</v>
      </c>
      <c r="X25" s="12">
        <v>1.8</v>
      </c>
      <c r="Y25" s="12">
        <v>20.6</v>
      </c>
      <c r="Z25" s="12">
        <v>2.8</v>
      </c>
      <c r="AA25" s="12">
        <v>125.2</v>
      </c>
      <c r="AB25" s="12">
        <v>57.4</v>
      </c>
      <c r="AC25" s="12">
        <v>125.4</v>
      </c>
      <c r="AD25" s="12">
        <v>101.6</v>
      </c>
      <c r="AE25" s="12">
        <v>10.6</v>
      </c>
      <c r="AF25" s="12">
        <v>11</v>
      </c>
      <c r="AG25" s="12">
        <v>5.8</v>
      </c>
      <c r="AH25" s="12">
        <v>5.4</v>
      </c>
      <c r="AI25" s="12">
        <v>6</v>
      </c>
      <c r="AJ25" s="12">
        <v>12</v>
      </c>
      <c r="AK25" s="12">
        <v>0.2</v>
      </c>
      <c r="AL25" s="12">
        <v>0.2</v>
      </c>
      <c r="AM25" s="12">
        <v>3</v>
      </c>
      <c r="AN25" s="12">
        <v>5.6</v>
      </c>
      <c r="AO25" s="13">
        <f t="shared" si="0"/>
        <v>699.20000000000016</v>
      </c>
      <c r="AP25" s="14"/>
      <c r="AR25" s="17" t="s">
        <v>50</v>
      </c>
      <c r="AS25" s="15">
        <f>AS16+AX11</f>
        <v>13855.163838198889</v>
      </c>
      <c r="AT25" s="15">
        <f>AT16+AX12</f>
        <v>3520.7242391888794</v>
      </c>
      <c r="AU25" s="15">
        <f>AU16+AX13</f>
        <v>2999.6557010948554</v>
      </c>
      <c r="AV25" s="15">
        <f>AV16+AX14</f>
        <v>3911.5518856203789</v>
      </c>
      <c r="AW25" s="15">
        <f>AW16+AX15</f>
        <v>2226.8202778126397</v>
      </c>
      <c r="AX25" s="15">
        <f>AX16</f>
        <v>8055.5935914584124</v>
      </c>
      <c r="AY25" s="14">
        <f>SUM(AS20:AX25)</f>
        <v>106946.2</v>
      </c>
    </row>
    <row r="26" spans="1:51" x14ac:dyDescent="0.25">
      <c r="A26" s="1" t="s">
        <v>24</v>
      </c>
      <c r="B26" s="12">
        <v>19</v>
      </c>
      <c r="C26" s="12">
        <v>9</v>
      </c>
      <c r="D26" s="12">
        <v>19.399999999999999</v>
      </c>
      <c r="E26" s="12">
        <v>13.4</v>
      </c>
      <c r="F26" s="12">
        <v>16.8</v>
      </c>
      <c r="G26" s="12">
        <v>4.4000000000000004</v>
      </c>
      <c r="H26" s="12">
        <v>8.8000000000000007</v>
      </c>
      <c r="I26" s="12">
        <v>13.8</v>
      </c>
      <c r="J26" s="12">
        <v>42.4</v>
      </c>
      <c r="K26" s="12">
        <v>9.8000000000000007</v>
      </c>
      <c r="L26" s="12">
        <v>22</v>
      </c>
      <c r="M26" s="12">
        <v>77.8</v>
      </c>
      <c r="N26" s="12">
        <v>9.8000000000000007</v>
      </c>
      <c r="O26" s="12">
        <v>12.8</v>
      </c>
      <c r="P26" s="12">
        <v>1.6</v>
      </c>
      <c r="Q26" s="12">
        <v>1.6</v>
      </c>
      <c r="R26" s="12">
        <v>3</v>
      </c>
      <c r="S26" s="12">
        <v>8.1999999999999993</v>
      </c>
      <c r="T26" s="12">
        <v>30.8</v>
      </c>
      <c r="U26" s="12">
        <v>16</v>
      </c>
      <c r="V26" s="12">
        <v>29.4</v>
      </c>
      <c r="W26" s="12">
        <v>16.600000000000001</v>
      </c>
      <c r="X26" s="12">
        <v>13.6</v>
      </c>
      <c r="Y26" s="12">
        <v>4.4000000000000004</v>
      </c>
      <c r="Z26" s="12">
        <v>5.8</v>
      </c>
      <c r="AA26" s="12">
        <v>253.4</v>
      </c>
      <c r="AB26" s="12">
        <v>186.8</v>
      </c>
      <c r="AC26" s="12">
        <v>377</v>
      </c>
      <c r="AD26" s="12">
        <v>350.8</v>
      </c>
      <c r="AE26" s="12">
        <v>40.6</v>
      </c>
      <c r="AF26" s="12">
        <v>31.6</v>
      </c>
      <c r="AG26" s="12">
        <v>12.6</v>
      </c>
      <c r="AH26" s="12">
        <v>6.4</v>
      </c>
      <c r="AI26" s="12">
        <v>16.600000000000001</v>
      </c>
      <c r="AJ26" s="12">
        <v>18.600000000000001</v>
      </c>
      <c r="AK26" s="12">
        <v>1.6</v>
      </c>
      <c r="AL26" s="12">
        <v>4.4000000000000004</v>
      </c>
      <c r="AM26" s="12">
        <v>4.2</v>
      </c>
      <c r="AN26" s="12">
        <v>12.4</v>
      </c>
      <c r="AO26" s="13">
        <f t="shared" si="0"/>
        <v>1727.1999999999998</v>
      </c>
      <c r="AP26" s="14"/>
      <c r="AS26" s="15"/>
    </row>
    <row r="27" spans="1:51" x14ac:dyDescent="0.25">
      <c r="A27" s="1" t="s">
        <v>25</v>
      </c>
      <c r="B27" s="12">
        <v>21.161767112080721</v>
      </c>
      <c r="C27" s="12">
        <v>16.23086992091628</v>
      </c>
      <c r="D27" s="12">
        <v>3.0818107444777749</v>
      </c>
      <c r="E27" s="12">
        <v>6.3690755385874018</v>
      </c>
      <c r="F27" s="12">
        <v>26.709026452140716</v>
      </c>
      <c r="G27" s="12">
        <v>27.530842650668124</v>
      </c>
      <c r="H27" s="12">
        <v>26.092664303245158</v>
      </c>
      <c r="I27" s="12">
        <v>11.710880829015546</v>
      </c>
      <c r="J27" s="12">
        <v>22.394491409871833</v>
      </c>
      <c r="K27" s="12">
        <v>15.203599672757024</v>
      </c>
      <c r="L27" s="12">
        <v>50.541696209435507</v>
      </c>
      <c r="M27" s="12">
        <v>49.719880010908099</v>
      </c>
      <c r="N27" s="12">
        <v>12.3272429779111</v>
      </c>
      <c r="O27" s="12">
        <v>16.02541587128443</v>
      </c>
      <c r="P27" s="12">
        <v>9.0399781838014732</v>
      </c>
      <c r="Q27" s="12">
        <v>3.492718843741478</v>
      </c>
      <c r="R27" s="12">
        <v>1.4381783474229615</v>
      </c>
      <c r="S27" s="12">
        <v>7.190891737114808</v>
      </c>
      <c r="T27" s="12">
        <v>5.3418052904281437</v>
      </c>
      <c r="U27" s="12">
        <v>2.4654485955822198</v>
      </c>
      <c r="V27" s="12">
        <v>3.2872647941096269</v>
      </c>
      <c r="W27" s="12">
        <v>0.41090809926370336</v>
      </c>
      <c r="X27" s="12">
        <v>1.6436323970548135</v>
      </c>
      <c r="Y27" s="12">
        <v>7.190891737114808</v>
      </c>
      <c r="Z27" s="12">
        <v>4.5199890919007366</v>
      </c>
      <c r="AA27" s="12">
        <v>199.08497409326426</v>
      </c>
      <c r="AB27" s="12">
        <v>138.06512135260431</v>
      </c>
      <c r="AC27" s="12">
        <v>380.70635396782114</v>
      </c>
      <c r="AD27" s="12">
        <v>268.93935096809383</v>
      </c>
      <c r="AE27" s="12">
        <v>47.665339514589583</v>
      </c>
      <c r="AF27" s="12">
        <v>48.692609762748845</v>
      </c>
      <c r="AG27" s="12">
        <v>10.683610580856287</v>
      </c>
      <c r="AH27" s="12">
        <v>19.723588764657759</v>
      </c>
      <c r="AI27" s="12">
        <v>8.4236160349059173</v>
      </c>
      <c r="AJ27" s="12">
        <v>8.6290700845377692</v>
      </c>
      <c r="AK27" s="12">
        <v>1.6436323970548135</v>
      </c>
      <c r="AL27" s="12">
        <v>11.710880829015546</v>
      </c>
      <c r="AM27" s="12">
        <v>2.0545404963185168</v>
      </c>
      <c r="AN27" s="12">
        <v>9.6563403326970274</v>
      </c>
      <c r="AO27" s="13">
        <f t="shared" si="0"/>
        <v>1506.8</v>
      </c>
      <c r="AP27" s="14"/>
      <c r="AS27" s="15"/>
    </row>
    <row r="28" spans="1:51" x14ac:dyDescent="0.25">
      <c r="A28" s="1" t="s">
        <v>26</v>
      </c>
      <c r="B28" s="12">
        <v>66.400000000000006</v>
      </c>
      <c r="C28" s="12">
        <v>217.8</v>
      </c>
      <c r="D28" s="12">
        <v>120</v>
      </c>
      <c r="E28" s="12">
        <v>172.4</v>
      </c>
      <c r="F28" s="12">
        <v>320.60000000000002</v>
      </c>
      <c r="G28" s="12">
        <v>125</v>
      </c>
      <c r="H28" s="12">
        <v>249.6</v>
      </c>
      <c r="I28" s="12">
        <v>129.6</v>
      </c>
      <c r="J28" s="12">
        <v>261.39999999999998</v>
      </c>
      <c r="K28" s="12">
        <v>139.80000000000001</v>
      </c>
      <c r="L28" s="12">
        <v>183</v>
      </c>
      <c r="M28" s="12">
        <v>312</v>
      </c>
      <c r="N28" s="12">
        <v>131.6</v>
      </c>
      <c r="O28" s="12">
        <v>131.19999999999999</v>
      </c>
      <c r="P28" s="12">
        <v>75.400000000000006</v>
      </c>
      <c r="Q28" s="12">
        <v>59.8</v>
      </c>
      <c r="R28" s="12">
        <v>91.8</v>
      </c>
      <c r="S28" s="12">
        <v>182.2</v>
      </c>
      <c r="T28" s="12">
        <v>167.2</v>
      </c>
      <c r="U28" s="12">
        <v>236.4</v>
      </c>
      <c r="V28" s="12">
        <v>275.60000000000002</v>
      </c>
      <c r="W28" s="12">
        <v>174.6</v>
      </c>
      <c r="X28" s="12">
        <v>154.6</v>
      </c>
      <c r="Y28" s="12">
        <v>290</v>
      </c>
      <c r="Z28" s="12">
        <v>263.8</v>
      </c>
      <c r="AA28" s="12">
        <v>52.4</v>
      </c>
      <c r="AB28" s="12">
        <v>33</v>
      </c>
      <c r="AC28" s="12">
        <v>142.4</v>
      </c>
      <c r="AD28" s="12">
        <v>150</v>
      </c>
      <c r="AE28" s="12">
        <v>213.8</v>
      </c>
      <c r="AF28" s="12">
        <v>339.4</v>
      </c>
      <c r="AG28" s="12">
        <v>177</v>
      </c>
      <c r="AH28" s="12">
        <v>225.6</v>
      </c>
      <c r="AI28" s="12">
        <v>159</v>
      </c>
      <c r="AJ28" s="12">
        <v>112.2</v>
      </c>
      <c r="AK28" s="12">
        <v>116.2</v>
      </c>
      <c r="AL28" s="12">
        <v>477.2</v>
      </c>
      <c r="AM28" s="12">
        <v>64</v>
      </c>
      <c r="AN28" s="12">
        <v>144.4</v>
      </c>
      <c r="AO28" s="13">
        <f t="shared" si="0"/>
        <v>6938.3999999999978</v>
      </c>
      <c r="AP28" s="14"/>
      <c r="AS28" s="15"/>
    </row>
    <row r="29" spans="1:51" x14ac:dyDescent="0.25">
      <c r="A29" s="1" t="s">
        <v>27</v>
      </c>
      <c r="B29" s="12">
        <v>66.599999999999994</v>
      </c>
      <c r="C29" s="12">
        <v>130</v>
      </c>
      <c r="D29" s="12">
        <v>104</v>
      </c>
      <c r="E29" s="12">
        <v>134.6</v>
      </c>
      <c r="F29" s="12">
        <v>257.2</v>
      </c>
      <c r="G29" s="12">
        <v>112.4</v>
      </c>
      <c r="H29" s="12">
        <v>176</v>
      </c>
      <c r="I29" s="12">
        <v>114.8</v>
      </c>
      <c r="J29" s="12">
        <v>279.60000000000002</v>
      </c>
      <c r="K29" s="12">
        <v>141</v>
      </c>
      <c r="L29" s="12">
        <v>174</v>
      </c>
      <c r="M29" s="12">
        <v>182</v>
      </c>
      <c r="N29" s="12">
        <v>101.4</v>
      </c>
      <c r="O29" s="12">
        <v>95.4</v>
      </c>
      <c r="P29" s="12">
        <v>42.6</v>
      </c>
      <c r="Q29" s="12">
        <v>39.4</v>
      </c>
      <c r="R29" s="12">
        <v>79</v>
      </c>
      <c r="S29" s="12">
        <v>122.4</v>
      </c>
      <c r="T29" s="12">
        <v>78.400000000000006</v>
      </c>
      <c r="U29" s="12">
        <v>115.6</v>
      </c>
      <c r="V29" s="12">
        <v>115.4</v>
      </c>
      <c r="W29" s="12">
        <v>62.4</v>
      </c>
      <c r="X29" s="12">
        <v>61.2</v>
      </c>
      <c r="Y29" s="12">
        <v>194.8</v>
      </c>
      <c r="Z29" s="12">
        <v>168.2</v>
      </c>
      <c r="AA29" s="12">
        <v>20</v>
      </c>
      <c r="AB29" s="12">
        <v>34</v>
      </c>
      <c r="AC29" s="12">
        <v>64</v>
      </c>
      <c r="AD29" s="12">
        <v>85.4</v>
      </c>
      <c r="AE29" s="12">
        <v>311.39999999999998</v>
      </c>
      <c r="AF29" s="12">
        <v>417.6</v>
      </c>
      <c r="AG29" s="12">
        <v>369.2</v>
      </c>
      <c r="AH29" s="12">
        <v>883.8</v>
      </c>
      <c r="AI29" s="12">
        <v>210.2</v>
      </c>
      <c r="AJ29" s="12">
        <v>129.4</v>
      </c>
      <c r="AK29" s="12">
        <v>42.4</v>
      </c>
      <c r="AL29" s="12">
        <v>136.6</v>
      </c>
      <c r="AM29" s="12">
        <v>38</v>
      </c>
      <c r="AN29" s="12">
        <v>69.599999999999994</v>
      </c>
      <c r="AO29" s="13">
        <f t="shared" si="0"/>
        <v>5960.0000000000009</v>
      </c>
      <c r="AP29" s="14"/>
      <c r="AS29" s="15"/>
    </row>
    <row r="30" spans="1:51" x14ac:dyDescent="0.25">
      <c r="A30" s="1" t="s">
        <v>28</v>
      </c>
      <c r="B30" s="12">
        <v>148.06192886433439</v>
      </c>
      <c r="C30" s="12">
        <v>359.0901017449342</v>
      </c>
      <c r="D30" s="12">
        <v>203.95587735703378</v>
      </c>
      <c r="E30" s="12">
        <v>254.1463617178251</v>
      </c>
      <c r="F30" s="12">
        <v>588.36935984763988</v>
      </c>
      <c r="G30" s="12">
        <v>215.81908275140262</v>
      </c>
      <c r="H30" s="12">
        <v>399.24248923356726</v>
      </c>
      <c r="I30" s="12">
        <v>228.13856527632413</v>
      </c>
      <c r="J30" s="12">
        <v>461.29617898872738</v>
      </c>
      <c r="K30" s="12">
        <v>311.63728016745875</v>
      </c>
      <c r="L30" s="12">
        <v>440.76370811385823</v>
      </c>
      <c r="M30" s="12">
        <v>444.18578659300306</v>
      </c>
      <c r="N30" s="12">
        <v>222.43510114441605</v>
      </c>
      <c r="O30" s="12">
        <v>179.77318943774341</v>
      </c>
      <c r="P30" s="12">
        <v>130.72339790333373</v>
      </c>
      <c r="Q30" s="12">
        <v>88.289624761937446</v>
      </c>
      <c r="R30" s="12">
        <v>166.54115265171663</v>
      </c>
      <c r="S30" s="12">
        <v>320.99096134378806</v>
      </c>
      <c r="T30" s="12">
        <v>160.60954995453221</v>
      </c>
      <c r="U30" s="12">
        <v>211.02817288059984</v>
      </c>
      <c r="V30" s="12">
        <v>233.61389084295593</v>
      </c>
      <c r="W30" s="12">
        <v>121.14157816172812</v>
      </c>
      <c r="X30" s="12">
        <v>123.19482524921504</v>
      </c>
      <c r="Y30" s="12">
        <v>381.21954257673764</v>
      </c>
      <c r="Z30" s="12">
        <v>425.02214710979189</v>
      </c>
      <c r="AA30" s="12">
        <v>142.13032616714995</v>
      </c>
      <c r="AB30" s="12">
        <v>56.12208705797574</v>
      </c>
      <c r="AC30" s="12">
        <v>105.17187859238544</v>
      </c>
      <c r="AD30" s="12">
        <v>212.39700427225776</v>
      </c>
      <c r="AE30" s="12">
        <v>811.2607381226087</v>
      </c>
      <c r="AF30" s="12">
        <v>1286.2452310279155</v>
      </c>
      <c r="AG30" s="12">
        <v>751.48843402021168</v>
      </c>
      <c r="AH30" s="12">
        <v>1209.3625345297944</v>
      </c>
      <c r="AI30" s="12">
        <v>673.00876756515618</v>
      </c>
      <c r="AJ30" s="12">
        <v>427.0753941972788</v>
      </c>
      <c r="AK30" s="12">
        <v>104.9437400271091</v>
      </c>
      <c r="AL30" s="12">
        <v>425.47842424034451</v>
      </c>
      <c r="AM30" s="12">
        <v>61.825551189883846</v>
      </c>
      <c r="AN30" s="12">
        <v>210.80003431532353</v>
      </c>
      <c r="AO30" s="13">
        <f t="shared" si="0"/>
        <v>13296.599999999997</v>
      </c>
      <c r="AP30" s="14"/>
      <c r="AS30" s="15"/>
    </row>
    <row r="31" spans="1:51" x14ac:dyDescent="0.25">
      <c r="A31" s="1" t="s">
        <v>29</v>
      </c>
      <c r="B31" s="12">
        <v>76.645842585738961</v>
      </c>
      <c r="C31" s="12">
        <v>205.39363434492969</v>
      </c>
      <c r="D31" s="12">
        <v>120.7817912657291</v>
      </c>
      <c r="E31" s="12">
        <v>193.33698494942018</v>
      </c>
      <c r="F31" s="12">
        <v>318.20942511719716</v>
      </c>
      <c r="G31" s="12">
        <v>203.4559585492228</v>
      </c>
      <c r="H31" s="12">
        <v>305.72218110041945</v>
      </c>
      <c r="I31" s="12">
        <v>176.11320009869232</v>
      </c>
      <c r="J31" s="12">
        <v>221.54093264248706</v>
      </c>
      <c r="K31" s="12">
        <v>178.91206513693558</v>
      </c>
      <c r="L31" s="12">
        <v>244.79304219096966</v>
      </c>
      <c r="M31" s="12">
        <v>218.74206760424377</v>
      </c>
      <c r="N31" s="12">
        <v>145.32568467801627</v>
      </c>
      <c r="O31" s="12">
        <v>135.85260301011596</v>
      </c>
      <c r="P31" s="12">
        <v>77.937626449543558</v>
      </c>
      <c r="Q31" s="12">
        <v>60.283246977547499</v>
      </c>
      <c r="R31" s="12">
        <v>94.084924747100914</v>
      </c>
      <c r="S31" s="12">
        <v>181.06503824327658</v>
      </c>
      <c r="T31" s="12">
        <v>125.30303478904516</v>
      </c>
      <c r="U31" s="12">
        <v>132.40784603997039</v>
      </c>
      <c r="V31" s="12">
        <v>134.56081914631139</v>
      </c>
      <c r="W31" s="12">
        <v>94.300222057734999</v>
      </c>
      <c r="X31" s="12">
        <v>98.175573649148788</v>
      </c>
      <c r="Y31" s="12">
        <v>266.75336787564765</v>
      </c>
      <c r="Z31" s="12">
        <v>246.94601529731065</v>
      </c>
      <c r="AA31" s="12">
        <v>122.50416975080188</v>
      </c>
      <c r="AB31" s="12">
        <v>89.778978534418954</v>
      </c>
      <c r="AC31" s="12">
        <v>211.63725635331852</v>
      </c>
      <c r="AD31" s="12">
        <v>77.291734517641245</v>
      </c>
      <c r="AE31" s="12">
        <v>627.37636318776208</v>
      </c>
      <c r="AF31" s="12">
        <v>913.50648902047874</v>
      </c>
      <c r="AG31" s="12">
        <v>454.49262274858131</v>
      </c>
      <c r="AH31" s="12">
        <v>665.48398716999759</v>
      </c>
      <c r="AI31" s="12">
        <v>494.10732790525537</v>
      </c>
      <c r="AJ31" s="12">
        <v>351.14991364421417</v>
      </c>
      <c r="AK31" s="12">
        <v>79.014113002714041</v>
      </c>
      <c r="AL31" s="12">
        <v>226.70806809770539</v>
      </c>
      <c r="AM31" s="12">
        <v>43.490056748087838</v>
      </c>
      <c r="AN31" s="12">
        <v>112.81579077226745</v>
      </c>
      <c r="AO31" s="13">
        <f t="shared" si="0"/>
        <v>8726</v>
      </c>
      <c r="AP31" s="14"/>
      <c r="AS31" s="15"/>
    </row>
    <row r="32" spans="1:51" x14ac:dyDescent="0.25">
      <c r="A32" s="1">
        <v>16</v>
      </c>
      <c r="B32" s="12">
        <v>51.919806017855173</v>
      </c>
      <c r="C32" s="12">
        <v>35.567111209081887</v>
      </c>
      <c r="D32" s="12">
        <v>19.010007715198942</v>
      </c>
      <c r="E32" s="12">
        <v>43.130232558139539</v>
      </c>
      <c r="F32" s="12">
        <v>94.027995150446372</v>
      </c>
      <c r="G32" s="12">
        <v>51.306579962526179</v>
      </c>
      <c r="H32" s="12">
        <v>77.266482971453755</v>
      </c>
      <c r="I32" s="12">
        <v>56.007979720048489</v>
      </c>
      <c r="J32" s="12">
        <v>62.34464895844814</v>
      </c>
      <c r="K32" s="12">
        <v>43.334641243249202</v>
      </c>
      <c r="L32" s="12">
        <v>74.813578750137779</v>
      </c>
      <c r="M32" s="12">
        <v>97.502942797310709</v>
      </c>
      <c r="N32" s="12">
        <v>23.098181417392265</v>
      </c>
      <c r="O32" s="12">
        <v>21.258503251405269</v>
      </c>
      <c r="P32" s="12">
        <v>16.352694808773283</v>
      </c>
      <c r="Q32" s="12">
        <v>13.082155847018628</v>
      </c>
      <c r="R32" s="12">
        <v>9.1983908299349721</v>
      </c>
      <c r="S32" s="12">
        <v>18.805599030089276</v>
      </c>
      <c r="T32" s="12">
        <v>28.003989860024245</v>
      </c>
      <c r="U32" s="12">
        <v>17.579146919431277</v>
      </c>
      <c r="V32" s="12">
        <v>15.739468753444285</v>
      </c>
      <c r="W32" s="12">
        <v>10.220434255483301</v>
      </c>
      <c r="X32" s="12">
        <v>8.9939821448253063</v>
      </c>
      <c r="Y32" s="12">
        <v>45.787545464565191</v>
      </c>
      <c r="Z32" s="12">
        <v>41.290554392152536</v>
      </c>
      <c r="AA32" s="12">
        <v>177.01792130497077</v>
      </c>
      <c r="AB32" s="12">
        <v>212.17621514383333</v>
      </c>
      <c r="AC32" s="12">
        <v>870.57658988206765</v>
      </c>
      <c r="AD32" s="12">
        <v>655.53865314669895</v>
      </c>
      <c r="AE32" s="12">
        <v>34.340659098423899</v>
      </c>
      <c r="AF32" s="12">
        <v>167.61512178992615</v>
      </c>
      <c r="AG32" s="12">
        <v>105.06606414636835</v>
      </c>
      <c r="AH32" s="12">
        <v>240.79343105918659</v>
      </c>
      <c r="AI32" s="12">
        <v>100.97789044417502</v>
      </c>
      <c r="AJ32" s="12">
        <v>98.320577537749372</v>
      </c>
      <c r="AK32" s="12">
        <v>9.6072082001543038</v>
      </c>
      <c r="AL32" s="12">
        <v>25.346676953598589</v>
      </c>
      <c r="AM32" s="12">
        <v>4.9058084426319848</v>
      </c>
      <c r="AN32" s="12">
        <v>31.274528821778905</v>
      </c>
      <c r="AO32" s="13">
        <f t="shared" si="0"/>
        <v>3709.2</v>
      </c>
      <c r="AP32" s="14"/>
      <c r="AS32" s="15"/>
    </row>
    <row r="33" spans="1:45" x14ac:dyDescent="0.25">
      <c r="A33" s="1">
        <v>24</v>
      </c>
      <c r="B33" s="12">
        <v>69.8</v>
      </c>
      <c r="C33" s="12">
        <v>58.8</v>
      </c>
      <c r="D33" s="12">
        <v>19</v>
      </c>
      <c r="E33" s="12">
        <v>30.8</v>
      </c>
      <c r="F33" s="12">
        <v>74.599999999999994</v>
      </c>
      <c r="G33" s="12">
        <v>61.2</v>
      </c>
      <c r="H33" s="12">
        <v>70.599999999999994</v>
      </c>
      <c r="I33" s="12">
        <v>36</v>
      </c>
      <c r="J33" s="12">
        <v>64</v>
      </c>
      <c r="K33" s="12">
        <v>34.799999999999997</v>
      </c>
      <c r="L33" s="12">
        <v>118.8</v>
      </c>
      <c r="M33" s="12">
        <v>115.8</v>
      </c>
      <c r="N33" s="12">
        <v>37.6</v>
      </c>
      <c r="O33" s="12">
        <v>28.4</v>
      </c>
      <c r="P33" s="12">
        <v>21.4</v>
      </c>
      <c r="Q33" s="12">
        <v>11.8</v>
      </c>
      <c r="R33" s="12">
        <v>15.4</v>
      </c>
      <c r="S33" s="12">
        <v>19.8</v>
      </c>
      <c r="T33" s="12">
        <v>46.4</v>
      </c>
      <c r="U33" s="12">
        <v>22</v>
      </c>
      <c r="V33" s="12">
        <v>20</v>
      </c>
      <c r="W33" s="12">
        <v>8.1999999999999993</v>
      </c>
      <c r="X33" s="12">
        <v>9.6</v>
      </c>
      <c r="Y33" s="12">
        <v>47.4</v>
      </c>
      <c r="Z33" s="12">
        <v>47.6</v>
      </c>
      <c r="AA33" s="12">
        <v>252.4</v>
      </c>
      <c r="AB33" s="12">
        <v>272.60000000000002</v>
      </c>
      <c r="AC33" s="12">
        <v>1266</v>
      </c>
      <c r="AD33" s="12">
        <v>934</v>
      </c>
      <c r="AE33" s="12">
        <v>146</v>
      </c>
      <c r="AF33" s="12">
        <v>56.6</v>
      </c>
      <c r="AG33" s="12">
        <v>123.2</v>
      </c>
      <c r="AH33" s="12">
        <v>280</v>
      </c>
      <c r="AI33" s="12">
        <v>142.4</v>
      </c>
      <c r="AJ33" s="12">
        <v>152.19999999999999</v>
      </c>
      <c r="AK33" s="12">
        <v>10.199999999999999</v>
      </c>
      <c r="AL33" s="12">
        <v>34.799999999999997</v>
      </c>
      <c r="AM33" s="12">
        <v>8</v>
      </c>
      <c r="AN33" s="12">
        <v>42.8</v>
      </c>
      <c r="AO33" s="13">
        <f t="shared" si="0"/>
        <v>4810.9999999999991</v>
      </c>
      <c r="AP33" s="14"/>
      <c r="AS33" s="15"/>
    </row>
    <row r="34" spans="1:45" x14ac:dyDescent="0.25">
      <c r="A34" s="1" t="s">
        <v>30</v>
      </c>
      <c r="B34" s="12">
        <v>12.097341793860402</v>
      </c>
      <c r="C34" s="12">
        <v>20.85748585148345</v>
      </c>
      <c r="D34" s="12">
        <v>10.428742925741725</v>
      </c>
      <c r="E34" s="12">
        <v>11.680192076830732</v>
      </c>
      <c r="F34" s="12">
        <v>32.120528211284515</v>
      </c>
      <c r="G34" s="12">
        <v>12.931641227919739</v>
      </c>
      <c r="H34" s="12">
        <v>21.691785285542789</v>
      </c>
      <c r="I34" s="12">
        <v>14.183090379008746</v>
      </c>
      <c r="J34" s="12">
        <v>27.949031040987826</v>
      </c>
      <c r="K34" s="12">
        <v>18.771737266335105</v>
      </c>
      <c r="L34" s="12">
        <v>19.188886983364775</v>
      </c>
      <c r="M34" s="12">
        <v>55.063762647916306</v>
      </c>
      <c r="N34" s="12">
        <v>11.888766935345567</v>
      </c>
      <c r="O34" s="12">
        <v>13.348790944949409</v>
      </c>
      <c r="P34" s="12">
        <v>4.7972217458411937</v>
      </c>
      <c r="Q34" s="12">
        <v>2.5028983021780138</v>
      </c>
      <c r="R34" s="12">
        <v>6.8829703309895383</v>
      </c>
      <c r="S34" s="12">
        <v>15.017389813068085</v>
      </c>
      <c r="T34" s="12">
        <v>16.060264105642258</v>
      </c>
      <c r="U34" s="12">
        <v>14.183090379008746</v>
      </c>
      <c r="V34" s="12">
        <v>13.140216086434574</v>
      </c>
      <c r="W34" s="12">
        <v>5.631521179900532</v>
      </c>
      <c r="X34" s="12">
        <v>5.631521179900532</v>
      </c>
      <c r="Y34" s="12">
        <v>17.728862973760933</v>
      </c>
      <c r="Z34" s="12">
        <v>19.606036700394444</v>
      </c>
      <c r="AA34" s="12">
        <v>159.35119190533356</v>
      </c>
      <c r="AB34" s="12">
        <v>163.31411421711542</v>
      </c>
      <c r="AC34" s="12">
        <v>919.60655119190528</v>
      </c>
      <c r="AD34" s="12">
        <v>434.87858000342993</v>
      </c>
      <c r="AE34" s="12">
        <v>98.238758360487054</v>
      </c>
      <c r="AF34" s="12">
        <v>85.307117132567313</v>
      </c>
      <c r="AG34" s="12">
        <v>18.146012690790602</v>
      </c>
      <c r="AH34" s="12">
        <v>28.783330475047162</v>
      </c>
      <c r="AI34" s="12">
        <v>27.949031040987826</v>
      </c>
      <c r="AJ34" s="12">
        <v>49.223666609500945</v>
      </c>
      <c r="AK34" s="12">
        <v>4.3800720288115249</v>
      </c>
      <c r="AL34" s="12">
        <v>13.557365803464243</v>
      </c>
      <c r="AM34" s="12">
        <v>6.0486708969302008</v>
      </c>
      <c r="AN34" s="12">
        <v>20.231761275938947</v>
      </c>
      <c r="AO34" s="13">
        <f t="shared" si="0"/>
        <v>2432.3999999999992</v>
      </c>
      <c r="AP34" s="14"/>
      <c r="AS34" s="15"/>
    </row>
    <row r="35" spans="1:45" x14ac:dyDescent="0.25">
      <c r="A35" s="1" t="s">
        <v>31</v>
      </c>
      <c r="B35" s="12">
        <v>28.45765366225487</v>
      </c>
      <c r="C35" s="12">
        <v>28.45765366225487</v>
      </c>
      <c r="D35" s="12">
        <v>7.2539117178296735</v>
      </c>
      <c r="E35" s="12">
        <v>8.6488947404892258</v>
      </c>
      <c r="F35" s="12">
        <v>19.529762317233736</v>
      </c>
      <c r="G35" s="12">
        <v>10.88086757674451</v>
      </c>
      <c r="H35" s="12">
        <v>20.924745339893288</v>
      </c>
      <c r="I35" s="12">
        <v>10.601870972212598</v>
      </c>
      <c r="J35" s="12">
        <v>43.244473702446129</v>
      </c>
      <c r="K35" s="12">
        <v>19.529762317233736</v>
      </c>
      <c r="L35" s="12">
        <v>35.711565380084544</v>
      </c>
      <c r="M35" s="12">
        <v>34.316582357424991</v>
      </c>
      <c r="N35" s="12">
        <v>14.786820040191257</v>
      </c>
      <c r="O35" s="12">
        <v>14.507823435659347</v>
      </c>
      <c r="P35" s="12">
        <v>6.4169219042339414</v>
      </c>
      <c r="Q35" s="12">
        <v>8.6488947404892258</v>
      </c>
      <c r="R35" s="12">
        <v>8.6488947404892258</v>
      </c>
      <c r="S35" s="12">
        <v>9.4858845540849561</v>
      </c>
      <c r="T35" s="12">
        <v>18.971769108169912</v>
      </c>
      <c r="U35" s="12">
        <v>6.6959185087658515</v>
      </c>
      <c r="V35" s="12">
        <v>10.601870972212598</v>
      </c>
      <c r="W35" s="12">
        <v>1.6739796271914629</v>
      </c>
      <c r="X35" s="12">
        <v>3.6269558589148367</v>
      </c>
      <c r="Y35" s="12">
        <v>8.3698981359573157</v>
      </c>
      <c r="Z35" s="12">
        <v>17.01879287644654</v>
      </c>
      <c r="AA35" s="12">
        <v>203.66752130829468</v>
      </c>
      <c r="AB35" s="12">
        <v>265.32577090984688</v>
      </c>
      <c r="AC35" s="12">
        <v>1870.67223338646</v>
      </c>
      <c r="AD35" s="12">
        <v>483.22211904926894</v>
      </c>
      <c r="AE35" s="12">
        <v>242.16905273369832</v>
      </c>
      <c r="AF35" s="12">
        <v>305.50128196244202</v>
      </c>
      <c r="AG35" s="12">
        <v>37.943538216339824</v>
      </c>
      <c r="AH35" s="12">
        <v>31.247619707573975</v>
      </c>
      <c r="AI35" s="12">
        <v>40.454507657127024</v>
      </c>
      <c r="AJ35" s="12">
        <v>87.883930427551803</v>
      </c>
      <c r="AK35" s="12">
        <v>4.463945672510568</v>
      </c>
      <c r="AL35" s="12">
        <v>15.902806458318899</v>
      </c>
      <c r="AM35" s="12">
        <v>3.9059524634467468</v>
      </c>
      <c r="AN35" s="12">
        <v>36.827551798212184</v>
      </c>
      <c r="AO35" s="13">
        <f t="shared" si="0"/>
        <v>4026.2000000000003</v>
      </c>
      <c r="AP35" s="14"/>
      <c r="AS35" s="15"/>
    </row>
    <row r="36" spans="1:45" x14ac:dyDescent="0.25">
      <c r="A36" s="1" t="s">
        <v>32</v>
      </c>
      <c r="B36" s="12">
        <v>17.2</v>
      </c>
      <c r="C36" s="12">
        <v>26.8</v>
      </c>
      <c r="D36" s="12">
        <v>10.4</v>
      </c>
      <c r="E36" s="12">
        <v>7.6</v>
      </c>
      <c r="F36" s="12">
        <v>27</v>
      </c>
      <c r="G36" s="12">
        <v>12.6</v>
      </c>
      <c r="H36" s="12">
        <v>17.600000000000001</v>
      </c>
      <c r="I36" s="12">
        <v>14.6</v>
      </c>
      <c r="J36" s="12">
        <v>41.6</v>
      </c>
      <c r="K36" s="12">
        <v>12.4</v>
      </c>
      <c r="L36" s="12">
        <v>28.6</v>
      </c>
      <c r="M36" s="12">
        <v>93.6</v>
      </c>
      <c r="N36" s="12">
        <v>19.399999999999999</v>
      </c>
      <c r="O36" s="12">
        <v>20.6</v>
      </c>
      <c r="P36" s="12">
        <v>10.8</v>
      </c>
      <c r="Q36" s="12">
        <v>10.8</v>
      </c>
      <c r="R36" s="12">
        <v>9.6</v>
      </c>
      <c r="S36" s="12">
        <v>19.600000000000001</v>
      </c>
      <c r="T36" s="12">
        <v>28.4</v>
      </c>
      <c r="U36" s="12">
        <v>19.8</v>
      </c>
      <c r="V36" s="12">
        <v>15.8</v>
      </c>
      <c r="W36" s="12">
        <v>5.4</v>
      </c>
      <c r="X36" s="12">
        <v>5</v>
      </c>
      <c r="Y36" s="12">
        <v>11.8</v>
      </c>
      <c r="Z36" s="12">
        <v>13.2</v>
      </c>
      <c r="AA36" s="12">
        <v>153.4</v>
      </c>
      <c r="AB36" s="12">
        <v>138.80000000000001</v>
      </c>
      <c r="AC36" s="12">
        <v>682</v>
      </c>
      <c r="AD36" s="12">
        <v>503.4</v>
      </c>
      <c r="AE36" s="12">
        <v>116.2</v>
      </c>
      <c r="AF36" s="12">
        <v>158.19999999999999</v>
      </c>
      <c r="AG36" s="12">
        <v>33</v>
      </c>
      <c r="AH36" s="12">
        <v>46.6</v>
      </c>
      <c r="AI36" s="12">
        <v>8.8000000000000007</v>
      </c>
      <c r="AJ36" s="12">
        <v>48.4</v>
      </c>
      <c r="AK36" s="12">
        <v>7</v>
      </c>
      <c r="AL36" s="12">
        <v>41.6</v>
      </c>
      <c r="AM36" s="12">
        <v>3</v>
      </c>
      <c r="AN36" s="12">
        <v>29.6</v>
      </c>
      <c r="AO36" s="13">
        <f t="shared" si="0"/>
        <v>2470.1999999999998</v>
      </c>
      <c r="AP36" s="14"/>
      <c r="AS36" s="15"/>
    </row>
    <row r="37" spans="1:45" x14ac:dyDescent="0.25">
      <c r="A37" s="1" t="s">
        <v>33</v>
      </c>
      <c r="B37" s="12">
        <v>23.00784630940344</v>
      </c>
      <c r="C37" s="12">
        <v>30.60266936299292</v>
      </c>
      <c r="D37" s="12">
        <v>9.8285945399393331</v>
      </c>
      <c r="E37" s="12">
        <v>9.8285945399393331</v>
      </c>
      <c r="F37" s="12">
        <v>39.314378159757332</v>
      </c>
      <c r="G37" s="12">
        <v>11.838988877654195</v>
      </c>
      <c r="H37" s="12">
        <v>21.444206268958542</v>
      </c>
      <c r="I37" s="12">
        <v>16.976663296258845</v>
      </c>
      <c r="J37" s="12">
        <v>43.558543983822041</v>
      </c>
      <c r="K37" s="12">
        <v>6.9246916076845295</v>
      </c>
      <c r="L37" s="12">
        <v>18.093549039433771</v>
      </c>
      <c r="M37" s="12">
        <v>46.239069767441855</v>
      </c>
      <c r="N37" s="12">
        <v>12.955874620829119</v>
      </c>
      <c r="O37" s="12">
        <v>10.498725985844287</v>
      </c>
      <c r="P37" s="12">
        <v>11.168857431749242</v>
      </c>
      <c r="Q37" s="12">
        <v>6.2545601617795752</v>
      </c>
      <c r="R37" s="12">
        <v>6.0311830131445907</v>
      </c>
      <c r="S37" s="12">
        <v>12.50912032355915</v>
      </c>
      <c r="T37" s="12">
        <v>37.75073811931243</v>
      </c>
      <c r="U37" s="12">
        <v>25.018240647118301</v>
      </c>
      <c r="V37" s="12">
        <v>24.571486349848332</v>
      </c>
      <c r="W37" s="12">
        <v>10.275348837209302</v>
      </c>
      <c r="X37" s="12">
        <v>13.849383215369059</v>
      </c>
      <c r="Y37" s="12">
        <v>15.636400404448938</v>
      </c>
      <c r="Z37" s="12">
        <v>13.626006066734075</v>
      </c>
      <c r="AA37" s="12">
        <v>125.98471183013145</v>
      </c>
      <c r="AB37" s="12">
        <v>113.47559150657229</v>
      </c>
      <c r="AC37" s="12">
        <v>542.35971688574318</v>
      </c>
      <c r="AD37" s="12">
        <v>373.70996966632964</v>
      </c>
      <c r="AE37" s="12">
        <v>89.79761375126391</v>
      </c>
      <c r="AF37" s="12">
        <v>168.42637007077857</v>
      </c>
      <c r="AG37" s="12">
        <v>61.428715874620828</v>
      </c>
      <c r="AH37" s="12">
        <v>108.78467138523762</v>
      </c>
      <c r="AI37" s="12">
        <v>49.366349848331652</v>
      </c>
      <c r="AJ37" s="12">
        <v>15.636400404448938</v>
      </c>
      <c r="AK37" s="12">
        <v>2.9039029322548027</v>
      </c>
      <c r="AL37" s="12">
        <v>15.636400404448938</v>
      </c>
      <c r="AM37" s="12">
        <v>13.626006066734075</v>
      </c>
      <c r="AN37" s="12">
        <v>50.25985844287159</v>
      </c>
      <c r="AO37" s="13">
        <f t="shared" si="0"/>
        <v>2209.2000000000003</v>
      </c>
      <c r="AP37" s="14"/>
      <c r="AS37" s="15"/>
    </row>
    <row r="38" spans="1:45" x14ac:dyDescent="0.25">
      <c r="A38" s="1" t="s">
        <v>34</v>
      </c>
      <c r="B38" s="12">
        <v>3.2</v>
      </c>
      <c r="C38" s="12">
        <v>3.6</v>
      </c>
      <c r="D38" s="12">
        <v>3.4</v>
      </c>
      <c r="E38" s="12">
        <v>3.8</v>
      </c>
      <c r="F38" s="12">
        <v>13.8</v>
      </c>
      <c r="G38" s="12">
        <v>6.4</v>
      </c>
      <c r="H38" s="12">
        <v>3.6</v>
      </c>
      <c r="I38" s="12">
        <v>2.2000000000000002</v>
      </c>
      <c r="J38" s="12">
        <v>7.8</v>
      </c>
      <c r="K38" s="12">
        <v>22.6</v>
      </c>
      <c r="L38" s="12">
        <v>21.8</v>
      </c>
      <c r="M38" s="12">
        <v>105.4</v>
      </c>
      <c r="N38" s="12">
        <v>24.4</v>
      </c>
      <c r="O38" s="12">
        <v>30</v>
      </c>
      <c r="P38" s="12">
        <v>11.2</v>
      </c>
      <c r="Q38" s="12">
        <v>8.1999999999999993</v>
      </c>
      <c r="R38" s="12">
        <v>5</v>
      </c>
      <c r="S38" s="12">
        <v>9</v>
      </c>
      <c r="T38" s="12">
        <v>1.2</v>
      </c>
      <c r="U38" s="12">
        <v>1.6</v>
      </c>
      <c r="V38" s="12">
        <v>2</v>
      </c>
      <c r="W38" s="12">
        <v>1</v>
      </c>
      <c r="X38" s="12">
        <v>0</v>
      </c>
      <c r="Y38" s="12">
        <v>2</v>
      </c>
      <c r="Z38" s="12">
        <v>1.8</v>
      </c>
      <c r="AA38" s="12">
        <v>85.6</v>
      </c>
      <c r="AB38" s="12">
        <v>48</v>
      </c>
      <c r="AC38" s="12">
        <v>106</v>
      </c>
      <c r="AD38" s="12">
        <v>90.4</v>
      </c>
      <c r="AE38" s="12">
        <v>12.4</v>
      </c>
      <c r="AF38" s="12">
        <v>12.6</v>
      </c>
      <c r="AG38" s="12">
        <v>5.2</v>
      </c>
      <c r="AH38" s="12">
        <v>6.8</v>
      </c>
      <c r="AI38" s="12">
        <v>8.4</v>
      </c>
      <c r="AJ38" s="12">
        <v>3.8</v>
      </c>
      <c r="AK38" s="12">
        <v>3.4</v>
      </c>
      <c r="AL38" s="12">
        <v>57.6</v>
      </c>
      <c r="AM38" s="12">
        <v>0.6</v>
      </c>
      <c r="AN38" s="12">
        <v>1.6</v>
      </c>
      <c r="AO38" s="13">
        <f t="shared" si="0"/>
        <v>737.4</v>
      </c>
      <c r="AP38" s="14"/>
      <c r="AS38" s="15"/>
    </row>
    <row r="39" spans="1:45" x14ac:dyDescent="0.25">
      <c r="A39" s="1" t="s">
        <v>35</v>
      </c>
      <c r="B39" s="12">
        <v>8.8598375687712867</v>
      </c>
      <c r="C39" s="12">
        <v>16.282944720985068</v>
      </c>
      <c r="D39" s="12">
        <v>8.3809274299187848</v>
      </c>
      <c r="E39" s="12">
        <v>6.7047419439350273</v>
      </c>
      <c r="F39" s="12">
        <v>37.83390096934766</v>
      </c>
      <c r="G39" s="12">
        <v>10.296567985328792</v>
      </c>
      <c r="H39" s="12">
        <v>20.832591040083834</v>
      </c>
      <c r="I39" s="12">
        <v>10.775478124181294</v>
      </c>
      <c r="J39" s="12">
        <v>25.621692428608853</v>
      </c>
      <c r="K39" s="12">
        <v>41.425727010741426</v>
      </c>
      <c r="L39" s="12">
        <v>71.83652082787529</v>
      </c>
      <c r="M39" s="12">
        <v>446.10479434110562</v>
      </c>
      <c r="N39" s="12">
        <v>51.96175006549646</v>
      </c>
      <c r="O39" s="12">
        <v>104.88132040869793</v>
      </c>
      <c r="P39" s="12">
        <v>42.383547288446422</v>
      </c>
      <c r="Q39" s="12">
        <v>24.903327220330105</v>
      </c>
      <c r="R39" s="12">
        <v>25.621692428608853</v>
      </c>
      <c r="S39" s="12">
        <v>41.425727010741426</v>
      </c>
      <c r="T39" s="12">
        <v>9.8176578464762905</v>
      </c>
      <c r="U39" s="12">
        <v>3.591826041393765</v>
      </c>
      <c r="V39" s="12">
        <v>1.915640555410008</v>
      </c>
      <c r="W39" s="12">
        <v>2.8734608331150118</v>
      </c>
      <c r="X39" s="12">
        <v>1.4367304165575059</v>
      </c>
      <c r="Y39" s="12">
        <v>5.9863767356562745</v>
      </c>
      <c r="Z39" s="12">
        <v>11.254388263033796</v>
      </c>
      <c r="AA39" s="12">
        <v>544.99973801414728</v>
      </c>
      <c r="AB39" s="12">
        <v>165.22399790411319</v>
      </c>
      <c r="AC39" s="12">
        <v>474.3604925334032</v>
      </c>
      <c r="AD39" s="12">
        <v>254.06182866125229</v>
      </c>
      <c r="AE39" s="12">
        <v>30.650248886560128</v>
      </c>
      <c r="AF39" s="12">
        <v>32.565889441970135</v>
      </c>
      <c r="AG39" s="12">
        <v>15.325124443280064</v>
      </c>
      <c r="AH39" s="12">
        <v>10.775478124181294</v>
      </c>
      <c r="AI39" s="12">
        <v>45.257008121561434</v>
      </c>
      <c r="AJ39" s="12">
        <v>27.297877914592615</v>
      </c>
      <c r="AK39" s="12">
        <v>77.343987424679057</v>
      </c>
      <c r="AL39" s="12">
        <v>25.621692428608853</v>
      </c>
      <c r="AM39" s="12">
        <v>0.957820277705004</v>
      </c>
      <c r="AN39" s="12">
        <v>4.5496463190987688</v>
      </c>
      <c r="AO39" s="13">
        <f t="shared" si="0"/>
        <v>2742.0000000000005</v>
      </c>
      <c r="AP39" s="14"/>
      <c r="AS39" s="15"/>
    </row>
    <row r="40" spans="1:45" x14ac:dyDescent="0.25">
      <c r="A40" s="1" t="s">
        <v>36</v>
      </c>
      <c r="B40" s="12">
        <v>2.4</v>
      </c>
      <c r="C40" s="12">
        <v>3</v>
      </c>
      <c r="D40" s="12">
        <v>0.8</v>
      </c>
      <c r="E40" s="12">
        <v>1</v>
      </c>
      <c r="F40" s="12">
        <v>4</v>
      </c>
      <c r="G40" s="12">
        <v>1.8</v>
      </c>
      <c r="H40" s="12">
        <v>7</v>
      </c>
      <c r="I40" s="12">
        <v>4</v>
      </c>
      <c r="J40" s="12">
        <v>10.8</v>
      </c>
      <c r="K40" s="12">
        <v>0.4</v>
      </c>
      <c r="L40" s="12">
        <v>1.8</v>
      </c>
      <c r="M40" s="12">
        <v>44</v>
      </c>
      <c r="N40" s="12">
        <v>1.4</v>
      </c>
      <c r="O40" s="12">
        <v>2.6</v>
      </c>
      <c r="P40" s="12">
        <v>2</v>
      </c>
      <c r="Q40" s="12">
        <v>0.6</v>
      </c>
      <c r="R40" s="12">
        <v>1.4</v>
      </c>
      <c r="S40" s="12">
        <v>3.4</v>
      </c>
      <c r="T40" s="12">
        <v>20.399999999999999</v>
      </c>
      <c r="U40" s="12">
        <v>5.4</v>
      </c>
      <c r="V40" s="12">
        <v>12.8</v>
      </c>
      <c r="W40" s="12">
        <v>2.8</v>
      </c>
      <c r="X40" s="12">
        <v>2.6</v>
      </c>
      <c r="Y40" s="12">
        <v>3</v>
      </c>
      <c r="Z40" s="12">
        <v>1.2</v>
      </c>
      <c r="AA40" s="12">
        <v>58.6</v>
      </c>
      <c r="AB40" s="12">
        <v>27.6</v>
      </c>
      <c r="AC40" s="12">
        <v>57.6</v>
      </c>
      <c r="AD40" s="12">
        <v>53.4</v>
      </c>
      <c r="AE40" s="12">
        <v>5.4</v>
      </c>
      <c r="AF40" s="12">
        <v>6.2</v>
      </c>
      <c r="AG40" s="12">
        <v>6.2</v>
      </c>
      <c r="AH40" s="12">
        <v>3.8</v>
      </c>
      <c r="AI40" s="12">
        <v>4.2</v>
      </c>
      <c r="AJ40" s="12">
        <v>9.4</v>
      </c>
      <c r="AK40" s="12">
        <v>1.2</v>
      </c>
      <c r="AL40" s="12">
        <v>1.2</v>
      </c>
      <c r="AM40" s="12">
        <v>2.2000000000000002</v>
      </c>
      <c r="AN40" s="12">
        <v>18.399999999999999</v>
      </c>
      <c r="AO40" s="13">
        <f t="shared" si="0"/>
        <v>395.99999999999989</v>
      </c>
      <c r="AP40" s="14"/>
      <c r="AS40" s="15"/>
    </row>
    <row r="41" spans="1:45" x14ac:dyDescent="0.25">
      <c r="A41" s="1" t="s">
        <v>37</v>
      </c>
      <c r="B41" s="12">
        <v>17.484330484330485</v>
      </c>
      <c r="C41" s="12">
        <v>20.981196581196578</v>
      </c>
      <c r="D41" s="12">
        <v>5.9652421652421648</v>
      </c>
      <c r="E41" s="12">
        <v>5.7595441595441592</v>
      </c>
      <c r="F41" s="12">
        <v>18.924216524216522</v>
      </c>
      <c r="G41" s="12">
        <v>10.696296296296296</v>
      </c>
      <c r="H41" s="12">
        <v>40.933903133903129</v>
      </c>
      <c r="I41" s="12">
        <v>20.158404558404559</v>
      </c>
      <c r="J41" s="12">
        <v>49.367521367521363</v>
      </c>
      <c r="K41" s="12">
        <v>5.3481481481481481</v>
      </c>
      <c r="L41" s="12">
        <v>32.705982905982907</v>
      </c>
      <c r="M41" s="12">
        <v>95.238176638176625</v>
      </c>
      <c r="N41" s="12">
        <v>11.519088319088318</v>
      </c>
      <c r="O41" s="12">
        <v>12.547578347578346</v>
      </c>
      <c r="P41" s="12">
        <v>11.519088319088318</v>
      </c>
      <c r="Q41" s="12">
        <v>6.788034188034187</v>
      </c>
      <c r="R41" s="12">
        <v>11.107692307692307</v>
      </c>
      <c r="S41" s="12">
        <v>24.889458689458689</v>
      </c>
      <c r="T41" s="12">
        <v>150.57094017094016</v>
      </c>
      <c r="U41" s="12">
        <v>31.677492877492877</v>
      </c>
      <c r="V41" s="12">
        <v>51.835897435897429</v>
      </c>
      <c r="W41" s="12">
        <v>14.398860398860398</v>
      </c>
      <c r="X41" s="12">
        <v>6.788034188034187</v>
      </c>
      <c r="Y41" s="12">
        <v>21.803988603988604</v>
      </c>
      <c r="Z41" s="12">
        <v>10.696296296296296</v>
      </c>
      <c r="AA41" s="12">
        <v>138.22905982905982</v>
      </c>
      <c r="AB41" s="12">
        <v>62.532193732193726</v>
      </c>
      <c r="AC41" s="12">
        <v>188.62507122507122</v>
      </c>
      <c r="AD41" s="12">
        <v>112.51680911680911</v>
      </c>
      <c r="AE41" s="12">
        <v>26.946438746438744</v>
      </c>
      <c r="AF41" s="12">
        <v>45.047863247863241</v>
      </c>
      <c r="AG41" s="12">
        <v>22.009686609686607</v>
      </c>
      <c r="AH41" s="12">
        <v>35.174358974358974</v>
      </c>
      <c r="AI41" s="12">
        <v>36.614245014245014</v>
      </c>
      <c r="AJ41" s="12">
        <v>47.1048433048433</v>
      </c>
      <c r="AK41" s="12">
        <v>3.7025641025641023</v>
      </c>
      <c r="AL41" s="12">
        <v>4.5253561253561259</v>
      </c>
      <c r="AM41" s="12">
        <v>20.158404558404559</v>
      </c>
      <c r="AN41" s="12">
        <v>11.107692307692307</v>
      </c>
      <c r="AO41" s="13">
        <f t="shared" si="0"/>
        <v>1444.0000000000002</v>
      </c>
      <c r="AP41" s="14"/>
      <c r="AS41" s="15"/>
    </row>
    <row r="42" spans="1:45" x14ac:dyDescent="0.25">
      <c r="A42" s="11" t="s">
        <v>51</v>
      </c>
      <c r="B42" s="14">
        <f>SUM(B3:B41)</f>
        <v>1562.9076668370044</v>
      </c>
      <c r="C42" s="14">
        <f t="shared" ref="C42:AN42" si="3">SUM(C3:C41)</f>
        <v>2308.2381591581047</v>
      </c>
      <c r="D42" s="14">
        <f t="shared" si="3"/>
        <v>1349.0908424139525</v>
      </c>
      <c r="E42" s="14">
        <f t="shared" si="3"/>
        <v>1404.5572091275642</v>
      </c>
      <c r="F42" s="14">
        <f t="shared" si="3"/>
        <v>3660.9087929041066</v>
      </c>
      <c r="G42" s="14">
        <f t="shared" si="3"/>
        <v>1838.0467923373928</v>
      </c>
      <c r="H42" s="14">
        <f t="shared" si="3"/>
        <v>2291.8385361810815</v>
      </c>
      <c r="I42" s="14">
        <f t="shared" si="3"/>
        <v>1537.5667810157554</v>
      </c>
      <c r="J42" s="14">
        <f t="shared" si="3"/>
        <v>2989.343875427794</v>
      </c>
      <c r="K42" s="14">
        <f t="shared" si="3"/>
        <v>1665.7273849962528</v>
      </c>
      <c r="L42" s="14">
        <f t="shared" si="3"/>
        <v>2949.8533259813958</v>
      </c>
      <c r="M42" s="14">
        <f t="shared" si="3"/>
        <v>5321.2827401382419</v>
      </c>
      <c r="N42" s="14">
        <f t="shared" si="3"/>
        <v>1737.2436712824911</v>
      </c>
      <c r="O42" s="14">
        <f t="shared" si="3"/>
        <v>1934.3470190203943</v>
      </c>
      <c r="P42" s="14">
        <f t="shared" si="3"/>
        <v>1441.1184492108175</v>
      </c>
      <c r="Q42" s="14">
        <f t="shared" si="3"/>
        <v>893.49976142673461</v>
      </c>
      <c r="R42" s="14">
        <f t="shared" si="3"/>
        <v>1274.2309406202708</v>
      </c>
      <c r="S42" s="14">
        <f t="shared" si="3"/>
        <v>2179.1085404527066</v>
      </c>
      <c r="T42" s="14">
        <f t="shared" si="3"/>
        <v>1693.297804754116</v>
      </c>
      <c r="U42" s="14">
        <f t="shared" si="3"/>
        <v>1275.8505939110269</v>
      </c>
      <c r="V42" s="14">
        <f t="shared" si="3"/>
        <v>1581.0865718119721</v>
      </c>
      <c r="W42" s="14">
        <f t="shared" si="3"/>
        <v>807.06404408726223</v>
      </c>
      <c r="X42" s="14">
        <f t="shared" si="3"/>
        <v>703.72226196194526</v>
      </c>
      <c r="Y42" s="14">
        <f t="shared" si="3"/>
        <v>1726.3084488324032</v>
      </c>
      <c r="Z42" s="14">
        <f t="shared" si="3"/>
        <v>1634.0371240166869</v>
      </c>
      <c r="AA42" s="14">
        <f t="shared" si="3"/>
        <v>5980.5041194111845</v>
      </c>
      <c r="AB42" s="14">
        <f t="shared" si="3"/>
        <v>4228.5319704659396</v>
      </c>
      <c r="AC42" s="14">
        <f t="shared" si="3"/>
        <v>14397.828239795665</v>
      </c>
      <c r="AD42" s="14">
        <f t="shared" si="3"/>
        <v>9190.4402544370823</v>
      </c>
      <c r="AE42" s="14">
        <f t="shared" si="3"/>
        <v>3806.3613054945795</v>
      </c>
      <c r="AF42" s="14">
        <f t="shared" si="3"/>
        <v>5114.2756619912998</v>
      </c>
      <c r="AG42" s="14">
        <f t="shared" si="3"/>
        <v>2599.9908788022194</v>
      </c>
      <c r="AH42" s="14">
        <f t="shared" si="3"/>
        <v>4209.7754882365925</v>
      </c>
      <c r="AI42" s="14">
        <f t="shared" si="3"/>
        <v>2505.3207147305384</v>
      </c>
      <c r="AJ42" s="14">
        <f t="shared" si="3"/>
        <v>2083.3056016634109</v>
      </c>
      <c r="AK42" s="14">
        <f t="shared" si="3"/>
        <v>775.27627200487018</v>
      </c>
      <c r="AL42" s="14">
        <f t="shared" si="3"/>
        <v>2451.3424046945361</v>
      </c>
      <c r="AM42" s="14">
        <f t="shared" si="3"/>
        <v>425.64454394509875</v>
      </c>
      <c r="AN42" s="14">
        <f t="shared" si="3"/>
        <v>1417.3252064195108</v>
      </c>
      <c r="AO42" s="14">
        <f>SUM(AO3:AO41)</f>
        <v>106946.19999999997</v>
      </c>
      <c r="AP42" s="14"/>
      <c r="AS42" s="15"/>
    </row>
    <row r="43" spans="1:45" x14ac:dyDescent="0.25">
      <c r="AO43" s="14"/>
      <c r="AS43" s="15"/>
    </row>
    <row r="44" spans="1:45" x14ac:dyDescent="0.25">
      <c r="AS44" s="15"/>
    </row>
    <row r="45" spans="1:45" x14ac:dyDescent="0.25">
      <c r="AS45" s="15"/>
    </row>
    <row r="46" spans="1:45" x14ac:dyDescent="0.25">
      <c r="AS46" s="15"/>
    </row>
    <row r="47" spans="1:45" x14ac:dyDescent="0.25">
      <c r="AS47" s="15"/>
    </row>
    <row r="48" spans="1:45" x14ac:dyDescent="0.25">
      <c r="AS48" s="15"/>
    </row>
    <row r="49" spans="45:45" x14ac:dyDescent="0.25">
      <c r="AS49" s="15"/>
    </row>
    <row r="50" spans="45:45" x14ac:dyDescent="0.25">
      <c r="AS50" s="15"/>
    </row>
    <row r="51" spans="45:45" x14ac:dyDescent="0.25">
      <c r="AS51" s="15"/>
    </row>
    <row r="52" spans="45:45" x14ac:dyDescent="0.25">
      <c r="AS52" s="15"/>
    </row>
    <row r="53" spans="45:45" x14ac:dyDescent="0.25">
      <c r="AS53" s="15"/>
    </row>
    <row r="54" spans="45:45" x14ac:dyDescent="0.25">
      <c r="AS54" s="15"/>
    </row>
    <row r="55" spans="45:45" x14ac:dyDescent="0.25">
      <c r="AS55" s="15"/>
    </row>
    <row r="56" spans="45:45" x14ac:dyDescent="0.25">
      <c r="AS56" s="15"/>
    </row>
    <row r="57" spans="45:45" x14ac:dyDescent="0.25">
      <c r="AS57" s="15"/>
    </row>
    <row r="58" spans="45:45" x14ac:dyDescent="0.25">
      <c r="AS58" s="15"/>
    </row>
    <row r="59" spans="45:45" x14ac:dyDescent="0.25">
      <c r="AS59" s="15"/>
    </row>
  </sheetData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15" workbookViewId="0">
      <selection activeCell="L46" sqref="L46"/>
    </sheetView>
  </sheetViews>
  <sheetFormatPr defaultRowHeight="13.2" x14ac:dyDescent="0.25"/>
  <cols>
    <col min="1" max="10" width="8.109375" customWidth="1"/>
  </cols>
  <sheetData>
    <row r="1" spans="1:10" x14ac:dyDescent="0.25">
      <c r="A1" s="2" t="s">
        <v>54</v>
      </c>
      <c r="D1" s="10"/>
      <c r="G1" s="20">
        <f>'Wkdy Adj OD'!G1</f>
        <v>37409</v>
      </c>
    </row>
    <row r="3" spans="1:10" x14ac:dyDescent="0.25">
      <c r="A3" t="s">
        <v>55</v>
      </c>
    </row>
    <row r="4" spans="1:10" x14ac:dyDescent="0.25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 x14ac:dyDescent="0.25">
      <c r="A5" s="1" t="s">
        <v>26</v>
      </c>
      <c r="B5" s="4">
        <v>73</v>
      </c>
      <c r="C5" s="4">
        <v>43.6</v>
      </c>
      <c r="D5" s="4">
        <v>160.75</v>
      </c>
      <c r="E5" s="4">
        <v>167.7</v>
      </c>
      <c r="F5" s="4">
        <v>531</v>
      </c>
      <c r="G5" s="4">
        <v>982.75</v>
      </c>
      <c r="H5" s="4">
        <v>820.2</v>
      </c>
      <c r="I5" s="4">
        <v>1175</v>
      </c>
      <c r="J5" s="5">
        <v>3954</v>
      </c>
    </row>
    <row r="6" spans="1:10" x14ac:dyDescent="0.25">
      <c r="A6" s="1" t="s">
        <v>27</v>
      </c>
      <c r="B6" s="4">
        <v>44</v>
      </c>
      <c r="C6" s="4">
        <v>64.75</v>
      </c>
      <c r="D6" s="4">
        <v>91.7</v>
      </c>
      <c r="E6" s="4">
        <v>150.55000000000001</v>
      </c>
      <c r="F6" s="4">
        <v>788.8</v>
      </c>
      <c r="G6" s="4">
        <v>1313.75</v>
      </c>
      <c r="H6" s="4">
        <v>1174.45</v>
      </c>
      <c r="I6" s="4">
        <v>2183</v>
      </c>
      <c r="J6" s="5">
        <v>5811</v>
      </c>
    </row>
    <row r="7" spans="1:10" x14ac:dyDescent="0.25">
      <c r="A7" s="1" t="s">
        <v>28</v>
      </c>
      <c r="B7" s="4">
        <v>218.7152720747078</v>
      </c>
      <c r="C7" s="4">
        <v>125.46008456404054</v>
      </c>
      <c r="D7" s="4">
        <v>96.730536113549263</v>
      </c>
      <c r="E7" s="4">
        <v>126.67645657504923</v>
      </c>
      <c r="F7" s="4">
        <v>760.23250688043959</v>
      </c>
      <c r="G7" s="4">
        <v>1133.4270243532526</v>
      </c>
      <c r="H7" s="4">
        <v>728.89644697778681</v>
      </c>
      <c r="I7" s="4">
        <v>1721.5139304376032</v>
      </c>
      <c r="J7" s="5">
        <v>4911.6522579764287</v>
      </c>
    </row>
    <row r="8" spans="1:10" x14ac:dyDescent="0.25">
      <c r="A8" s="1" t="s">
        <v>29</v>
      </c>
      <c r="B8" s="4">
        <v>131.59189005548905</v>
      </c>
      <c r="C8" s="4">
        <v>141.13603443147468</v>
      </c>
      <c r="D8" s="4">
        <v>127.91286233513705</v>
      </c>
      <c r="E8" s="4">
        <v>69.474972748096533</v>
      </c>
      <c r="F8" s="4">
        <v>445.58890810118396</v>
      </c>
      <c r="G8" s="4">
        <v>731.00681226124584</v>
      </c>
      <c r="H8" s="4">
        <v>549.18819593660339</v>
      </c>
      <c r="I8" s="4">
        <v>1304.401944212919</v>
      </c>
      <c r="J8" s="5">
        <v>3500.3016200821494</v>
      </c>
    </row>
    <row r="9" spans="1:10" x14ac:dyDescent="0.25">
      <c r="A9" s="1">
        <v>16</v>
      </c>
      <c r="B9" s="4">
        <v>420.36277289406183</v>
      </c>
      <c r="C9" s="4">
        <v>577.66243111677045</v>
      </c>
      <c r="D9" s="4">
        <v>810.00692305580003</v>
      </c>
      <c r="E9" s="4">
        <v>463.72426680051541</v>
      </c>
      <c r="F9" s="4">
        <v>29.195385241464617</v>
      </c>
      <c r="G9" s="4">
        <v>186.29194513205857</v>
      </c>
      <c r="H9" s="4">
        <v>183.042371818226</v>
      </c>
      <c r="I9" s="4">
        <v>480.27678086785011</v>
      </c>
      <c r="J9" s="5">
        <v>3150.5628769267469</v>
      </c>
    </row>
    <row r="10" spans="1:10" x14ac:dyDescent="0.25">
      <c r="A10" s="1">
        <v>24</v>
      </c>
      <c r="B10" s="4">
        <v>798.4835901539484</v>
      </c>
      <c r="C10" s="4">
        <v>1004.3795132195723</v>
      </c>
      <c r="D10" s="4">
        <v>1217.784013839035</v>
      </c>
      <c r="E10" s="4">
        <v>724.84589742951459</v>
      </c>
      <c r="F10" s="4">
        <v>189.69884862805719</v>
      </c>
      <c r="G10" s="4">
        <v>53.364533329068962</v>
      </c>
      <c r="H10" s="4">
        <v>178.16781881323325</v>
      </c>
      <c r="I10" s="4">
        <v>410.5046614077325</v>
      </c>
      <c r="J10" s="5">
        <v>4577.2288768201624</v>
      </c>
    </row>
    <row r="11" spans="1:10" x14ac:dyDescent="0.25">
      <c r="A11" s="1" t="s">
        <v>30</v>
      </c>
      <c r="B11" s="4">
        <v>744.03489222541657</v>
      </c>
      <c r="C11" s="4">
        <v>903.33403857735118</v>
      </c>
      <c r="D11" s="4">
        <v>895.99609233769525</v>
      </c>
      <c r="E11" s="4">
        <v>476.63794082063924</v>
      </c>
      <c r="F11" s="4">
        <v>185.09147977639714</v>
      </c>
      <c r="G11" s="4">
        <v>174.85121151657873</v>
      </c>
      <c r="H11" s="4">
        <v>25.354247081796412</v>
      </c>
      <c r="I11" s="4">
        <v>93.148108609364357</v>
      </c>
      <c r="J11" s="5">
        <v>3498.4480109452393</v>
      </c>
    </row>
    <row r="12" spans="1:10" x14ac:dyDescent="0.25">
      <c r="A12" s="1" t="s">
        <v>31</v>
      </c>
      <c r="B12" s="4">
        <v>1010.9604102981948</v>
      </c>
      <c r="C12" s="4">
        <v>1335.2023114178442</v>
      </c>
      <c r="D12" s="4">
        <v>2451.4240285472706</v>
      </c>
      <c r="E12" s="4">
        <v>1187.7669642051396</v>
      </c>
      <c r="F12" s="4">
        <v>460.84408136623347</v>
      </c>
      <c r="G12" s="4">
        <v>441.6108651483089</v>
      </c>
      <c r="H12" s="4">
        <v>95.239179103216571</v>
      </c>
      <c r="I12" s="4">
        <v>34.295373497022027</v>
      </c>
      <c r="J12" s="5">
        <v>7017.3432135832318</v>
      </c>
    </row>
    <row r="13" spans="1:10" s="3" customFormat="1" x14ac:dyDescent="0.25">
      <c r="A13" s="3" t="s">
        <v>51</v>
      </c>
      <c r="B13" s="5">
        <v>3441.1488277018184</v>
      </c>
      <c r="C13" s="5">
        <v>4195.5244133270535</v>
      </c>
      <c r="D13" s="5">
        <v>5852.3044562284867</v>
      </c>
      <c r="E13" s="5">
        <v>3367.3764985789549</v>
      </c>
      <c r="F13" s="5">
        <v>3390.4512099937756</v>
      </c>
      <c r="G13" s="5">
        <v>5017.0523917405135</v>
      </c>
      <c r="H13" s="5">
        <v>3754.5382597308626</v>
      </c>
      <c r="I13" s="5">
        <v>7402.1407990324924</v>
      </c>
      <c r="J13" s="5">
        <v>36420.536856333958</v>
      </c>
    </row>
    <row r="14" spans="1:10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t="s">
        <v>56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 x14ac:dyDescent="0.25">
      <c r="A17" s="1" t="s">
        <v>26</v>
      </c>
      <c r="B17" s="4">
        <v>22.6</v>
      </c>
      <c r="C17" s="4">
        <v>7.8</v>
      </c>
      <c r="D17" s="4">
        <v>34.799999999999997</v>
      </c>
      <c r="E17" s="4">
        <v>26.8</v>
      </c>
      <c r="F17" s="4">
        <v>177.8</v>
      </c>
      <c r="G17" s="4">
        <v>235.4</v>
      </c>
      <c r="H17" s="4">
        <v>103.2</v>
      </c>
      <c r="I17" s="4">
        <v>204.2</v>
      </c>
      <c r="J17" s="5">
        <v>812.6</v>
      </c>
    </row>
    <row r="18" spans="1:10" x14ac:dyDescent="0.25">
      <c r="A18" s="1" t="s">
        <v>27</v>
      </c>
      <c r="B18" s="4">
        <v>7.2</v>
      </c>
      <c r="C18" s="4">
        <v>20.6</v>
      </c>
      <c r="D18" s="4">
        <v>22</v>
      </c>
      <c r="E18" s="4">
        <v>29.8</v>
      </c>
      <c r="F18" s="4">
        <v>299.2</v>
      </c>
      <c r="G18" s="4">
        <v>345.6</v>
      </c>
      <c r="H18" s="4">
        <v>302.39999999999998</v>
      </c>
      <c r="I18" s="4">
        <v>900.8</v>
      </c>
      <c r="J18" s="5">
        <v>1927.6</v>
      </c>
    </row>
    <row r="19" spans="1:10" x14ac:dyDescent="0.25">
      <c r="A19" s="1" t="s">
        <v>28</v>
      </c>
      <c r="B19" s="4">
        <v>39.836914503473395</v>
      </c>
      <c r="C19" s="4">
        <v>20.142260142205647</v>
      </c>
      <c r="D19" s="4">
        <v>66.245655578809689</v>
      </c>
      <c r="E19" s="4">
        <v>43.417760750976619</v>
      </c>
      <c r="F19" s="4">
        <v>534.21749954938753</v>
      </c>
      <c r="G19" s="4">
        <v>804.57139123588115</v>
      </c>
      <c r="H19" s="4">
        <v>458.12451678994398</v>
      </c>
      <c r="I19" s="4">
        <v>1031.7313250618672</v>
      </c>
      <c r="J19" s="5">
        <v>2998.2873236125452</v>
      </c>
    </row>
    <row r="20" spans="1:10" x14ac:dyDescent="0.25">
      <c r="A20" s="1" t="s">
        <v>29</v>
      </c>
      <c r="B20" s="4">
        <v>21.57117410148194</v>
      </c>
      <c r="C20" s="4">
        <v>22.608249779437802</v>
      </c>
      <c r="D20" s="4">
        <v>52.061199033384298</v>
      </c>
      <c r="E20" s="4">
        <v>47.290650914787328</v>
      </c>
      <c r="F20" s="4">
        <v>283.12166008195044</v>
      </c>
      <c r="G20" s="4">
        <v>387.86630355549255</v>
      </c>
      <c r="H20" s="4">
        <v>183.56239499818764</v>
      </c>
      <c r="I20" s="4">
        <v>449.46859882607072</v>
      </c>
      <c r="J20" s="5">
        <v>1447.5502312907927</v>
      </c>
    </row>
    <row r="21" spans="1:10" x14ac:dyDescent="0.25">
      <c r="A21" s="1">
        <v>16</v>
      </c>
      <c r="B21" s="4">
        <v>128.84298940574456</v>
      </c>
      <c r="C21" s="4">
        <v>167.12541117805844</v>
      </c>
      <c r="D21" s="4">
        <v>586.79131437025205</v>
      </c>
      <c r="E21" s="4">
        <v>288.55889959561318</v>
      </c>
      <c r="F21" s="4">
        <v>24.080878211616792</v>
      </c>
      <c r="G21" s="4">
        <v>131.93028148415695</v>
      </c>
      <c r="H21" s="4">
        <v>92.618762352372286</v>
      </c>
      <c r="I21" s="4">
        <v>211.99405605098545</v>
      </c>
      <c r="J21" s="5">
        <v>1631.9425926487997</v>
      </c>
    </row>
    <row r="22" spans="1:10" x14ac:dyDescent="0.25">
      <c r="A22" s="1">
        <v>24</v>
      </c>
      <c r="B22" s="4">
        <v>172.18628715138257</v>
      </c>
      <c r="C22" s="4">
        <v>225.8281506872473</v>
      </c>
      <c r="D22" s="4">
        <v>829.81096530862499</v>
      </c>
      <c r="E22" s="4">
        <v>392.89593940963516</v>
      </c>
      <c r="F22" s="4">
        <v>121.20604279859512</v>
      </c>
      <c r="G22" s="4">
        <v>50.161284604148314</v>
      </c>
      <c r="H22" s="4">
        <v>98.684649711018324</v>
      </c>
      <c r="I22" s="4">
        <v>223.98549125280923</v>
      </c>
      <c r="J22" s="5">
        <v>2114.7588109234607</v>
      </c>
    </row>
    <row r="23" spans="1:10" x14ac:dyDescent="0.25">
      <c r="A23" s="1" t="s">
        <v>30</v>
      </c>
      <c r="B23" s="4">
        <v>103.70165587769355</v>
      </c>
      <c r="C23" s="4">
        <v>144.70503027284855</v>
      </c>
      <c r="D23" s="4">
        <v>591.62011627295044</v>
      </c>
      <c r="E23" s="4">
        <v>168.13552992722282</v>
      </c>
      <c r="F23" s="4">
        <v>78.752512727202429</v>
      </c>
      <c r="G23" s="4">
        <v>82.223697861183794</v>
      </c>
      <c r="H23" s="4">
        <v>18.874569166023722</v>
      </c>
      <c r="I23" s="4">
        <v>38.18303647379512</v>
      </c>
      <c r="J23" s="5">
        <v>1226.1961485789204</v>
      </c>
    </row>
    <row r="24" spans="1:10" x14ac:dyDescent="0.25">
      <c r="A24" s="1" t="s">
        <v>31</v>
      </c>
      <c r="B24" s="4">
        <v>171.72810688323537</v>
      </c>
      <c r="C24" s="4">
        <v>296.01897436508324</v>
      </c>
      <c r="D24" s="4">
        <v>1606.5058393922423</v>
      </c>
      <c r="E24" s="4">
        <v>414.74457912386322</v>
      </c>
      <c r="F24" s="4">
        <v>235.06609692195954</v>
      </c>
      <c r="G24" s="4">
        <v>231.88594679449221</v>
      </c>
      <c r="H24" s="4">
        <v>46.642201869520726</v>
      </c>
      <c r="I24" s="4">
        <v>32.596538806540053</v>
      </c>
      <c r="J24" s="5">
        <v>3035.1882841569363</v>
      </c>
    </row>
    <row r="25" spans="1:10" s="3" customFormat="1" x14ac:dyDescent="0.25">
      <c r="A25" s="3" t="s">
        <v>51</v>
      </c>
      <c r="B25" s="5">
        <v>667.66712792301144</v>
      </c>
      <c r="C25" s="5">
        <v>904.82807642488092</v>
      </c>
      <c r="D25" s="5">
        <v>3789.8350899562638</v>
      </c>
      <c r="E25" s="5">
        <v>1411.6433597220985</v>
      </c>
      <c r="F25" s="5">
        <v>1753.4446902907118</v>
      </c>
      <c r="G25" s="5">
        <v>2269.6389055353548</v>
      </c>
      <c r="H25" s="5">
        <v>1304.1070948870665</v>
      </c>
      <c r="I25" s="5">
        <v>3092.9590464720682</v>
      </c>
      <c r="J25" s="5">
        <v>15194.123391211455</v>
      </c>
    </row>
    <row r="26" spans="1:10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t="s">
        <v>57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 x14ac:dyDescent="0.25">
      <c r="A29" s="1" t="s">
        <v>26</v>
      </c>
      <c r="B29" s="4">
        <v>32.200000000000003</v>
      </c>
      <c r="C29" s="4">
        <v>6.4</v>
      </c>
      <c r="D29" s="4">
        <v>29.2</v>
      </c>
      <c r="E29" s="4">
        <v>25.2</v>
      </c>
      <c r="F29" s="4">
        <v>100.8</v>
      </c>
      <c r="G29" s="4">
        <v>169.2</v>
      </c>
      <c r="H29" s="4">
        <v>67.2</v>
      </c>
      <c r="I29" s="4">
        <v>144</v>
      </c>
      <c r="J29" s="5">
        <v>574.20000000000005</v>
      </c>
    </row>
    <row r="30" spans="1:10" x14ac:dyDescent="0.25">
      <c r="A30" s="1" t="s">
        <v>27</v>
      </c>
      <c r="B30" s="4">
        <v>5</v>
      </c>
      <c r="C30" s="4">
        <v>20.8</v>
      </c>
      <c r="D30" s="4">
        <v>21</v>
      </c>
      <c r="E30" s="4">
        <v>28.8</v>
      </c>
      <c r="F30" s="4">
        <v>171.6</v>
      </c>
      <c r="G30" s="4">
        <v>217.4</v>
      </c>
      <c r="H30" s="4">
        <v>208.6</v>
      </c>
      <c r="I30" s="4">
        <v>590.20000000000005</v>
      </c>
      <c r="J30" s="5">
        <v>1263.4000000000001</v>
      </c>
    </row>
    <row r="31" spans="1:10" x14ac:dyDescent="0.25">
      <c r="A31" s="1" t="s">
        <v>28</v>
      </c>
      <c r="B31" s="4">
        <v>29.97581233087541</v>
      </c>
      <c r="C31" s="4">
        <v>15.456278233107632</v>
      </c>
      <c r="D31" s="4">
        <v>72.831856522673846</v>
      </c>
      <c r="E31" s="4">
        <v>47.305578834662754</v>
      </c>
      <c r="F31" s="4">
        <v>383.59672342167124</v>
      </c>
      <c r="G31" s="4">
        <v>584.76252648590537</v>
      </c>
      <c r="H31" s="4">
        <v>325.05021496293023</v>
      </c>
      <c r="I31" s="4">
        <v>725.50833282071892</v>
      </c>
      <c r="J31" s="5">
        <v>2184.4873236125454</v>
      </c>
    </row>
    <row r="32" spans="1:10" x14ac:dyDescent="0.25">
      <c r="A32" s="1" t="s">
        <v>29</v>
      </c>
      <c r="B32" s="4">
        <v>22.317900453192237</v>
      </c>
      <c r="C32" s="4">
        <v>23.422747010280961</v>
      </c>
      <c r="D32" s="4">
        <v>55.68426647727172</v>
      </c>
      <c r="E32" s="4">
        <v>52.369726806005545</v>
      </c>
      <c r="F32" s="4">
        <v>262.2905726528632</v>
      </c>
      <c r="G32" s="4">
        <v>383.82369393262292</v>
      </c>
      <c r="H32" s="4">
        <v>152.68979418966174</v>
      </c>
      <c r="I32" s="4">
        <v>347.80569617153054</v>
      </c>
      <c r="J32" s="5">
        <v>1300.4043976934288</v>
      </c>
    </row>
    <row r="33" spans="1:10" x14ac:dyDescent="0.25">
      <c r="A33" s="1">
        <v>16</v>
      </c>
      <c r="B33" s="4">
        <v>95.371779758104438</v>
      </c>
      <c r="C33" s="4">
        <v>121.82975736841729</v>
      </c>
      <c r="D33" s="4">
        <v>428.04495560250314</v>
      </c>
      <c r="E33" s="4">
        <v>268.47668753410477</v>
      </c>
      <c r="F33" s="4">
        <v>27.278380016834177</v>
      </c>
      <c r="G33" s="4">
        <v>93.320773741801119</v>
      </c>
      <c r="H33" s="4">
        <v>57.223067854862663</v>
      </c>
      <c r="I33" s="4">
        <v>145.4163265559055</v>
      </c>
      <c r="J33" s="5">
        <v>1236.9617284325329</v>
      </c>
    </row>
    <row r="34" spans="1:10" x14ac:dyDescent="0.25">
      <c r="A34" s="1">
        <v>24</v>
      </c>
      <c r="B34" s="4">
        <v>126</v>
      </c>
      <c r="C34" s="4">
        <v>140</v>
      </c>
      <c r="D34" s="4">
        <v>622.20000000000005</v>
      </c>
      <c r="E34" s="4">
        <v>367.4</v>
      </c>
      <c r="F34" s="4">
        <v>81.2</v>
      </c>
      <c r="G34" s="4">
        <v>48</v>
      </c>
      <c r="H34" s="4">
        <v>72.2</v>
      </c>
      <c r="I34" s="4">
        <v>157.6</v>
      </c>
      <c r="J34" s="5">
        <v>1614.6</v>
      </c>
    </row>
    <row r="35" spans="1:10" x14ac:dyDescent="0.25">
      <c r="A35" s="1" t="s">
        <v>30</v>
      </c>
      <c r="B35" s="4">
        <v>74.569950745287485</v>
      </c>
      <c r="C35" s="4">
        <v>90.835917338452191</v>
      </c>
      <c r="D35" s="4">
        <v>453.33460141469396</v>
      </c>
      <c r="E35" s="4">
        <v>151.46361100388424</v>
      </c>
      <c r="F35" s="4">
        <v>47.952914501927083</v>
      </c>
      <c r="G35" s="4">
        <v>49.854131376452834</v>
      </c>
      <c r="H35" s="4">
        <v>14.78724235742245</v>
      </c>
      <c r="I35" s="4">
        <v>16.899705551339942</v>
      </c>
      <c r="J35" s="5">
        <v>899.69807428946024</v>
      </c>
    </row>
    <row r="36" spans="1:10" x14ac:dyDescent="0.25">
      <c r="A36" s="1" t="s">
        <v>31</v>
      </c>
      <c r="B36" s="4">
        <v>138.65089692413713</v>
      </c>
      <c r="C36" s="4">
        <v>182.35921724886512</v>
      </c>
      <c r="D36" s="4">
        <v>1230.7799868923403</v>
      </c>
      <c r="E36" s="4">
        <v>281.06476182325082</v>
      </c>
      <c r="F36" s="4">
        <v>153.41330974904525</v>
      </c>
      <c r="G36" s="4">
        <v>181.49084002387053</v>
      </c>
      <c r="H36" s="4">
        <v>21.130512474868496</v>
      </c>
      <c r="I36" s="4">
        <v>26.051316749837873</v>
      </c>
      <c r="J36" s="5">
        <v>2214.9408418862154</v>
      </c>
    </row>
    <row r="37" spans="1:10" s="3" customFormat="1" x14ac:dyDescent="0.25">
      <c r="A37" s="3" t="s">
        <v>51</v>
      </c>
      <c r="B37" s="5">
        <v>524.08634021159673</v>
      </c>
      <c r="C37" s="5">
        <v>601.1039171991232</v>
      </c>
      <c r="D37" s="5">
        <v>2913.0756669094826</v>
      </c>
      <c r="E37" s="5">
        <v>1222.0803660019083</v>
      </c>
      <c r="F37" s="5">
        <v>1228.1319003423409</v>
      </c>
      <c r="G37" s="5">
        <v>1727.8519655606528</v>
      </c>
      <c r="H37" s="5">
        <v>918.88083183974561</v>
      </c>
      <c r="I37" s="5">
        <v>2153.4813778493331</v>
      </c>
      <c r="J37" s="5">
        <v>11288.692365914183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Wkdy Adj OD</vt:lpstr>
      <vt:lpstr>Sat Adj OD</vt:lpstr>
      <vt:lpstr>Sun Adj OD</vt:lpstr>
      <vt:lpstr>Fast Pass Adj OD</vt:lpstr>
      <vt:lpstr>'Sat Adj OD'!Print_Area</vt:lpstr>
      <vt:lpstr>'Sun Adj OD'!Print_Area</vt:lpstr>
      <vt:lpstr>'Sat Adj OD'!Print_Titles</vt:lpstr>
      <vt:lpstr>'Sun Adj OD'!Print_Titles</vt:lpstr>
      <vt:lpstr>'Wkdy Adj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milam</cp:lastModifiedBy>
  <dcterms:created xsi:type="dcterms:W3CDTF">2000-11-03T22:31:11Z</dcterms:created>
  <dcterms:modified xsi:type="dcterms:W3CDTF">2019-10-05T07:47:38Z</dcterms:modified>
</cp:coreProperties>
</file>