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m\Documents\Bart\"/>
    </mc:Choice>
  </mc:AlternateContent>
  <xr:revisionPtr revIDLastSave="0" documentId="8_{DBF044CB-CD9E-4025-8A8E-338F5A13E312}" xr6:coauthVersionLast="41" xr6:coauthVersionMax="41" xr10:uidLastSave="{00000000-0000-0000-0000-000000000000}"/>
  <bookViews>
    <workbookView xWindow="1116" yWindow="1116" windowWidth="17280" windowHeight="8964" activeTab="3"/>
  </bookViews>
  <sheets>
    <sheet name="Wkdy Adj OD" sheetId="1" r:id="rId1"/>
    <sheet name="Sat Adj OD" sheetId="2" r:id="rId2"/>
    <sheet name="Sun Adj OD" sheetId="3" r:id="rId3"/>
    <sheet name="Fast Pass Adj OD" sheetId="4" r:id="rId4"/>
  </sheets>
  <definedNames>
    <definedName name="_xlnm.Print_Area" localSheetId="1">'Sat Adj OD'!$A$1:$AS$46</definedName>
    <definedName name="_xlnm.Print_Area" localSheetId="2">'Sun Adj OD'!$A$1:$AS$46</definedName>
    <definedName name="_xlnm.Print_Titles" localSheetId="1">'Sat Adj OD'!$A:$A</definedName>
    <definedName name="_xlnm.Print_Titles" localSheetId="2">'Sun Adj OD'!$A:$A</definedName>
    <definedName name="_xlnm.Print_Titles" localSheetId="0">'Wkdy Adj OD'!$A:$A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" i="4" l="1"/>
  <c r="G1" i="2"/>
  <c r="AW3" i="2"/>
  <c r="AW4" i="2"/>
  <c r="AW5" i="2"/>
  <c r="AW6" i="2"/>
  <c r="AW7" i="2"/>
  <c r="AW12" i="2"/>
  <c r="AZ3" i="2" s="1"/>
  <c r="AX12" i="2"/>
  <c r="AX19" i="2" s="1"/>
  <c r="AY12" i="2"/>
  <c r="AY19" i="2" s="1"/>
  <c r="AZ12" i="2"/>
  <c r="BA12" i="2"/>
  <c r="BB12" i="2"/>
  <c r="BC12" i="2"/>
  <c r="AW13" i="2"/>
  <c r="BD13" i="2" s="1"/>
  <c r="AX13" i="2"/>
  <c r="AY13" i="2"/>
  <c r="AZ13" i="2"/>
  <c r="BA13" i="2"/>
  <c r="AZ4" i="2" s="1"/>
  <c r="BB13" i="2"/>
  <c r="BC13" i="2"/>
  <c r="AW14" i="2"/>
  <c r="AX14" i="2"/>
  <c r="AY14" i="2"/>
  <c r="AY24" i="2" s="1"/>
  <c r="AZ14" i="2"/>
  <c r="AZ19" i="2" s="1"/>
  <c r="BA14" i="2"/>
  <c r="BA19" i="2" s="1"/>
  <c r="BB14" i="2"/>
  <c r="BC14" i="2"/>
  <c r="AW15" i="2"/>
  <c r="BD15" i="2" s="1"/>
  <c r="AX15" i="2"/>
  <c r="AX25" i="2" s="1"/>
  <c r="AY15" i="2"/>
  <c r="AZ15" i="2"/>
  <c r="BA15" i="2"/>
  <c r="BB15" i="2"/>
  <c r="BC15" i="2"/>
  <c r="BC19" i="2" s="1"/>
  <c r="AW16" i="2"/>
  <c r="AW26" i="2" s="1"/>
  <c r="AX16" i="2"/>
  <c r="AX26" i="2" s="1"/>
  <c r="AY16" i="2"/>
  <c r="AY26" i="2" s="1"/>
  <c r="AZ16" i="2"/>
  <c r="AZ26" i="2" s="1"/>
  <c r="BA16" i="2"/>
  <c r="BA26" i="2" s="1"/>
  <c r="BB16" i="2"/>
  <c r="BC16" i="2"/>
  <c r="AW17" i="2"/>
  <c r="AX17" i="2"/>
  <c r="AY17" i="2"/>
  <c r="AY27" i="2" s="1"/>
  <c r="AZ17" i="2"/>
  <c r="AZ27" i="2" s="1"/>
  <c r="BA17" i="2"/>
  <c r="BA27" i="2" s="1"/>
  <c r="BB17" i="2"/>
  <c r="BC17" i="2"/>
  <c r="BA28" i="2" s="1"/>
  <c r="AW18" i="2"/>
  <c r="AW28" i="2" s="1"/>
  <c r="AX18" i="2"/>
  <c r="AY18" i="2"/>
  <c r="AY28" i="2" s="1"/>
  <c r="AZ18" i="2"/>
  <c r="AZ28" i="2" s="1"/>
  <c r="BA18" i="2"/>
  <c r="BB18" i="2"/>
  <c r="BC18" i="2"/>
  <c r="BC28" i="2" s="1"/>
  <c r="BB19" i="2"/>
  <c r="AX23" i="2"/>
  <c r="AW24" i="2"/>
  <c r="AX24" i="2"/>
  <c r="AY25" i="2"/>
  <c r="AZ25" i="2"/>
  <c r="AW27" i="2"/>
  <c r="AX27" i="2"/>
  <c r="BB27" i="2"/>
  <c r="AX28" i="2"/>
  <c r="BB28" i="2"/>
  <c r="G1" i="3"/>
  <c r="AW3" i="3"/>
  <c r="AW4" i="3"/>
  <c r="AW5" i="3"/>
  <c r="AW6" i="3"/>
  <c r="AW7" i="3"/>
  <c r="AW12" i="3"/>
  <c r="AW19" i="3" s="1"/>
  <c r="AX12" i="3"/>
  <c r="BD12" i="3" s="1"/>
  <c r="AY12" i="3"/>
  <c r="AY19" i="3" s="1"/>
  <c r="AZ12" i="3"/>
  <c r="BA12" i="3"/>
  <c r="AW26" i="3" s="1"/>
  <c r="BB12" i="3"/>
  <c r="AW27" i="3" s="1"/>
  <c r="BC12" i="3"/>
  <c r="BC19" i="3" s="1"/>
  <c r="AW13" i="3"/>
  <c r="AX13" i="3"/>
  <c r="AY13" i="3"/>
  <c r="AZ13" i="3"/>
  <c r="AZ4" i="3" s="1"/>
  <c r="BA13" i="3"/>
  <c r="AX26" i="3" s="1"/>
  <c r="BB13" i="3"/>
  <c r="BB19" i="3" s="1"/>
  <c r="BC13" i="3"/>
  <c r="AW14" i="3"/>
  <c r="AX14" i="3"/>
  <c r="AX24" i="3" s="1"/>
  <c r="AY14" i="3"/>
  <c r="AY24" i="3" s="1"/>
  <c r="AZ14" i="3"/>
  <c r="BA14" i="3"/>
  <c r="BB14" i="3"/>
  <c r="BC14" i="3"/>
  <c r="AW15" i="3"/>
  <c r="AW25" i="3" s="1"/>
  <c r="AX15" i="3"/>
  <c r="BD15" i="3" s="1"/>
  <c r="AY15" i="3"/>
  <c r="AZ15" i="3"/>
  <c r="BA15" i="3"/>
  <c r="BB15" i="3"/>
  <c r="BC15" i="3"/>
  <c r="AY28" i="3" s="1"/>
  <c r="AW16" i="3"/>
  <c r="AX16" i="3"/>
  <c r="AY16" i="3"/>
  <c r="AZ16" i="3"/>
  <c r="AZ19" i="3" s="1"/>
  <c r="BA16" i="3"/>
  <c r="BB16" i="3"/>
  <c r="BA27" i="3" s="1"/>
  <c r="BC16" i="3"/>
  <c r="AW17" i="3"/>
  <c r="AX17" i="3"/>
  <c r="AX27" i="3" s="1"/>
  <c r="AY17" i="3"/>
  <c r="AY27" i="3" s="1"/>
  <c r="AZ17" i="3"/>
  <c r="AZ27" i="3" s="1"/>
  <c r="BA17" i="3"/>
  <c r="BB17" i="3"/>
  <c r="BC17" i="3"/>
  <c r="AW18" i="3"/>
  <c r="BD18" i="3" s="1"/>
  <c r="AX18" i="3"/>
  <c r="AX28" i="3" s="1"/>
  <c r="AY18" i="3"/>
  <c r="AZ18" i="3"/>
  <c r="BA18" i="3"/>
  <c r="BB18" i="3"/>
  <c r="BB28" i="3" s="1"/>
  <c r="BC18" i="3"/>
  <c r="BC28" i="3" s="1"/>
  <c r="BA19" i="3"/>
  <c r="AX23" i="3"/>
  <c r="AW24" i="3"/>
  <c r="AY25" i="3"/>
  <c r="AZ25" i="3"/>
  <c r="AY26" i="3"/>
  <c r="AZ26" i="3"/>
  <c r="BA26" i="3"/>
  <c r="BB27" i="3"/>
  <c r="AW28" i="3"/>
  <c r="AZ28" i="3"/>
  <c r="BA28" i="3"/>
  <c r="AW3" i="1"/>
  <c r="AW4" i="1"/>
  <c r="AW5" i="1"/>
  <c r="AW6" i="1"/>
  <c r="AW7" i="1"/>
  <c r="AW12" i="1"/>
  <c r="AZ3" i="1" s="1"/>
  <c r="AX12" i="1"/>
  <c r="AW23" i="1" s="1"/>
  <c r="AY12" i="1"/>
  <c r="AZ12" i="1"/>
  <c r="BA12" i="1"/>
  <c r="BB12" i="1"/>
  <c r="BC12" i="1"/>
  <c r="BC19" i="1" s="1"/>
  <c r="BD12" i="1"/>
  <c r="AW13" i="1"/>
  <c r="AX13" i="1"/>
  <c r="BD13" i="1" s="1"/>
  <c r="AY13" i="1"/>
  <c r="AZ13" i="1"/>
  <c r="BA13" i="1"/>
  <c r="BB13" i="1"/>
  <c r="BC13" i="1"/>
  <c r="AW14" i="1"/>
  <c r="AX14" i="1"/>
  <c r="AX24" i="1" s="1"/>
  <c r="AY14" i="1"/>
  <c r="AY24" i="1" s="1"/>
  <c r="AZ14" i="1"/>
  <c r="AY25" i="1" s="1"/>
  <c r="BA14" i="1"/>
  <c r="BB14" i="1"/>
  <c r="BC14" i="1"/>
  <c r="AW15" i="1"/>
  <c r="AW25" i="1" s="1"/>
  <c r="AX15" i="1"/>
  <c r="AY15" i="1"/>
  <c r="AZ15" i="1"/>
  <c r="BA15" i="1"/>
  <c r="BB15" i="1"/>
  <c r="BC15" i="1"/>
  <c r="AY28" i="1" s="1"/>
  <c r="BD15" i="1"/>
  <c r="AW16" i="1"/>
  <c r="AW26" i="1" s="1"/>
  <c r="AX16" i="1"/>
  <c r="BD16" i="1" s="1"/>
  <c r="AY16" i="1"/>
  <c r="AY26" i="1" s="1"/>
  <c r="AZ16" i="1"/>
  <c r="AZ26" i="1" s="1"/>
  <c r="BA16" i="1"/>
  <c r="BA26" i="1" s="1"/>
  <c r="BB16" i="1"/>
  <c r="BC16" i="1"/>
  <c r="AW17" i="1"/>
  <c r="AX17" i="1"/>
  <c r="AX27" i="1" s="1"/>
  <c r="AY17" i="1"/>
  <c r="AY27" i="1" s="1"/>
  <c r="AZ17" i="1"/>
  <c r="AZ27" i="1" s="1"/>
  <c r="BA17" i="1"/>
  <c r="BB17" i="1"/>
  <c r="BC17" i="1"/>
  <c r="AW18" i="1"/>
  <c r="AW28" i="1" s="1"/>
  <c r="AX18" i="1"/>
  <c r="AX28" i="1" s="1"/>
  <c r="AY18" i="1"/>
  <c r="AZ18" i="1"/>
  <c r="AZ28" i="1" s="1"/>
  <c r="BA18" i="1"/>
  <c r="BB18" i="1"/>
  <c r="BC18" i="1"/>
  <c r="BD18" i="1"/>
  <c r="BA19" i="1"/>
  <c r="BB19" i="1"/>
  <c r="AX23" i="1"/>
  <c r="AW24" i="1"/>
  <c r="AX25" i="1"/>
  <c r="AZ25" i="1"/>
  <c r="AW27" i="1"/>
  <c r="BA27" i="1"/>
  <c r="BB27" i="1"/>
  <c r="BA28" i="1"/>
  <c r="BB28" i="1"/>
  <c r="BC28" i="1"/>
  <c r="BD17" i="1" l="1"/>
  <c r="BD14" i="1"/>
  <c r="BD19" i="1" s="1"/>
  <c r="BA3" i="1" s="1"/>
  <c r="AY19" i="1"/>
  <c r="AW22" i="3"/>
  <c r="BD28" i="3" s="1"/>
  <c r="AZ3" i="3"/>
  <c r="BD17" i="2"/>
  <c r="BD14" i="2"/>
  <c r="AZ19" i="1"/>
  <c r="BD16" i="3"/>
  <c r="BD13" i="3"/>
  <c r="AW25" i="2"/>
  <c r="AW23" i="3"/>
  <c r="AX19" i="1"/>
  <c r="AW19" i="1"/>
  <c r="AZ4" i="1"/>
  <c r="BD18" i="2"/>
  <c r="BD12" i="2"/>
  <c r="BD19" i="2" s="1"/>
  <c r="BA4" i="2" s="1"/>
  <c r="BD17" i="3"/>
  <c r="BD19" i="3" s="1"/>
  <c r="BA4" i="3" s="1"/>
  <c r="AW22" i="1"/>
  <c r="AW23" i="2"/>
  <c r="AW19" i="2"/>
  <c r="BD14" i="3"/>
  <c r="AX26" i="1"/>
  <c r="AX19" i="3"/>
  <c r="AW22" i="2"/>
  <c r="BD28" i="2" s="1"/>
  <c r="AX25" i="3"/>
  <c r="BD16" i="2"/>
  <c r="BA4" i="1" l="1"/>
  <c r="BA3" i="2"/>
  <c r="BA3" i="3"/>
  <c r="BD28" i="1"/>
</calcChain>
</file>

<file path=xl/sharedStrings.xml><?xml version="1.0" encoding="utf-8"?>
<sst xmlns="http://schemas.openxmlformats.org/spreadsheetml/2006/main" count="406" uniqueCount="65">
  <si>
    <t>Exit stations</t>
  </si>
  <si>
    <t>Entry stations-&gt;</t>
  </si>
  <si>
    <t>ADJUSTED WEEKDAY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</si>
  <si>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</si>
  <si>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</si>
  <si>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</si>
  <si>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</si>
  <si>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</si>
  <si>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</si>
  <si>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</si>
  <si>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</si>
  <si>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</si>
  <si>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</si>
  <si>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</si>
  <si>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</si>
  <si>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</si>
  <si>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</si>
  <si>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</si>
  <si>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</si>
  <si>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</si>
  <si>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</si>
  <si>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</si>
  <si>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</si>
  <si>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</si>
  <si>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</si>
  <si>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</si>
  <si>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</si>
  <si>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</si>
  <si>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</si>
  <si>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</si>
  <si>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</si>
  <si>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</si>
  <si>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</si>
  <si>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</si>
  <si>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</si>
  <si>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</si>
  <si>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</si>
  <si>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</si>
  <si>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</si>
  <si>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</si>
  <si>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</si>
  <si>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</si>
  <si>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</si>
  <si>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</si>
  <si>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Extensions</t>
  </si>
  <si>
    <t>Dtwn SF</t>
  </si>
  <si>
    <t>OAK</t>
  </si>
  <si>
    <t>CM line</t>
  </si>
  <si>
    <t>RM line</t>
  </si>
  <si>
    <t>WP line</t>
  </si>
  <si>
    <t>FT/ED line</t>
  </si>
  <si>
    <t>Entries</t>
  </si>
  <si>
    <t>ADJUSTED SATURDAY</t>
  </si>
  <si>
    <t>ADJUSTED SUNDAY</t>
  </si>
  <si>
    <t>Fast Pass Adjusted OD</t>
  </si>
  <si>
    <t>Weekday</t>
  </si>
  <si>
    <t>Saturday</t>
  </si>
  <si>
    <t>Sunday</t>
  </si>
  <si>
    <t>SS</t>
  </si>
  <si>
    <t>SB</t>
  </si>
  <si>
    <t>SO</t>
  </si>
  <si>
    <t>MB</t>
  </si>
  <si>
    <t>SFO Ext</t>
  </si>
  <si>
    <t>SFO Ext.</t>
  </si>
  <si>
    <t>SFIA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</si>
</sst>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5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3"/>
  <sheetViews>
    <sheetView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B3" sqref="B3:AS46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/>
    <col min="47" max="48" width="9.109375" style="9"/>
    <col min="49" max="49" width="8.6640625" style="9" customWidth="1"/>
    <col min="50" max="16384" width="9.109375" style="9"/>
  </cols>
  <sheetData>
    <row r="1" spans="1:56" ht="26.25" customHeight="1" x14ac:dyDescent="0.25">
      <c r="A1" s="7" t="s">
        <v>0</v>
      </c>
      <c r="B1" s="8" t="s">
        <v>1</v>
      </c>
      <c r="D1" s="9" t="s">
        <v>2</v>
      </c>
      <c r="G1" s="21">
        <v>38081</v>
      </c>
    </row>
    <row r="2" spans="1:56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58</v>
      </c>
      <c r="AP2" s="1" t="s">
        <v>59</v>
      </c>
      <c r="AQ2" s="1" t="s">
        <v>60</v>
      </c>
      <c r="AR2" s="1" t="s">
        <v>61</v>
      </c>
      <c r="AS2" s="11" t="s">
        <v>38</v>
      </c>
    </row>
    <row r="3" spans="1:56" x14ac:dyDescent="0.25">
      <c r="A3" s="1" t="s">
        <v>3</v>
      </c>
      <c r="B3" s="12">
        <v>6.0454545454545459</v>
      </c>
      <c r="C3" s="12">
        <v>126.27272727272727</v>
      </c>
      <c r="D3" s="12">
        <v>116.90909090909091</v>
      </c>
      <c r="E3" s="12">
        <v>85.13636363636364</v>
      </c>
      <c r="F3" s="12">
        <v>406.63636363636363</v>
      </c>
      <c r="G3" s="12">
        <v>112.45454545454545</v>
      </c>
      <c r="H3" s="12">
        <v>148.54545454545453</v>
      </c>
      <c r="I3" s="12">
        <v>122</v>
      </c>
      <c r="J3" s="12">
        <v>185.09090909090909</v>
      </c>
      <c r="K3" s="12">
        <v>39.727272727272727</v>
      </c>
      <c r="L3" s="12">
        <v>102.86363636363636</v>
      </c>
      <c r="M3" s="12">
        <v>91.818181818181813</v>
      </c>
      <c r="N3" s="12">
        <v>47.18181818181818</v>
      </c>
      <c r="O3" s="12">
        <v>35.090909090909093</v>
      </c>
      <c r="P3" s="12">
        <v>41.409090909090907</v>
      </c>
      <c r="Q3" s="12">
        <v>23.136363636363637</v>
      </c>
      <c r="R3" s="12">
        <v>18.045454545454547</v>
      </c>
      <c r="S3" s="12">
        <v>39.772727272727273</v>
      </c>
      <c r="T3" s="12">
        <v>30.272727272727273</v>
      </c>
      <c r="U3" s="12">
        <v>25.863636363636363</v>
      </c>
      <c r="V3" s="12">
        <v>24.772727272727273</v>
      </c>
      <c r="W3" s="12">
        <v>9.954545454545455</v>
      </c>
      <c r="X3" s="12">
        <v>8.045454545454545</v>
      </c>
      <c r="Y3" s="12">
        <v>22.227272727272727</v>
      </c>
      <c r="Z3" s="12">
        <v>23.954545454545453</v>
      </c>
      <c r="AA3" s="12">
        <v>200.45454545454547</v>
      </c>
      <c r="AB3" s="12">
        <v>225.54545454545453</v>
      </c>
      <c r="AC3" s="12">
        <v>277.86363636363637</v>
      </c>
      <c r="AD3" s="12">
        <v>211.72727272727272</v>
      </c>
      <c r="AE3" s="12">
        <v>111.95454545454545</v>
      </c>
      <c r="AF3" s="12">
        <v>144</v>
      </c>
      <c r="AG3" s="12">
        <v>25.136363636363637</v>
      </c>
      <c r="AH3" s="12">
        <v>40.227272727272727</v>
      </c>
      <c r="AI3" s="12">
        <v>48.045454545454547</v>
      </c>
      <c r="AJ3" s="12">
        <v>10.5</v>
      </c>
      <c r="AK3" s="12">
        <v>6.3636363636363633</v>
      </c>
      <c r="AL3" s="12">
        <v>17.59090909090909</v>
      </c>
      <c r="AM3" s="12">
        <v>7.1818181818181817</v>
      </c>
      <c r="AN3" s="12">
        <v>24.545454545454547</v>
      </c>
      <c r="AO3" s="12">
        <v>9.7272727272727266</v>
      </c>
      <c r="AP3" s="12">
        <v>5.9545454545454541</v>
      </c>
      <c r="AQ3" s="12">
        <v>19.363636363636363</v>
      </c>
      <c r="AR3" s="12">
        <v>10.045454545454545</v>
      </c>
      <c r="AS3" s="13">
        <v>3289.4545454545446</v>
      </c>
      <c r="AT3" s="14"/>
      <c r="AV3" s="9" t="s">
        <v>39</v>
      </c>
      <c r="AW3" s="12">
        <f>SUM(B3:Z27,AK3:AN27,B38:Z41,AK38:AN41)</f>
        <v>75083.545454545514</v>
      </c>
      <c r="AY3" s="9" t="s">
        <v>40</v>
      </c>
      <c r="AZ3" s="15">
        <f>SUM(AW12:AW18,AX12:BC12)</f>
        <v>198307.63636363638</v>
      </c>
      <c r="BA3" s="16">
        <f>AZ3/BD$19</f>
        <v>0.65929191637624351</v>
      </c>
    </row>
    <row r="4" spans="1:56" x14ac:dyDescent="0.25">
      <c r="A4" s="1" t="s">
        <v>4</v>
      </c>
      <c r="B4" s="12">
        <v>166.5</v>
      </c>
      <c r="C4" s="12">
        <v>11.090909090909092</v>
      </c>
      <c r="D4" s="12">
        <v>100.68181818181819</v>
      </c>
      <c r="E4" s="12">
        <v>74.86363636363636</v>
      </c>
      <c r="F4" s="12">
        <v>929.86363636363637</v>
      </c>
      <c r="G4" s="12">
        <v>149.59090909090909</v>
      </c>
      <c r="H4" s="12">
        <v>218</v>
      </c>
      <c r="I4" s="12">
        <v>399.22727272727275</v>
      </c>
      <c r="J4" s="12">
        <v>614.40909090909088</v>
      </c>
      <c r="K4" s="12">
        <v>106.81818181818181</v>
      </c>
      <c r="L4" s="12">
        <v>121.77272727272727</v>
      </c>
      <c r="M4" s="12">
        <v>197.22727272727272</v>
      </c>
      <c r="N4" s="12">
        <v>61.863636363636367</v>
      </c>
      <c r="O4" s="12">
        <v>48.545454545454547</v>
      </c>
      <c r="P4" s="12">
        <v>66.090909090909093</v>
      </c>
      <c r="Q4" s="12">
        <v>26.863636363636363</v>
      </c>
      <c r="R4" s="12">
        <v>43.68181818181818</v>
      </c>
      <c r="S4" s="12">
        <v>66.590909090909093</v>
      </c>
      <c r="T4" s="12">
        <v>47</v>
      </c>
      <c r="U4" s="12">
        <v>27.90909090909091</v>
      </c>
      <c r="V4" s="12">
        <v>40.272727272727273</v>
      </c>
      <c r="W4" s="12">
        <v>10.227272727272727</v>
      </c>
      <c r="X4" s="12">
        <v>11.818181818181818</v>
      </c>
      <c r="Y4" s="12">
        <v>25.545454545454547</v>
      </c>
      <c r="Z4" s="12">
        <v>40.136363636363633</v>
      </c>
      <c r="AA4" s="12">
        <v>872.0454545454545</v>
      </c>
      <c r="AB4" s="12">
        <v>927.72727272727275</v>
      </c>
      <c r="AC4" s="12">
        <v>725.27272727272725</v>
      </c>
      <c r="AD4" s="12">
        <v>629.22727272727275</v>
      </c>
      <c r="AE4" s="12">
        <v>125.09090909090909</v>
      </c>
      <c r="AF4" s="12">
        <v>164.09090909090909</v>
      </c>
      <c r="AG4" s="12">
        <v>45.18181818181818</v>
      </c>
      <c r="AH4" s="12">
        <v>73.272727272727266</v>
      </c>
      <c r="AI4" s="12">
        <v>158.59090909090909</v>
      </c>
      <c r="AJ4" s="12">
        <v>26.09090909090909</v>
      </c>
      <c r="AK4" s="12">
        <v>7.8181818181818183</v>
      </c>
      <c r="AL4" s="12">
        <v>43.636363636363633</v>
      </c>
      <c r="AM4" s="12">
        <v>9.3636363636363633</v>
      </c>
      <c r="AN4" s="12">
        <v>31.727272727272727</v>
      </c>
      <c r="AO4" s="12">
        <v>16.954545454545453</v>
      </c>
      <c r="AP4" s="12">
        <v>14.590909090909092</v>
      </c>
      <c r="AQ4" s="12">
        <v>46.454545454545453</v>
      </c>
      <c r="AR4" s="12">
        <v>25.863636363636363</v>
      </c>
      <c r="AS4" s="13">
        <v>7549.5909090909081</v>
      </c>
      <c r="AT4" s="14"/>
      <c r="AV4" s="9" t="s">
        <v>41</v>
      </c>
      <c r="AW4" s="12">
        <f>SUM(AA28:AJ37, AA42:AJ45, AO28:AR37, AO42:AR45)</f>
        <v>86282.954545454544</v>
      </c>
      <c r="AY4" s="9" t="s">
        <v>42</v>
      </c>
      <c r="AZ4" s="15">
        <f>SUM(AX13:BB18)</f>
        <v>107881</v>
      </c>
      <c r="BA4" s="16">
        <f>AZ4/BD$19</f>
        <v>0.35866027418209756</v>
      </c>
    </row>
    <row r="5" spans="1:56" x14ac:dyDescent="0.25">
      <c r="A5" s="1" t="s">
        <v>5</v>
      </c>
      <c r="B5" s="12">
        <v>127.18181818181819</v>
      </c>
      <c r="C5" s="12">
        <v>88.045454545454547</v>
      </c>
      <c r="D5" s="12">
        <v>5.4545454545454541</v>
      </c>
      <c r="E5" s="12">
        <v>49.5</v>
      </c>
      <c r="F5" s="12">
        <v>615.81818181818187</v>
      </c>
      <c r="G5" s="12">
        <v>71.13636363636364</v>
      </c>
      <c r="H5" s="12">
        <v>82</v>
      </c>
      <c r="I5" s="12">
        <v>170.86363636363637</v>
      </c>
      <c r="J5" s="12">
        <v>275.72727272727275</v>
      </c>
      <c r="K5" s="12">
        <v>65.681818181818187</v>
      </c>
      <c r="L5" s="12">
        <v>44.863636363636367</v>
      </c>
      <c r="M5" s="12">
        <v>83.181818181818187</v>
      </c>
      <c r="N5" s="12">
        <v>24.40909090909091</v>
      </c>
      <c r="O5" s="12">
        <v>15.772727272727273</v>
      </c>
      <c r="P5" s="12">
        <v>27.863636363636363</v>
      </c>
      <c r="Q5" s="12">
        <v>7.4090909090909092</v>
      </c>
      <c r="R5" s="12">
        <v>18.59090909090909</v>
      </c>
      <c r="S5" s="12">
        <v>35.636363636363633</v>
      </c>
      <c r="T5" s="12">
        <v>20.818181818181817</v>
      </c>
      <c r="U5" s="12">
        <v>23.227272727272727</v>
      </c>
      <c r="V5" s="12">
        <v>24.045454545454547</v>
      </c>
      <c r="W5" s="12">
        <v>7.1818181818181817</v>
      </c>
      <c r="X5" s="12">
        <v>5.7727272727272725</v>
      </c>
      <c r="Y5" s="12">
        <v>20.181818181818183</v>
      </c>
      <c r="Z5" s="12">
        <v>13.227272727272727</v>
      </c>
      <c r="AA5" s="12">
        <v>426.72727272727275</v>
      </c>
      <c r="AB5" s="12">
        <v>459.22727272727275</v>
      </c>
      <c r="AC5" s="12">
        <v>305.36363636363637</v>
      </c>
      <c r="AD5" s="12">
        <v>305.90909090909093</v>
      </c>
      <c r="AE5" s="12">
        <v>48.727272727272727</v>
      </c>
      <c r="AF5" s="12">
        <v>43.045454545454547</v>
      </c>
      <c r="AG5" s="12">
        <v>12.227272727272727</v>
      </c>
      <c r="AH5" s="12">
        <v>22.681818181818183</v>
      </c>
      <c r="AI5" s="12">
        <v>54.136363636363633</v>
      </c>
      <c r="AJ5" s="12">
        <v>4.5454545454545459</v>
      </c>
      <c r="AK5" s="12">
        <v>3.7272727272727271</v>
      </c>
      <c r="AL5" s="12">
        <v>14.909090909090908</v>
      </c>
      <c r="AM5" s="12">
        <v>3</v>
      </c>
      <c r="AN5" s="12">
        <v>8.7272727272727266</v>
      </c>
      <c r="AO5" s="12">
        <v>9.0909090909090917</v>
      </c>
      <c r="AP5" s="12">
        <v>3.0454545454545454</v>
      </c>
      <c r="AQ5" s="12">
        <v>31.681818181818183</v>
      </c>
      <c r="AR5" s="12">
        <v>13.454545454545455</v>
      </c>
      <c r="AS5" s="13">
        <v>3693.8181818181811</v>
      </c>
      <c r="AT5" s="14"/>
      <c r="AV5" s="9" t="s">
        <v>43</v>
      </c>
      <c r="AW5" s="12">
        <f>SUM(AA3:AJ27,B28:Z37,AA38:AJ41,AK28:AN37, B42:Z45, AK42:AN45, AO3:AR27, AO38:AR41)</f>
        <v>149505.09090909117</v>
      </c>
    </row>
    <row r="6" spans="1:56" x14ac:dyDescent="0.25">
      <c r="A6" s="1" t="s">
        <v>6</v>
      </c>
      <c r="B6" s="12">
        <v>93.045454545454547</v>
      </c>
      <c r="C6" s="12">
        <v>65.454545454545453</v>
      </c>
      <c r="D6" s="12">
        <v>54.227272727272727</v>
      </c>
      <c r="E6" s="12">
        <v>4.6363636363636367</v>
      </c>
      <c r="F6" s="12">
        <v>194</v>
      </c>
      <c r="G6" s="12">
        <v>52.590909090909093</v>
      </c>
      <c r="H6" s="12">
        <v>68.545454545454547</v>
      </c>
      <c r="I6" s="12">
        <v>158.40909090909091</v>
      </c>
      <c r="J6" s="12">
        <v>234</v>
      </c>
      <c r="K6" s="12">
        <v>59.81818181818182</v>
      </c>
      <c r="L6" s="12">
        <v>57.5</v>
      </c>
      <c r="M6" s="12">
        <v>89.272727272727266</v>
      </c>
      <c r="N6" s="12">
        <v>24.227272727272727</v>
      </c>
      <c r="O6" s="12">
        <v>18.227272727272727</v>
      </c>
      <c r="P6" s="12">
        <v>23.681818181818183</v>
      </c>
      <c r="Q6" s="12">
        <v>8.4090909090909083</v>
      </c>
      <c r="R6" s="12">
        <v>8.545454545454545</v>
      </c>
      <c r="S6" s="12">
        <v>30.181818181818183</v>
      </c>
      <c r="T6" s="12">
        <v>18.636363636363637</v>
      </c>
      <c r="U6" s="12">
        <v>11.590909090909092</v>
      </c>
      <c r="V6" s="12">
        <v>20.363636363636363</v>
      </c>
      <c r="W6" s="12">
        <v>12.636363636363637</v>
      </c>
      <c r="X6" s="12">
        <v>12.454545454545455</v>
      </c>
      <c r="Y6" s="12">
        <v>16.227272727272727</v>
      </c>
      <c r="Z6" s="12">
        <v>15</v>
      </c>
      <c r="AA6" s="12">
        <v>525.27272727272725</v>
      </c>
      <c r="AB6" s="12">
        <v>552.68181818181813</v>
      </c>
      <c r="AC6" s="12">
        <v>325.81818181818181</v>
      </c>
      <c r="AD6" s="12">
        <v>375.63636363636363</v>
      </c>
      <c r="AE6" s="12">
        <v>84.954545454545453</v>
      </c>
      <c r="AF6" s="12">
        <v>64.590909090909093</v>
      </c>
      <c r="AG6" s="12">
        <v>23.90909090909091</v>
      </c>
      <c r="AH6" s="12">
        <v>25.40909090909091</v>
      </c>
      <c r="AI6" s="12">
        <v>56.636363636363633</v>
      </c>
      <c r="AJ6" s="12">
        <v>5</v>
      </c>
      <c r="AK6" s="12">
        <v>3.9090909090909092</v>
      </c>
      <c r="AL6" s="12">
        <v>12.954545454545455</v>
      </c>
      <c r="AM6" s="12">
        <v>2.2727272727272729</v>
      </c>
      <c r="AN6" s="12">
        <v>9.6818181818181817</v>
      </c>
      <c r="AO6" s="12">
        <v>6.0909090909090908</v>
      </c>
      <c r="AP6" s="12">
        <v>2.4545454545454546</v>
      </c>
      <c r="AQ6" s="12">
        <v>38.227272727272727</v>
      </c>
      <c r="AR6" s="12">
        <v>18.636363636363637</v>
      </c>
      <c r="AS6" s="13">
        <v>3485.818181818182</v>
      </c>
      <c r="AT6" s="14"/>
      <c r="AV6" s="9" t="s">
        <v>62</v>
      </c>
      <c r="AW6" s="12">
        <f>SUM(AO3:AR45, B42:AN45)</f>
        <v>19210.590909090912</v>
      </c>
    </row>
    <row r="7" spans="1:56" x14ac:dyDescent="0.25">
      <c r="A7" s="1" t="s">
        <v>7</v>
      </c>
      <c r="B7" s="12">
        <v>418.95454545454544</v>
      </c>
      <c r="C7" s="12">
        <v>933.86363636363637</v>
      </c>
      <c r="D7" s="12">
        <v>637.63636363636363</v>
      </c>
      <c r="E7" s="12">
        <v>210.09090909090909</v>
      </c>
      <c r="F7" s="12">
        <v>15.5</v>
      </c>
      <c r="G7" s="12">
        <v>392.36363636363637</v>
      </c>
      <c r="H7" s="12">
        <v>388.77272727272725</v>
      </c>
      <c r="I7" s="12">
        <v>432.72727272727275</v>
      </c>
      <c r="J7" s="12">
        <v>574</v>
      </c>
      <c r="K7" s="12">
        <v>249.27272727272728</v>
      </c>
      <c r="L7" s="12">
        <v>289.81818181818181</v>
      </c>
      <c r="M7" s="12">
        <v>293.31818181818181</v>
      </c>
      <c r="N7" s="12">
        <v>152.40909090909091</v>
      </c>
      <c r="O7" s="12">
        <v>137.90909090909091</v>
      </c>
      <c r="P7" s="12">
        <v>148.09090909090909</v>
      </c>
      <c r="Q7" s="12">
        <v>96.454545454545453</v>
      </c>
      <c r="R7" s="12">
        <v>162.04545454545453</v>
      </c>
      <c r="S7" s="12">
        <v>285.81818181818181</v>
      </c>
      <c r="T7" s="12">
        <v>102.18181818181819</v>
      </c>
      <c r="U7" s="12">
        <v>161.59090909090909</v>
      </c>
      <c r="V7" s="12">
        <v>137.68181818181819</v>
      </c>
      <c r="W7" s="12">
        <v>71.409090909090907</v>
      </c>
      <c r="X7" s="12">
        <v>59.409090909090907</v>
      </c>
      <c r="Y7" s="12">
        <v>40.363636363636367</v>
      </c>
      <c r="Z7" s="12">
        <v>62.545454545454547</v>
      </c>
      <c r="AA7" s="12">
        <v>647.77272727272725</v>
      </c>
      <c r="AB7" s="12">
        <v>633.9545454545455</v>
      </c>
      <c r="AC7" s="12">
        <v>782.68181818181813</v>
      </c>
      <c r="AD7" s="12">
        <v>746.72727272727275</v>
      </c>
      <c r="AE7" s="12">
        <v>270.90909090909093</v>
      </c>
      <c r="AF7" s="12">
        <v>275.72727272727275</v>
      </c>
      <c r="AG7" s="12">
        <v>128.40909090909091</v>
      </c>
      <c r="AH7" s="12">
        <v>100.86363636363636</v>
      </c>
      <c r="AI7" s="12">
        <v>182.77272727272728</v>
      </c>
      <c r="AJ7" s="12">
        <v>27.272727272727273</v>
      </c>
      <c r="AK7" s="12">
        <v>36.31818181818182</v>
      </c>
      <c r="AL7" s="12">
        <v>120.95454545454545</v>
      </c>
      <c r="AM7" s="12">
        <v>27.09090909090909</v>
      </c>
      <c r="AN7" s="12">
        <v>78.909090909090907</v>
      </c>
      <c r="AO7" s="12">
        <v>36.409090909090907</v>
      </c>
      <c r="AP7" s="12">
        <v>14.272727272727273</v>
      </c>
      <c r="AQ7" s="12">
        <v>78.772727272727266</v>
      </c>
      <c r="AR7" s="12">
        <v>86.590909090909093</v>
      </c>
      <c r="AS7" s="13">
        <v>10730.636363636364</v>
      </c>
      <c r="AT7" s="14"/>
      <c r="AV7" s="9" t="s">
        <v>44</v>
      </c>
      <c r="AW7" s="12">
        <f>SUM(AJ3:AN41,B37:AI41)</f>
        <v>36211.363636363603</v>
      </c>
    </row>
    <row r="8" spans="1:56" x14ac:dyDescent="0.25">
      <c r="A8" s="1" t="s">
        <v>8</v>
      </c>
      <c r="B8" s="12">
        <v>119</v>
      </c>
      <c r="C8" s="12">
        <v>145.36363636363637</v>
      </c>
      <c r="D8" s="12">
        <v>65.5</v>
      </c>
      <c r="E8" s="12">
        <v>50.863636363636367</v>
      </c>
      <c r="F8" s="12">
        <v>338.45454545454544</v>
      </c>
      <c r="G8" s="12">
        <v>6.9090909090909092</v>
      </c>
      <c r="H8" s="12">
        <v>86.954545454545453</v>
      </c>
      <c r="I8" s="12">
        <v>171.63636363636363</v>
      </c>
      <c r="J8" s="12">
        <v>233.27272727272728</v>
      </c>
      <c r="K8" s="12">
        <v>82.545454545454547</v>
      </c>
      <c r="L8" s="12">
        <v>98.86363636363636</v>
      </c>
      <c r="M8" s="12">
        <v>119.77272727272727</v>
      </c>
      <c r="N8" s="12">
        <v>43.454545454545453</v>
      </c>
      <c r="O8" s="12">
        <v>45.636363636363633</v>
      </c>
      <c r="P8" s="12">
        <v>46.909090909090907</v>
      </c>
      <c r="Q8" s="12">
        <v>16</v>
      </c>
      <c r="R8" s="12">
        <v>27.454545454545453</v>
      </c>
      <c r="S8" s="12">
        <v>53.68181818181818</v>
      </c>
      <c r="T8" s="12">
        <v>27.272727272727273</v>
      </c>
      <c r="U8" s="12">
        <v>20.272727272727273</v>
      </c>
      <c r="V8" s="12">
        <v>24.59090909090909</v>
      </c>
      <c r="W8" s="12">
        <v>13.090909090909092</v>
      </c>
      <c r="X8" s="12">
        <v>7.7272727272727275</v>
      </c>
      <c r="Y8" s="12">
        <v>17</v>
      </c>
      <c r="Z8" s="12">
        <v>29.318181818181817</v>
      </c>
      <c r="AA8" s="12">
        <v>430.77272727272725</v>
      </c>
      <c r="AB8" s="12">
        <v>473.04545454545456</v>
      </c>
      <c r="AC8" s="12">
        <v>318.81818181818181</v>
      </c>
      <c r="AD8" s="12">
        <v>331.45454545454544</v>
      </c>
      <c r="AE8" s="12">
        <v>112.95454545454545</v>
      </c>
      <c r="AF8" s="12">
        <v>91.181818181818187</v>
      </c>
      <c r="AG8" s="12">
        <v>19.59090909090909</v>
      </c>
      <c r="AH8" s="12">
        <v>27.272727272727273</v>
      </c>
      <c r="AI8" s="12">
        <v>62.909090909090907</v>
      </c>
      <c r="AJ8" s="12">
        <v>7.0909090909090908</v>
      </c>
      <c r="AK8" s="12">
        <v>9.3636363636363633</v>
      </c>
      <c r="AL8" s="12">
        <v>23.136363636363637</v>
      </c>
      <c r="AM8" s="12">
        <v>3.4090909090909092</v>
      </c>
      <c r="AN8" s="12">
        <v>18.272727272727273</v>
      </c>
      <c r="AO8" s="12">
        <v>6.3181818181818183</v>
      </c>
      <c r="AP8" s="12">
        <v>5.3636363636363633</v>
      </c>
      <c r="AQ8" s="12">
        <v>23</v>
      </c>
      <c r="AR8" s="12">
        <v>15.272727272727273</v>
      </c>
      <c r="AS8" s="13">
        <v>3870.7727272727284</v>
      </c>
      <c r="AT8" s="14"/>
      <c r="AW8" s="15"/>
    </row>
    <row r="9" spans="1:56" x14ac:dyDescent="0.25">
      <c r="A9" s="1" t="s">
        <v>9</v>
      </c>
      <c r="B9" s="12">
        <v>148.18181818181819</v>
      </c>
      <c r="C9" s="12">
        <v>206.72727272727272</v>
      </c>
      <c r="D9" s="12">
        <v>90.590909090909093</v>
      </c>
      <c r="E9" s="12">
        <v>78.909090909090907</v>
      </c>
      <c r="F9" s="12">
        <v>371.68181818181819</v>
      </c>
      <c r="G9" s="12">
        <v>85.045454545454547</v>
      </c>
      <c r="H9" s="12">
        <v>9.5</v>
      </c>
      <c r="I9" s="12">
        <v>121.18181818181819</v>
      </c>
      <c r="J9" s="12">
        <v>226.90909090909091</v>
      </c>
      <c r="K9" s="12">
        <v>61.772727272727273</v>
      </c>
      <c r="L9" s="12">
        <v>137.13636363636363</v>
      </c>
      <c r="M9" s="12">
        <v>177.18181818181819</v>
      </c>
      <c r="N9" s="12">
        <v>101.86363636363636</v>
      </c>
      <c r="O9" s="12">
        <v>94.272727272727266</v>
      </c>
      <c r="P9" s="12">
        <v>109.18181818181819</v>
      </c>
      <c r="Q9" s="12">
        <v>50.272727272727273</v>
      </c>
      <c r="R9" s="12">
        <v>62.454545454545453</v>
      </c>
      <c r="S9" s="12">
        <v>106.68181818181819</v>
      </c>
      <c r="T9" s="12">
        <v>100.72727272727273</v>
      </c>
      <c r="U9" s="12">
        <v>88.545454545454547</v>
      </c>
      <c r="V9" s="12">
        <v>93.454545454545453</v>
      </c>
      <c r="W9" s="12">
        <v>35.454545454545453</v>
      </c>
      <c r="X9" s="12">
        <v>31.681818181818183</v>
      </c>
      <c r="Y9" s="12">
        <v>50.409090909090907</v>
      </c>
      <c r="Z9" s="12">
        <v>55.18181818181818</v>
      </c>
      <c r="AA9" s="12">
        <v>678.13636363636363</v>
      </c>
      <c r="AB9" s="12">
        <v>712.4545454545455</v>
      </c>
      <c r="AC9" s="12">
        <v>585.59090909090912</v>
      </c>
      <c r="AD9" s="12">
        <v>607.36363636363637</v>
      </c>
      <c r="AE9" s="12">
        <v>198.18181818181819</v>
      </c>
      <c r="AF9" s="12">
        <v>147.90909090909091</v>
      </c>
      <c r="AG9" s="12">
        <v>49.272727272727273</v>
      </c>
      <c r="AH9" s="12">
        <v>63</v>
      </c>
      <c r="AI9" s="12">
        <v>111.45454545454545</v>
      </c>
      <c r="AJ9" s="12">
        <v>19.136363636363637</v>
      </c>
      <c r="AK9" s="12">
        <v>16.09090909090909</v>
      </c>
      <c r="AL9" s="12">
        <v>54.863636363636367</v>
      </c>
      <c r="AM9" s="12">
        <v>29</v>
      </c>
      <c r="AN9" s="12">
        <v>127.5</v>
      </c>
      <c r="AO9" s="12">
        <v>16</v>
      </c>
      <c r="AP9" s="12">
        <v>14.636363636363637</v>
      </c>
      <c r="AQ9" s="12">
        <v>37.909090909090907</v>
      </c>
      <c r="AR9" s="12">
        <v>28.681818181818183</v>
      </c>
      <c r="AS9" s="13">
        <v>6192.1818181818171</v>
      </c>
      <c r="AT9" s="14"/>
      <c r="AW9" s="15"/>
    </row>
    <row r="10" spans="1:56" x14ac:dyDescent="0.25">
      <c r="A10" s="1">
        <v>19</v>
      </c>
      <c r="B10" s="12">
        <v>120.31818181818181</v>
      </c>
      <c r="C10" s="12">
        <v>413.22727272727275</v>
      </c>
      <c r="D10" s="12">
        <v>171.27272727272728</v>
      </c>
      <c r="E10" s="12">
        <v>164.22727272727272</v>
      </c>
      <c r="F10" s="12">
        <v>383.54545454545456</v>
      </c>
      <c r="G10" s="12">
        <v>163.18181818181819</v>
      </c>
      <c r="H10" s="12">
        <v>111.45454545454545</v>
      </c>
      <c r="I10" s="12">
        <v>8.2727272727272734</v>
      </c>
      <c r="J10" s="12">
        <v>71.5</v>
      </c>
      <c r="K10" s="12">
        <v>35.81818181818182</v>
      </c>
      <c r="L10" s="12">
        <v>111.77272727272727</v>
      </c>
      <c r="M10" s="12">
        <v>170.59090909090909</v>
      </c>
      <c r="N10" s="12">
        <v>183.13636363636363</v>
      </c>
      <c r="O10" s="12">
        <v>168.18181818181819</v>
      </c>
      <c r="P10" s="12">
        <v>174.77272727272728</v>
      </c>
      <c r="Q10" s="12">
        <v>132.31818181818181</v>
      </c>
      <c r="R10" s="12">
        <v>163.95454545454547</v>
      </c>
      <c r="S10" s="12">
        <v>314.22727272727275</v>
      </c>
      <c r="T10" s="12">
        <v>230.54545454545453</v>
      </c>
      <c r="U10" s="12">
        <v>303.59090909090907</v>
      </c>
      <c r="V10" s="12">
        <v>193</v>
      </c>
      <c r="W10" s="12">
        <v>112.63636363636364</v>
      </c>
      <c r="X10" s="12">
        <v>74.36363636363636</v>
      </c>
      <c r="Y10" s="12">
        <v>98.272727272727266</v>
      </c>
      <c r="Z10" s="12">
        <v>42.590909090909093</v>
      </c>
      <c r="AA10" s="12">
        <v>575.68181818181813</v>
      </c>
      <c r="AB10" s="12">
        <v>596.22727272727275</v>
      </c>
      <c r="AC10" s="12">
        <v>489.59090909090907</v>
      </c>
      <c r="AD10" s="12">
        <v>525.86363636363637</v>
      </c>
      <c r="AE10" s="12">
        <v>136.77272727272728</v>
      </c>
      <c r="AF10" s="12">
        <v>162.54545454545453</v>
      </c>
      <c r="AG10" s="12">
        <v>113.18181818181819</v>
      </c>
      <c r="AH10" s="12">
        <v>94.63636363636364</v>
      </c>
      <c r="AI10" s="12">
        <v>136.5</v>
      </c>
      <c r="AJ10" s="12">
        <v>67.045454545454547</v>
      </c>
      <c r="AK10" s="12">
        <v>36.772727272727273</v>
      </c>
      <c r="AL10" s="12">
        <v>161.68181818181819</v>
      </c>
      <c r="AM10" s="12">
        <v>98.772727272727266</v>
      </c>
      <c r="AN10" s="12">
        <v>215.09090909090909</v>
      </c>
      <c r="AO10" s="12">
        <v>44.954545454545453</v>
      </c>
      <c r="AP10" s="12">
        <v>17</v>
      </c>
      <c r="AQ10" s="12">
        <v>22.90909090909091</v>
      </c>
      <c r="AR10" s="12">
        <v>65.181818181818187</v>
      </c>
      <c r="AS10" s="13">
        <v>7677.1818181818171</v>
      </c>
      <c r="AT10" s="14"/>
      <c r="AV10" s="17"/>
      <c r="AW10" s="15"/>
      <c r="BC10" s="11"/>
    </row>
    <row r="11" spans="1:56" x14ac:dyDescent="0.25">
      <c r="A11" s="1">
        <v>12</v>
      </c>
      <c r="B11" s="12">
        <v>202.22727272727272</v>
      </c>
      <c r="C11" s="12">
        <v>609.72727272727275</v>
      </c>
      <c r="D11" s="12">
        <v>264.90909090909093</v>
      </c>
      <c r="E11" s="12">
        <v>237.72727272727272</v>
      </c>
      <c r="F11" s="12">
        <v>490.22727272727275</v>
      </c>
      <c r="G11" s="12">
        <v>228.81818181818181</v>
      </c>
      <c r="H11" s="12">
        <v>225.86363636363637</v>
      </c>
      <c r="I11" s="12">
        <v>70.272727272727266</v>
      </c>
      <c r="J11" s="12">
        <v>20.363636363636363</v>
      </c>
      <c r="K11" s="12">
        <v>49.636363636363633</v>
      </c>
      <c r="L11" s="12">
        <v>228.36363636363637</v>
      </c>
      <c r="M11" s="12">
        <v>368</v>
      </c>
      <c r="N11" s="12">
        <v>371.36363636363637</v>
      </c>
      <c r="O11" s="12">
        <v>359.27272727272725</v>
      </c>
      <c r="P11" s="12">
        <v>286</v>
      </c>
      <c r="Q11" s="12">
        <v>214.04545454545453</v>
      </c>
      <c r="R11" s="12">
        <v>236.18181818181819</v>
      </c>
      <c r="S11" s="12">
        <v>379.31818181818181</v>
      </c>
      <c r="T11" s="12">
        <v>283.63636363636363</v>
      </c>
      <c r="U11" s="12">
        <v>405.77272727272725</v>
      </c>
      <c r="V11" s="12">
        <v>286.77272727272725</v>
      </c>
      <c r="W11" s="12">
        <v>174.36363636363637</v>
      </c>
      <c r="X11" s="12">
        <v>146.81818181818181</v>
      </c>
      <c r="Y11" s="12">
        <v>174.54545454545453</v>
      </c>
      <c r="Z11" s="12">
        <v>94.227272727272734</v>
      </c>
      <c r="AA11" s="12">
        <v>890.59090909090912</v>
      </c>
      <c r="AB11" s="12">
        <v>863.90909090909088</v>
      </c>
      <c r="AC11" s="12">
        <v>839.5</v>
      </c>
      <c r="AD11" s="12">
        <v>760.72727272727275</v>
      </c>
      <c r="AE11" s="12">
        <v>210.54545454545453</v>
      </c>
      <c r="AF11" s="12">
        <v>241.59090909090909</v>
      </c>
      <c r="AG11" s="12">
        <v>137.59090909090909</v>
      </c>
      <c r="AH11" s="12">
        <v>138.77272727272728</v>
      </c>
      <c r="AI11" s="12">
        <v>211.27272727272728</v>
      </c>
      <c r="AJ11" s="12">
        <v>101.22727272727273</v>
      </c>
      <c r="AK11" s="12">
        <v>84.318181818181813</v>
      </c>
      <c r="AL11" s="12">
        <v>238.59090909090909</v>
      </c>
      <c r="AM11" s="12">
        <v>112.81818181818181</v>
      </c>
      <c r="AN11" s="12">
        <v>296.86363636363637</v>
      </c>
      <c r="AO11" s="12">
        <v>60.727272727272727</v>
      </c>
      <c r="AP11" s="12">
        <v>37.727272727272727</v>
      </c>
      <c r="AQ11" s="12">
        <v>54.136363636363633</v>
      </c>
      <c r="AR11" s="12">
        <v>92.86363636363636</v>
      </c>
      <c r="AS11" s="13">
        <v>11782.227272727276</v>
      </c>
      <c r="AT11" s="14"/>
      <c r="AV11" s="18"/>
      <c r="AW11" s="15" t="s">
        <v>45</v>
      </c>
      <c r="AX11" s="15" t="s">
        <v>46</v>
      </c>
      <c r="AY11" s="15" t="s">
        <v>47</v>
      </c>
      <c r="AZ11" s="15" t="s">
        <v>48</v>
      </c>
      <c r="BA11" s="15" t="s">
        <v>49</v>
      </c>
      <c r="BB11" s="15" t="s">
        <v>50</v>
      </c>
      <c r="BC11" s="14" t="s">
        <v>63</v>
      </c>
      <c r="BD11" s="15" t="s">
        <v>38</v>
      </c>
    </row>
    <row r="12" spans="1:56" x14ac:dyDescent="0.25">
      <c r="A12" s="1" t="s">
        <v>10</v>
      </c>
      <c r="B12" s="12">
        <v>41.590909090909093</v>
      </c>
      <c r="C12" s="12">
        <v>96.045454545454547</v>
      </c>
      <c r="D12" s="12">
        <v>71.954545454545453</v>
      </c>
      <c r="E12" s="12">
        <v>68.86363636363636</v>
      </c>
      <c r="F12" s="12">
        <v>234.45454545454547</v>
      </c>
      <c r="G12" s="12">
        <v>84.227272727272734</v>
      </c>
      <c r="H12" s="12">
        <v>62.045454545454547</v>
      </c>
      <c r="I12" s="12">
        <v>34</v>
      </c>
      <c r="J12" s="12">
        <v>47.68181818181818</v>
      </c>
      <c r="K12" s="12">
        <v>5.3636363636363633</v>
      </c>
      <c r="L12" s="12">
        <v>165</v>
      </c>
      <c r="M12" s="12">
        <v>207.77272727272728</v>
      </c>
      <c r="N12" s="12">
        <v>232.40909090909091</v>
      </c>
      <c r="O12" s="12">
        <v>225.31818181818181</v>
      </c>
      <c r="P12" s="12">
        <v>150.18181818181819</v>
      </c>
      <c r="Q12" s="12">
        <v>82.818181818181813</v>
      </c>
      <c r="R12" s="12">
        <v>107.27272727272727</v>
      </c>
      <c r="S12" s="12">
        <v>146.68181818181819</v>
      </c>
      <c r="T12" s="12">
        <v>25.545454545454547</v>
      </c>
      <c r="U12" s="12">
        <v>23.636363636363637</v>
      </c>
      <c r="V12" s="12">
        <v>20.363636363636363</v>
      </c>
      <c r="W12" s="12">
        <v>10.227272727272727</v>
      </c>
      <c r="X12" s="12">
        <v>10.181818181818182</v>
      </c>
      <c r="Y12" s="12">
        <v>27.272727272727273</v>
      </c>
      <c r="Z12" s="12">
        <v>28.363636363636363</v>
      </c>
      <c r="AA12" s="12">
        <v>470.18181818181819</v>
      </c>
      <c r="AB12" s="12">
        <v>487.95454545454544</v>
      </c>
      <c r="AC12" s="12">
        <v>462.54545454545456</v>
      </c>
      <c r="AD12" s="12">
        <v>375.36363636363637</v>
      </c>
      <c r="AE12" s="12">
        <v>96.727272727272734</v>
      </c>
      <c r="AF12" s="12">
        <v>84.181818181818187</v>
      </c>
      <c r="AG12" s="12">
        <v>28.59090909090909</v>
      </c>
      <c r="AH12" s="12">
        <v>57.5</v>
      </c>
      <c r="AI12" s="12">
        <v>106.72727272727273</v>
      </c>
      <c r="AJ12" s="12">
        <v>9.9090909090909083</v>
      </c>
      <c r="AK12" s="12">
        <v>69</v>
      </c>
      <c r="AL12" s="12">
        <v>202.81818181818181</v>
      </c>
      <c r="AM12" s="12">
        <v>6.8181818181818183</v>
      </c>
      <c r="AN12" s="12">
        <v>27.954545454545453</v>
      </c>
      <c r="AO12" s="12">
        <v>6.8181818181818183</v>
      </c>
      <c r="AP12" s="12">
        <v>6.8181818181818183</v>
      </c>
      <c r="AQ12" s="12">
        <v>18.5</v>
      </c>
      <c r="AR12" s="12">
        <v>13</v>
      </c>
      <c r="AS12" s="13">
        <v>4740.681818181818</v>
      </c>
      <c r="AT12" s="14"/>
      <c r="AV12" s="17" t="s">
        <v>45</v>
      </c>
      <c r="AW12" s="22">
        <f>SUM(AA28:AD31)</f>
        <v>4003.772727272727</v>
      </c>
      <c r="AX12" s="22">
        <f>SUM(Z28:Z31,H28:K31)</f>
        <v>13332.68181818182</v>
      </c>
      <c r="AY12" s="22">
        <f>SUM(AE28:AJ31)</f>
        <v>30583.181818181816</v>
      </c>
      <c r="AZ12" s="22">
        <f>SUM(B28:G31)</f>
        <v>11041.772727272728</v>
      </c>
      <c r="BA12" s="22">
        <f>SUM(AM28:AN31,T28:Y31)</f>
        <v>17613.772727272728</v>
      </c>
      <c r="BB12" s="22">
        <f>SUM(AK28:AL31,L28:S31)</f>
        <v>20090.363636363643</v>
      </c>
      <c r="BC12" s="23">
        <f>SUM(AO28:AR31)</f>
        <v>5399.818181818182</v>
      </c>
      <c r="BD12" s="22">
        <f t="shared" ref="BD12:BD18" si="0">SUM(AW12:BB12)</f>
        <v>96665.54545454547</v>
      </c>
    </row>
    <row r="13" spans="1:56" x14ac:dyDescent="0.25">
      <c r="A13" s="1" t="s">
        <v>11</v>
      </c>
      <c r="B13" s="12">
        <v>102.27272727272727</v>
      </c>
      <c r="C13" s="12">
        <v>123.77272727272727</v>
      </c>
      <c r="D13" s="12">
        <v>45.909090909090907</v>
      </c>
      <c r="E13" s="12">
        <v>59.409090909090907</v>
      </c>
      <c r="F13" s="12">
        <v>287.09090909090907</v>
      </c>
      <c r="G13" s="12">
        <v>107.09090909090909</v>
      </c>
      <c r="H13" s="12">
        <v>131.09090909090909</v>
      </c>
      <c r="I13" s="12">
        <v>137.86363636363637</v>
      </c>
      <c r="J13" s="12">
        <v>249.86363636363637</v>
      </c>
      <c r="K13" s="12">
        <v>146.77272727272728</v>
      </c>
      <c r="L13" s="12">
        <v>9.3181818181818183</v>
      </c>
      <c r="M13" s="12">
        <v>237.36363636363637</v>
      </c>
      <c r="N13" s="12">
        <v>265.09090909090907</v>
      </c>
      <c r="O13" s="12">
        <v>266.63636363636363</v>
      </c>
      <c r="P13" s="12">
        <v>273.81818181818181</v>
      </c>
      <c r="Q13" s="12">
        <v>108.68181818181819</v>
      </c>
      <c r="R13" s="12">
        <v>107.81818181818181</v>
      </c>
      <c r="S13" s="12">
        <v>126.81818181818181</v>
      </c>
      <c r="T13" s="12">
        <v>52.909090909090907</v>
      </c>
      <c r="U13" s="12">
        <v>41.636363636363633</v>
      </c>
      <c r="V13" s="12">
        <v>47.363636363636367</v>
      </c>
      <c r="W13" s="12">
        <v>24.636363636363637</v>
      </c>
      <c r="X13" s="12">
        <v>36.909090909090907</v>
      </c>
      <c r="Y13" s="12">
        <v>52.090909090909093</v>
      </c>
      <c r="Z13" s="12">
        <v>107.45454545454545</v>
      </c>
      <c r="AA13" s="12">
        <v>547.22727272727275</v>
      </c>
      <c r="AB13" s="12">
        <v>616.36363636363637</v>
      </c>
      <c r="AC13" s="12">
        <v>621.18181818181813</v>
      </c>
      <c r="AD13" s="12">
        <v>476.86363636363637</v>
      </c>
      <c r="AE13" s="12">
        <v>166.77272727272728</v>
      </c>
      <c r="AF13" s="12">
        <v>184.22727272727272</v>
      </c>
      <c r="AG13" s="12">
        <v>39.227272727272727</v>
      </c>
      <c r="AH13" s="12">
        <v>64.772727272727266</v>
      </c>
      <c r="AI13" s="12">
        <v>116.04545454545455</v>
      </c>
      <c r="AJ13" s="12">
        <v>15.045454545454545</v>
      </c>
      <c r="AK13" s="12">
        <v>61.409090909090907</v>
      </c>
      <c r="AL13" s="12">
        <v>161.86363636363637</v>
      </c>
      <c r="AM13" s="12">
        <v>7.4545454545454541</v>
      </c>
      <c r="AN13" s="12">
        <v>44.863636363636367</v>
      </c>
      <c r="AO13" s="12">
        <v>17.545454545454547</v>
      </c>
      <c r="AP13" s="12">
        <v>10.272727272727273</v>
      </c>
      <c r="AQ13" s="12">
        <v>29.954545454545453</v>
      </c>
      <c r="AR13" s="12">
        <v>13.136363636363637</v>
      </c>
      <c r="AS13" s="13">
        <v>6343.9090909090901</v>
      </c>
      <c r="AT13" s="14"/>
      <c r="AV13" s="17" t="s">
        <v>46</v>
      </c>
      <c r="AW13" s="22">
        <f>SUM(AA27:AD27,AA9:AD12)</f>
        <v>13000.818181818178</v>
      </c>
      <c r="AX13" s="22">
        <f>SUM(Z27,Z9:Z12,H9:K12,H27:K27)</f>
        <v>1625.7727272727275</v>
      </c>
      <c r="AY13" s="22">
        <f>SUM(AE9:AJ12,AE27:AJ27)</f>
        <v>3045.772727272727</v>
      </c>
      <c r="AZ13" s="22">
        <f>SUM(B9:G12,B27:G27)</f>
        <v>5208.2272727272721</v>
      </c>
      <c r="BA13" s="22">
        <f>SUM(T9:Y12,AM9:AN12,T27:Y27,AM27:AN27)</f>
        <v>4002.0909090909099</v>
      </c>
      <c r="BB13" s="22">
        <f>SUM(L9:S12,AK9:AL12,L27:S27,AK27:AL27)</f>
        <v>7301.7272727272721</v>
      </c>
      <c r="BC13" s="23">
        <f>SUM(AO9:AR12,AO27:AR27)</f>
        <v>582.50000000000011</v>
      </c>
      <c r="BD13" s="22">
        <f t="shared" si="0"/>
        <v>34184.409090909088</v>
      </c>
    </row>
    <row r="14" spans="1:56" x14ac:dyDescent="0.25">
      <c r="A14" s="1" t="s">
        <v>12</v>
      </c>
      <c r="B14" s="12">
        <v>101.04545454545455</v>
      </c>
      <c r="C14" s="12">
        <v>210</v>
      </c>
      <c r="D14" s="12">
        <v>86.909090909090907</v>
      </c>
      <c r="E14" s="12">
        <v>99.272727272727266</v>
      </c>
      <c r="F14" s="12">
        <v>303.72727272727275</v>
      </c>
      <c r="G14" s="12">
        <v>122.31818181818181</v>
      </c>
      <c r="H14" s="12">
        <v>198.90909090909091</v>
      </c>
      <c r="I14" s="12">
        <v>206.13636363636363</v>
      </c>
      <c r="J14" s="12">
        <v>388.31818181818181</v>
      </c>
      <c r="K14" s="12">
        <v>186.5</v>
      </c>
      <c r="L14" s="12">
        <v>247.68181818181819</v>
      </c>
      <c r="M14" s="12">
        <v>8.8636363636363633</v>
      </c>
      <c r="N14" s="12">
        <v>173.90909090909091</v>
      </c>
      <c r="O14" s="12">
        <v>224.18181818181819</v>
      </c>
      <c r="P14" s="12">
        <v>226.59090909090909</v>
      </c>
      <c r="Q14" s="12">
        <v>108.18181818181819</v>
      </c>
      <c r="R14" s="12">
        <v>132.45454545454547</v>
      </c>
      <c r="S14" s="12">
        <v>257.36363636363637</v>
      </c>
      <c r="T14" s="12">
        <v>79.86363636363636</v>
      </c>
      <c r="U14" s="12">
        <v>104.31818181818181</v>
      </c>
      <c r="V14" s="12">
        <v>93.409090909090907</v>
      </c>
      <c r="W14" s="12">
        <v>53.909090909090907</v>
      </c>
      <c r="X14" s="12">
        <v>50.772727272727273</v>
      </c>
      <c r="Y14" s="12">
        <v>85.590909090909093</v>
      </c>
      <c r="Z14" s="12">
        <v>103.45454545454545</v>
      </c>
      <c r="AA14" s="12">
        <v>603.09090909090912</v>
      </c>
      <c r="AB14" s="12">
        <v>533.40909090909088</v>
      </c>
      <c r="AC14" s="12">
        <v>567.0454545454545</v>
      </c>
      <c r="AD14" s="12">
        <v>477.95454545454544</v>
      </c>
      <c r="AE14" s="12">
        <v>140.27272727272728</v>
      </c>
      <c r="AF14" s="12">
        <v>142.77272727272728</v>
      </c>
      <c r="AG14" s="12">
        <v>75.227272727272734</v>
      </c>
      <c r="AH14" s="12">
        <v>62.090909090909093</v>
      </c>
      <c r="AI14" s="12">
        <v>112.18181818181819</v>
      </c>
      <c r="AJ14" s="12">
        <v>23.227272727272727</v>
      </c>
      <c r="AK14" s="12">
        <v>101.04545454545455</v>
      </c>
      <c r="AL14" s="12">
        <v>407.5</v>
      </c>
      <c r="AM14" s="12">
        <v>31.90909090909091</v>
      </c>
      <c r="AN14" s="12">
        <v>96.954545454545453</v>
      </c>
      <c r="AO14" s="12">
        <v>22.863636363636363</v>
      </c>
      <c r="AP14" s="12">
        <v>21.09090909090909</v>
      </c>
      <c r="AQ14" s="12">
        <v>38.545454545454547</v>
      </c>
      <c r="AR14" s="12">
        <v>25.954545454545453</v>
      </c>
      <c r="AS14" s="13">
        <v>7336.818181818182</v>
      </c>
      <c r="AT14" s="14"/>
      <c r="AV14" s="17" t="s">
        <v>47</v>
      </c>
      <c r="AW14" s="22">
        <f>SUM(AA32:AD37)</f>
        <v>29402.181818181816</v>
      </c>
      <c r="AX14" s="22">
        <f>SUM(H32:K37,Z32:Z37)</f>
        <v>3027.454545454545</v>
      </c>
      <c r="AY14" s="22">
        <f>SUM(AE32:AJ37)</f>
        <v>7844.6818181818153</v>
      </c>
      <c r="AZ14" s="22">
        <f>SUM(B32:G37)</f>
        <v>2564.5</v>
      </c>
      <c r="BA14" s="22">
        <f>SUM(T32:Y37,AM32:AN37)</f>
        <v>1929.0909090909095</v>
      </c>
      <c r="BB14" s="22">
        <f>SUM(L32:S37,AK32:AL37)</f>
        <v>2752.5909090909086</v>
      </c>
      <c r="BC14" s="23">
        <f>SUM(AO32:AR37)</f>
        <v>1657.818181818182</v>
      </c>
      <c r="BD14" s="22">
        <f t="shared" si="0"/>
        <v>47520.5</v>
      </c>
    </row>
    <row r="15" spans="1:56" x14ac:dyDescent="0.25">
      <c r="A15" s="1" t="s">
        <v>13</v>
      </c>
      <c r="B15" s="12">
        <v>49.545454545454547</v>
      </c>
      <c r="C15" s="12">
        <v>61.363636363636367</v>
      </c>
      <c r="D15" s="12">
        <v>23</v>
      </c>
      <c r="E15" s="12">
        <v>31.136363636363637</v>
      </c>
      <c r="F15" s="12">
        <v>144.90909090909091</v>
      </c>
      <c r="G15" s="12">
        <v>42</v>
      </c>
      <c r="H15" s="12">
        <v>103.13636363636364</v>
      </c>
      <c r="I15" s="12">
        <v>188.72727272727272</v>
      </c>
      <c r="J15" s="12">
        <v>375.68181818181819</v>
      </c>
      <c r="K15" s="12">
        <v>225.72727272727272</v>
      </c>
      <c r="L15" s="12">
        <v>277.54545454545456</v>
      </c>
      <c r="M15" s="12">
        <v>178.86363636363637</v>
      </c>
      <c r="N15" s="12">
        <v>7.3181818181818183</v>
      </c>
      <c r="O15" s="12">
        <v>119.77272727272727</v>
      </c>
      <c r="P15" s="12">
        <v>171.45454545454547</v>
      </c>
      <c r="Q15" s="12">
        <v>87.045454545454547</v>
      </c>
      <c r="R15" s="12">
        <v>85.227272727272734</v>
      </c>
      <c r="S15" s="12">
        <v>110.72727272727273</v>
      </c>
      <c r="T15" s="12">
        <v>31.545454545454547</v>
      </c>
      <c r="U15" s="12">
        <v>32.363636363636367</v>
      </c>
      <c r="V15" s="12">
        <v>22.545454545454547</v>
      </c>
      <c r="W15" s="12">
        <v>6.4090909090909092</v>
      </c>
      <c r="X15" s="12">
        <v>10.863636363636363</v>
      </c>
      <c r="Y15" s="12">
        <v>15.727272727272727</v>
      </c>
      <c r="Z15" s="12">
        <v>36.636363636363633</v>
      </c>
      <c r="AA15" s="12">
        <v>538.72727272727275</v>
      </c>
      <c r="AB15" s="12">
        <v>595.59090909090912</v>
      </c>
      <c r="AC15" s="12">
        <v>414.63636363636363</v>
      </c>
      <c r="AD15" s="12">
        <v>356.18181818181819</v>
      </c>
      <c r="AE15" s="12">
        <v>63.636363636363633</v>
      </c>
      <c r="AF15" s="12">
        <v>63.636363636363633</v>
      </c>
      <c r="AG15" s="12">
        <v>21.90909090909091</v>
      </c>
      <c r="AH15" s="12">
        <v>50.31818181818182</v>
      </c>
      <c r="AI15" s="12">
        <v>64.86363636363636</v>
      </c>
      <c r="AJ15" s="12">
        <v>17.045454545454547</v>
      </c>
      <c r="AK15" s="12">
        <v>35.590909090909093</v>
      </c>
      <c r="AL15" s="12">
        <v>100</v>
      </c>
      <c r="AM15" s="12">
        <v>5.5909090909090908</v>
      </c>
      <c r="AN15" s="12">
        <v>27.363636363636363</v>
      </c>
      <c r="AO15" s="12">
        <v>10.363636363636363</v>
      </c>
      <c r="AP15" s="12">
        <v>12.681818181818182</v>
      </c>
      <c r="AQ15" s="12">
        <v>21.90909090909091</v>
      </c>
      <c r="AR15" s="12">
        <v>10.227272727272727</v>
      </c>
      <c r="AS15" s="13">
        <v>4849.545454545454</v>
      </c>
      <c r="AT15" s="14"/>
      <c r="AV15" s="17" t="s">
        <v>48</v>
      </c>
      <c r="AW15" s="22">
        <f>SUM(AA3:AD8)</f>
        <v>11711.727272727272</v>
      </c>
      <c r="AX15" s="22">
        <f>SUM(H3:K8,Z3:Z8)</f>
        <v>5352.2272727272739</v>
      </c>
      <c r="AY15" s="22">
        <f>SUM(AE3:AJ8)</f>
        <v>2725.0000000000009</v>
      </c>
      <c r="AZ15" s="22">
        <f>SUM(B3:G8)</f>
        <v>7041.6363636363612</v>
      </c>
      <c r="BA15" s="22">
        <f>SUM(T3:Y8,AM3:AN8)</f>
        <v>1383.8181818181815</v>
      </c>
      <c r="BB15" s="22">
        <f>SUM(L3:S8,AK3:AL8)</f>
        <v>3868.0454545454554</v>
      </c>
      <c r="BC15" s="23">
        <f>SUM(AO3:AR8)</f>
        <v>537.63636363636374</v>
      </c>
      <c r="BD15" s="22">
        <f t="shared" si="0"/>
        <v>32082.45454545454</v>
      </c>
    </row>
    <row r="16" spans="1:56" x14ac:dyDescent="0.25">
      <c r="A16" s="1" t="s">
        <v>14</v>
      </c>
      <c r="B16" s="12">
        <v>30.90909090909091</v>
      </c>
      <c r="C16" s="12">
        <v>46.954545454545453</v>
      </c>
      <c r="D16" s="12">
        <v>16.954545454545453</v>
      </c>
      <c r="E16" s="12">
        <v>17.40909090909091</v>
      </c>
      <c r="F16" s="12">
        <v>139.13636363636363</v>
      </c>
      <c r="G16" s="12">
        <v>43.409090909090907</v>
      </c>
      <c r="H16" s="12">
        <v>90.045454545454547</v>
      </c>
      <c r="I16" s="12">
        <v>178.63636363636363</v>
      </c>
      <c r="J16" s="12">
        <v>362.22727272727275</v>
      </c>
      <c r="K16" s="12">
        <v>210.04545454545453</v>
      </c>
      <c r="L16" s="12">
        <v>251.27272727272728</v>
      </c>
      <c r="M16" s="12">
        <v>222.31818181818181</v>
      </c>
      <c r="N16" s="12">
        <v>125.86363636363636</v>
      </c>
      <c r="O16" s="12">
        <v>7.3636363636363633</v>
      </c>
      <c r="P16" s="12">
        <v>153.72727272727272</v>
      </c>
      <c r="Q16" s="12">
        <v>124</v>
      </c>
      <c r="R16" s="12">
        <v>133.40909090909091</v>
      </c>
      <c r="S16" s="12">
        <v>211.54545454545453</v>
      </c>
      <c r="T16" s="12">
        <v>31.863636363636363</v>
      </c>
      <c r="U16" s="12">
        <v>16.545454545454547</v>
      </c>
      <c r="V16" s="12">
        <v>17.954545454545453</v>
      </c>
      <c r="W16" s="12">
        <v>3.8636363636363638</v>
      </c>
      <c r="X16" s="12">
        <v>4.4545454545454541</v>
      </c>
      <c r="Y16" s="12">
        <v>13.818181818181818</v>
      </c>
      <c r="Z16" s="12">
        <v>44.227272727272727</v>
      </c>
      <c r="AA16" s="12">
        <v>514</v>
      </c>
      <c r="AB16" s="12">
        <v>529.5454545454545</v>
      </c>
      <c r="AC16" s="12">
        <v>380.59090909090907</v>
      </c>
      <c r="AD16" s="12">
        <v>282.13636363636363</v>
      </c>
      <c r="AE16" s="12">
        <v>60.590909090909093</v>
      </c>
      <c r="AF16" s="12">
        <v>51.81818181818182</v>
      </c>
      <c r="AG16" s="12">
        <v>18.954545454545453</v>
      </c>
      <c r="AH16" s="12">
        <v>26.772727272727273</v>
      </c>
      <c r="AI16" s="12">
        <v>64.227272727272734</v>
      </c>
      <c r="AJ16" s="12">
        <v>14.454545454545455</v>
      </c>
      <c r="AK16" s="12">
        <v>49.363636363636367</v>
      </c>
      <c r="AL16" s="12">
        <v>241.95454545454547</v>
      </c>
      <c r="AM16" s="12">
        <v>5.7727272727272725</v>
      </c>
      <c r="AN16" s="12">
        <v>20.636363636363637</v>
      </c>
      <c r="AO16" s="12">
        <v>10.409090909090908</v>
      </c>
      <c r="AP16" s="12">
        <v>3.5</v>
      </c>
      <c r="AQ16" s="12">
        <v>12.409090909090908</v>
      </c>
      <c r="AR16" s="12">
        <v>6.4545454545454541</v>
      </c>
      <c r="AS16" s="13">
        <v>4791.5454545454531</v>
      </c>
      <c r="AT16" s="14"/>
      <c r="AV16" s="17" t="s">
        <v>49</v>
      </c>
      <c r="AW16" s="22">
        <f>SUM(AA21:AD26,AA40:AD41)</f>
        <v>17781.454545454551</v>
      </c>
      <c r="AX16" s="22">
        <f>SUM(H21:K26,H40:K41,Z21:Z26,Z40:Z41)</f>
        <v>4023.9090909090905</v>
      </c>
      <c r="AY16" s="22">
        <f>SUM(AE21:AJ26,AE40:AJ41)</f>
        <v>1970.6818181818185</v>
      </c>
      <c r="AZ16" s="22">
        <f>SUM(B21:G26,B40:G41)</f>
        <v>1426.5909090909086</v>
      </c>
      <c r="BA16" s="22">
        <f>SUM(T21:Y26,T40:Y41,AM21:AN26,AM40:AN41)</f>
        <v>5978.6818181818171</v>
      </c>
      <c r="BB16" s="22">
        <f>SUM(L21:S26,L40:S41,AK21:AL26,AK40:AL41)</f>
        <v>1711.4545454545457</v>
      </c>
      <c r="BC16" s="23">
        <f>SUM(AO21:AR26,AO40:AR41)</f>
        <v>704.90909090909076</v>
      </c>
      <c r="BD16" s="22">
        <f t="shared" si="0"/>
        <v>32892.772727272735</v>
      </c>
    </row>
    <row r="17" spans="1:56" x14ac:dyDescent="0.25">
      <c r="A17" s="1" t="s">
        <v>15</v>
      </c>
      <c r="B17" s="12">
        <v>41.772727272727273</v>
      </c>
      <c r="C17" s="12">
        <v>67.045454545454547</v>
      </c>
      <c r="D17" s="12">
        <v>30.454545454545453</v>
      </c>
      <c r="E17" s="12">
        <v>24.772727272727273</v>
      </c>
      <c r="F17" s="12">
        <v>146.22727272727272</v>
      </c>
      <c r="G17" s="12">
        <v>46.727272727272727</v>
      </c>
      <c r="H17" s="12">
        <v>111.13636363636364</v>
      </c>
      <c r="I17" s="12">
        <v>187.13636363636363</v>
      </c>
      <c r="J17" s="12">
        <v>282.04545454545456</v>
      </c>
      <c r="K17" s="12">
        <v>138.5</v>
      </c>
      <c r="L17" s="12">
        <v>273</v>
      </c>
      <c r="M17" s="12">
        <v>213.81818181818181</v>
      </c>
      <c r="N17" s="12">
        <v>188.36363636363637</v>
      </c>
      <c r="O17" s="12">
        <v>160.81818181818181</v>
      </c>
      <c r="P17" s="12">
        <v>8.5</v>
      </c>
      <c r="Q17" s="12">
        <v>150.31818181818181</v>
      </c>
      <c r="R17" s="12">
        <v>196.68181818181819</v>
      </c>
      <c r="S17" s="12">
        <v>343.68181818181819</v>
      </c>
      <c r="T17" s="12">
        <v>28.772727272727273</v>
      </c>
      <c r="U17" s="12">
        <v>31.772727272727273</v>
      </c>
      <c r="V17" s="12">
        <v>20.40909090909091</v>
      </c>
      <c r="W17" s="12">
        <v>6.8636363636363633</v>
      </c>
      <c r="X17" s="12">
        <v>7.1363636363636367</v>
      </c>
      <c r="Y17" s="12">
        <v>17.181818181818183</v>
      </c>
      <c r="Z17" s="12">
        <v>35.727272727272727</v>
      </c>
      <c r="AA17" s="12">
        <v>371.18181818181819</v>
      </c>
      <c r="AB17" s="12">
        <v>329.22727272727275</v>
      </c>
      <c r="AC17" s="12">
        <v>250.59090909090909</v>
      </c>
      <c r="AD17" s="12">
        <v>235.04545454545453</v>
      </c>
      <c r="AE17" s="12">
        <v>55.545454545454547</v>
      </c>
      <c r="AF17" s="12">
        <v>50.454545454545453</v>
      </c>
      <c r="AG17" s="12">
        <v>20.363636363636363</v>
      </c>
      <c r="AH17" s="12">
        <v>29.227272727272727</v>
      </c>
      <c r="AI17" s="12">
        <v>45.136363636363633</v>
      </c>
      <c r="AJ17" s="12">
        <v>9.1363636363636367</v>
      </c>
      <c r="AK17" s="12">
        <v>17.681818181818183</v>
      </c>
      <c r="AL17" s="12">
        <v>89.272727272727266</v>
      </c>
      <c r="AM17" s="12">
        <v>7.9090909090909092</v>
      </c>
      <c r="AN17" s="12">
        <v>32.68181818181818</v>
      </c>
      <c r="AO17" s="12">
        <v>5.8181818181818183</v>
      </c>
      <c r="AP17" s="12">
        <v>6.1818181818181817</v>
      </c>
      <c r="AQ17" s="12">
        <v>10.590909090909092</v>
      </c>
      <c r="AR17" s="12">
        <v>4.7272727272727275</v>
      </c>
      <c r="AS17" s="13">
        <v>4329.636363636364</v>
      </c>
      <c r="AT17" s="14"/>
      <c r="AV17" s="1" t="s">
        <v>50</v>
      </c>
      <c r="AW17" s="23">
        <f>SUM(AA13:AD20,AA38:AD39)</f>
        <v>19325.18181818182</v>
      </c>
      <c r="AX17" s="23">
        <f>SUM(H13:K20,H38:K39,Z13:Z20,Z38:Z39)</f>
        <v>7359.6363636363612</v>
      </c>
      <c r="AY17" s="23">
        <f>SUM(AE13:AJ20,AE38:AJ39)</f>
        <v>2830.7727272727266</v>
      </c>
      <c r="AZ17" s="23">
        <f>SUM(B13:G20,B38:G39)</f>
        <v>3977.2272727272721</v>
      </c>
      <c r="BA17" s="23">
        <f>SUM(T13:Y20,T38:Y39,AM13:AN20,AM38:AN39)</f>
        <v>1751.136363636364</v>
      </c>
      <c r="BB17" s="23">
        <f>SUM(L13:S20,L38:S39,AK13:AL20,AK38:AL39)</f>
        <v>13071.363636363638</v>
      </c>
      <c r="BC17" s="23">
        <f>SUM(AO13:AR20,AO38:AR39)</f>
        <v>554.0454545454545</v>
      </c>
      <c r="BD17" s="22">
        <f t="shared" si="0"/>
        <v>48315.318181818184</v>
      </c>
    </row>
    <row r="18" spans="1:56" x14ac:dyDescent="0.25">
      <c r="A18" s="1" t="s">
        <v>16</v>
      </c>
      <c r="B18" s="12">
        <v>24.954545454545453</v>
      </c>
      <c r="C18" s="12">
        <v>27.09090909090909</v>
      </c>
      <c r="D18" s="12">
        <v>7.6818181818181817</v>
      </c>
      <c r="E18" s="12">
        <v>10.681818181818182</v>
      </c>
      <c r="F18" s="12">
        <v>90.86363636363636</v>
      </c>
      <c r="G18" s="12">
        <v>20.5</v>
      </c>
      <c r="H18" s="12">
        <v>48.954545454545453</v>
      </c>
      <c r="I18" s="12">
        <v>129.36363636363637</v>
      </c>
      <c r="J18" s="12">
        <v>209.81818181818181</v>
      </c>
      <c r="K18" s="12">
        <v>87.409090909090907</v>
      </c>
      <c r="L18" s="12">
        <v>109.40909090909091</v>
      </c>
      <c r="M18" s="12">
        <v>100.77272727272727</v>
      </c>
      <c r="N18" s="12">
        <v>85.727272727272734</v>
      </c>
      <c r="O18" s="12">
        <v>125.63636363636364</v>
      </c>
      <c r="P18" s="12">
        <v>148.5</v>
      </c>
      <c r="Q18" s="12">
        <v>5.8636363636363633</v>
      </c>
      <c r="R18" s="12">
        <v>73.045454545454547</v>
      </c>
      <c r="S18" s="12">
        <v>161.40909090909091</v>
      </c>
      <c r="T18" s="12">
        <v>17.09090909090909</v>
      </c>
      <c r="U18" s="12">
        <v>14.409090909090908</v>
      </c>
      <c r="V18" s="12">
        <v>11.181818181818182</v>
      </c>
      <c r="W18" s="12">
        <v>3.2272727272727271</v>
      </c>
      <c r="X18" s="12">
        <v>4.6818181818181817</v>
      </c>
      <c r="Y18" s="12">
        <v>8.1363636363636367</v>
      </c>
      <c r="Z18" s="12">
        <v>12.090909090909092</v>
      </c>
      <c r="AA18" s="12">
        <v>282.77272727272725</v>
      </c>
      <c r="AB18" s="12">
        <v>281.59090909090907</v>
      </c>
      <c r="AC18" s="12">
        <v>205.86363636363637</v>
      </c>
      <c r="AD18" s="12">
        <v>185.13636363636363</v>
      </c>
      <c r="AE18" s="12">
        <v>39.045454545454547</v>
      </c>
      <c r="AF18" s="12">
        <v>42.590909090909093</v>
      </c>
      <c r="AG18" s="12">
        <v>7.9090909090909092</v>
      </c>
      <c r="AH18" s="12">
        <v>15.590909090909092</v>
      </c>
      <c r="AI18" s="12">
        <v>37.454545454545453</v>
      </c>
      <c r="AJ18" s="12">
        <v>8.0909090909090917</v>
      </c>
      <c r="AK18" s="12">
        <v>12.818181818181818</v>
      </c>
      <c r="AL18" s="12">
        <v>43.090909090909093</v>
      </c>
      <c r="AM18" s="12">
        <v>4.0454545454545459</v>
      </c>
      <c r="AN18" s="12">
        <v>17.136363636363637</v>
      </c>
      <c r="AO18" s="12">
        <v>3.3181818181818183</v>
      </c>
      <c r="AP18" s="12">
        <v>2.6363636363636362</v>
      </c>
      <c r="AQ18" s="12">
        <v>5.6818181818181817</v>
      </c>
      <c r="AR18" s="12">
        <v>4.5909090909090908</v>
      </c>
      <c r="AS18" s="13">
        <v>2737.863636363636</v>
      </c>
      <c r="AT18" s="14"/>
      <c r="AV18" s="9" t="s">
        <v>64</v>
      </c>
      <c r="AW18" s="22">
        <f>SUM(AA42:AD45)</f>
        <v>5020.9090909090901</v>
      </c>
      <c r="AX18" s="22">
        <f>SUM(Z42:Z45,H42:K45)</f>
        <v>591.81818181818187</v>
      </c>
      <c r="AY18" s="22">
        <f>SUM(AE42:AJ45)</f>
        <v>1724.5454545454545</v>
      </c>
      <c r="AZ18" s="22">
        <f>SUM(B42:G45)</f>
        <v>532.99999999999989</v>
      </c>
      <c r="BA18" s="22">
        <f>SUM(T42:Y45, AM42:AN45)</f>
        <v>721.63636363636374</v>
      </c>
      <c r="BB18" s="22">
        <f>SUM(AK42:AL45,L42:S45)</f>
        <v>535.90909090909088</v>
      </c>
      <c r="BC18" s="22">
        <f>SUM(AO42:AR45)</f>
        <v>646.0454545454545</v>
      </c>
      <c r="BD18" s="22">
        <f t="shared" si="0"/>
        <v>9127.8181818181802</v>
      </c>
    </row>
    <row r="19" spans="1:56" x14ac:dyDescent="0.25">
      <c r="A19" s="1" t="s">
        <v>17</v>
      </c>
      <c r="B19" s="12">
        <v>17.545454545454547</v>
      </c>
      <c r="C19" s="12">
        <v>46.227272727272727</v>
      </c>
      <c r="D19" s="12">
        <v>17.454545454545453</v>
      </c>
      <c r="E19" s="12">
        <v>8.0909090909090917</v>
      </c>
      <c r="F19" s="12">
        <v>164.27272727272728</v>
      </c>
      <c r="G19" s="12">
        <v>28.136363636363637</v>
      </c>
      <c r="H19" s="12">
        <v>64.5</v>
      </c>
      <c r="I19" s="12">
        <v>164.27272727272728</v>
      </c>
      <c r="J19" s="12">
        <v>237.77272727272728</v>
      </c>
      <c r="K19" s="12">
        <v>113.31818181818181</v>
      </c>
      <c r="L19" s="12">
        <v>113.68181818181819</v>
      </c>
      <c r="M19" s="12">
        <v>136.86363636363637</v>
      </c>
      <c r="N19" s="12">
        <v>86.090909090909093</v>
      </c>
      <c r="O19" s="12">
        <v>127.59090909090909</v>
      </c>
      <c r="P19" s="12">
        <v>212.31818181818181</v>
      </c>
      <c r="Q19" s="12">
        <v>85.590909090909093</v>
      </c>
      <c r="R19" s="12">
        <v>10.409090909090908</v>
      </c>
      <c r="S19" s="12">
        <v>183.86363636363637</v>
      </c>
      <c r="T19" s="12">
        <v>18.40909090909091</v>
      </c>
      <c r="U19" s="12">
        <v>23.727272727272727</v>
      </c>
      <c r="V19" s="12">
        <v>17.363636363636363</v>
      </c>
      <c r="W19" s="12">
        <v>3.7727272727272729</v>
      </c>
      <c r="X19" s="12">
        <v>3.5</v>
      </c>
      <c r="Y19" s="12">
        <v>12.818181818181818</v>
      </c>
      <c r="Z19" s="12">
        <v>20.181818181818183</v>
      </c>
      <c r="AA19" s="12">
        <v>550.68181818181813</v>
      </c>
      <c r="AB19" s="12">
        <v>481.77272727272725</v>
      </c>
      <c r="AC19" s="12">
        <v>269.95454545454544</v>
      </c>
      <c r="AD19" s="12">
        <v>241.86363636363637</v>
      </c>
      <c r="AE19" s="12">
        <v>32.136363636363633</v>
      </c>
      <c r="AF19" s="12">
        <v>30.772727272727273</v>
      </c>
      <c r="AG19" s="12">
        <v>13</v>
      </c>
      <c r="AH19" s="12">
        <v>28.40909090909091</v>
      </c>
      <c r="AI19" s="12">
        <v>50.363636363636367</v>
      </c>
      <c r="AJ19" s="12">
        <v>9.6363636363636367</v>
      </c>
      <c r="AK19" s="12">
        <v>11.727272727272727</v>
      </c>
      <c r="AL19" s="12">
        <v>53.545454545454547</v>
      </c>
      <c r="AM19" s="12">
        <v>4.5454545454545459</v>
      </c>
      <c r="AN19" s="12">
        <v>17.636363636363637</v>
      </c>
      <c r="AO19" s="12">
        <v>6.7727272727272725</v>
      </c>
      <c r="AP19" s="12">
        <v>2.5454545454545454</v>
      </c>
      <c r="AQ19" s="12">
        <v>17.90909090909091</v>
      </c>
      <c r="AR19" s="12">
        <v>3.4545454545454546</v>
      </c>
      <c r="AS19" s="13">
        <v>3744.5</v>
      </c>
      <c r="AT19" s="14"/>
      <c r="AV19" s="9" t="s">
        <v>51</v>
      </c>
      <c r="AW19" s="22">
        <f>SUM(AW12:AW18)</f>
        <v>100246.04545454546</v>
      </c>
      <c r="AX19" s="22">
        <f t="shared" ref="AX19:BC19" si="1">SUM(AX12:AX18)</f>
        <v>35313.500000000007</v>
      </c>
      <c r="AY19" s="22">
        <f t="shared" si="1"/>
        <v>50724.63636363636</v>
      </c>
      <c r="AZ19" s="22">
        <f t="shared" si="1"/>
        <v>31792.95454545454</v>
      </c>
      <c r="BA19" s="22">
        <f t="shared" si="1"/>
        <v>33380.227272727272</v>
      </c>
      <c r="BB19" s="22">
        <f t="shared" si="1"/>
        <v>49331.454545454551</v>
      </c>
      <c r="BC19" s="22">
        <f t="shared" si="1"/>
        <v>10082.772727272726</v>
      </c>
      <c r="BD19" s="22">
        <f>SUM(BD12:BD18)</f>
        <v>300788.81818181818</v>
      </c>
    </row>
    <row r="20" spans="1:56" x14ac:dyDescent="0.25">
      <c r="A20" s="1" t="s">
        <v>18</v>
      </c>
      <c r="B20" s="12">
        <v>38.636363636363633</v>
      </c>
      <c r="C20" s="12">
        <v>70.86363636363636</v>
      </c>
      <c r="D20" s="12">
        <v>34.31818181818182</v>
      </c>
      <c r="E20" s="12">
        <v>31.636363636363637</v>
      </c>
      <c r="F20" s="12">
        <v>321</v>
      </c>
      <c r="G20" s="12">
        <v>52.454545454545453</v>
      </c>
      <c r="H20" s="12">
        <v>103.59090909090909</v>
      </c>
      <c r="I20" s="12">
        <v>308.5</v>
      </c>
      <c r="J20" s="12">
        <v>372.63636363636363</v>
      </c>
      <c r="K20" s="12">
        <v>147.95454545454547</v>
      </c>
      <c r="L20" s="12">
        <v>128</v>
      </c>
      <c r="M20" s="12">
        <v>251.13636363636363</v>
      </c>
      <c r="N20" s="12">
        <v>113.09090909090909</v>
      </c>
      <c r="O20" s="12">
        <v>231.45454545454547</v>
      </c>
      <c r="P20" s="12">
        <v>354.18181818181819</v>
      </c>
      <c r="Q20" s="12">
        <v>162.13636363636363</v>
      </c>
      <c r="R20" s="12">
        <v>174.5</v>
      </c>
      <c r="S20" s="12">
        <v>22.40909090909091</v>
      </c>
      <c r="T20" s="12">
        <v>27.863636363636363</v>
      </c>
      <c r="U20" s="12">
        <v>32.636363636363633</v>
      </c>
      <c r="V20" s="12">
        <v>23.318181818181817</v>
      </c>
      <c r="W20" s="12">
        <v>6.3181818181818183</v>
      </c>
      <c r="X20" s="12">
        <v>6.2727272727272725</v>
      </c>
      <c r="Y20" s="12">
        <v>22.318181818181817</v>
      </c>
      <c r="Z20" s="12">
        <v>21.40909090909091</v>
      </c>
      <c r="AA20" s="12">
        <v>876.81818181818187</v>
      </c>
      <c r="AB20" s="12">
        <v>766</v>
      </c>
      <c r="AC20" s="12">
        <v>458.27272727272725</v>
      </c>
      <c r="AD20" s="12">
        <v>387.95454545454544</v>
      </c>
      <c r="AE20" s="12">
        <v>45.68181818181818</v>
      </c>
      <c r="AF20" s="12">
        <v>36.227272727272727</v>
      </c>
      <c r="AG20" s="12">
        <v>18.227272727272727</v>
      </c>
      <c r="AH20" s="12">
        <v>23.727272727272727</v>
      </c>
      <c r="AI20" s="12">
        <v>68.272727272727266</v>
      </c>
      <c r="AJ20" s="12">
        <v>8.3636363636363633</v>
      </c>
      <c r="AK20" s="12">
        <v>20.727272727272727</v>
      </c>
      <c r="AL20" s="12">
        <v>71.090909090909093</v>
      </c>
      <c r="AM20" s="12">
        <v>6.8181818181818183</v>
      </c>
      <c r="AN20" s="12">
        <v>29.227272727272727</v>
      </c>
      <c r="AO20" s="12">
        <v>7.1363636363636367</v>
      </c>
      <c r="AP20" s="12">
        <v>2.8636363636363638</v>
      </c>
      <c r="AQ20" s="12">
        <v>38.5</v>
      </c>
      <c r="AR20" s="12">
        <v>5.8636363636363633</v>
      </c>
      <c r="AS20" s="13">
        <v>5930.409090909091</v>
      </c>
      <c r="AT20" s="14"/>
      <c r="AV20" s="18"/>
      <c r="AW20" s="22"/>
      <c r="AX20" s="22"/>
      <c r="AY20" s="22"/>
      <c r="AZ20" s="22"/>
      <c r="BA20" s="22"/>
      <c r="BB20" s="22"/>
      <c r="BC20" s="22"/>
      <c r="BD20" s="22"/>
    </row>
    <row r="21" spans="1:56" x14ac:dyDescent="0.25">
      <c r="A21" s="1" t="s">
        <v>19</v>
      </c>
      <c r="B21" s="12">
        <v>33.31818181818182</v>
      </c>
      <c r="C21" s="12">
        <v>47.954545454545453</v>
      </c>
      <c r="D21" s="12">
        <v>24.136363636363637</v>
      </c>
      <c r="E21" s="12">
        <v>18.227272727272727</v>
      </c>
      <c r="F21" s="12">
        <v>106.54545454545455</v>
      </c>
      <c r="G21" s="12">
        <v>26.90909090909091</v>
      </c>
      <c r="H21" s="12">
        <v>106.54545454545455</v>
      </c>
      <c r="I21" s="12">
        <v>225.95454545454547</v>
      </c>
      <c r="J21" s="12">
        <v>294.18181818181819</v>
      </c>
      <c r="K21" s="12">
        <v>21.136363636363637</v>
      </c>
      <c r="L21" s="12">
        <v>49.272727272727273</v>
      </c>
      <c r="M21" s="12">
        <v>82.045454545454547</v>
      </c>
      <c r="N21" s="12">
        <v>34.409090909090907</v>
      </c>
      <c r="O21" s="12">
        <v>29.90909090909091</v>
      </c>
      <c r="P21" s="12">
        <v>30.954545454545453</v>
      </c>
      <c r="Q21" s="12">
        <v>16.318181818181817</v>
      </c>
      <c r="R21" s="12">
        <v>19.181818181818183</v>
      </c>
      <c r="S21" s="12">
        <v>27.545454545454547</v>
      </c>
      <c r="T21" s="12">
        <v>14.272727272727273</v>
      </c>
      <c r="U21" s="12">
        <v>155.77272727272728</v>
      </c>
      <c r="V21" s="12">
        <v>453.40909090909093</v>
      </c>
      <c r="W21" s="12">
        <v>119.54545454545455</v>
      </c>
      <c r="X21" s="12">
        <v>56.136363636363633</v>
      </c>
      <c r="Y21" s="12">
        <v>97.181818181818187</v>
      </c>
      <c r="Z21" s="12">
        <v>17.181818181818183</v>
      </c>
      <c r="AA21" s="12">
        <v>662.36363636363637</v>
      </c>
      <c r="AB21" s="12">
        <v>660.68181818181813</v>
      </c>
      <c r="AC21" s="12">
        <v>358</v>
      </c>
      <c r="AD21" s="12">
        <v>346.77272727272725</v>
      </c>
      <c r="AE21" s="12">
        <v>61.636363636363633</v>
      </c>
      <c r="AF21" s="12">
        <v>74.454545454545453</v>
      </c>
      <c r="AG21" s="12">
        <v>37.636363636363633</v>
      </c>
      <c r="AH21" s="12">
        <v>39.545454545454547</v>
      </c>
      <c r="AI21" s="12">
        <v>91.909090909090907</v>
      </c>
      <c r="AJ21" s="12">
        <v>25.454545454545453</v>
      </c>
      <c r="AK21" s="12">
        <v>7.5</v>
      </c>
      <c r="AL21" s="12">
        <v>14.590909090909092</v>
      </c>
      <c r="AM21" s="12">
        <v>77.36363636363636</v>
      </c>
      <c r="AN21" s="12">
        <v>446.18181818181819</v>
      </c>
      <c r="AO21" s="12">
        <v>16.545454545454547</v>
      </c>
      <c r="AP21" s="12">
        <v>16.318181818181817</v>
      </c>
      <c r="AQ21" s="12">
        <v>42.68181818181818</v>
      </c>
      <c r="AR21" s="12">
        <v>18.227272727272727</v>
      </c>
      <c r="AS21" s="13">
        <v>5105.909090909091</v>
      </c>
      <c r="AT21" s="14"/>
      <c r="AV21" s="17"/>
      <c r="AW21" s="22" t="s">
        <v>45</v>
      </c>
      <c r="AX21" s="22" t="s">
        <v>46</v>
      </c>
      <c r="AY21" s="22" t="s">
        <v>47</v>
      </c>
      <c r="AZ21" s="22" t="s">
        <v>48</v>
      </c>
      <c r="BA21" s="22" t="s">
        <v>49</v>
      </c>
      <c r="BB21" s="22" t="s">
        <v>50</v>
      </c>
      <c r="BC21" s="22" t="s">
        <v>64</v>
      </c>
      <c r="BD21" s="22"/>
    </row>
    <row r="22" spans="1:56" x14ac:dyDescent="0.25">
      <c r="A22" s="1" t="s">
        <v>20</v>
      </c>
      <c r="B22" s="12">
        <v>26.40909090909091</v>
      </c>
      <c r="C22" s="12">
        <v>32.045454545454547</v>
      </c>
      <c r="D22" s="12">
        <v>25.363636363636363</v>
      </c>
      <c r="E22" s="12">
        <v>14.545454545454545</v>
      </c>
      <c r="F22" s="12">
        <v>160.09090909090909</v>
      </c>
      <c r="G22" s="12">
        <v>23.40909090909091</v>
      </c>
      <c r="H22" s="12">
        <v>93.227272727272734</v>
      </c>
      <c r="I22" s="12">
        <v>283.31818181818181</v>
      </c>
      <c r="J22" s="12">
        <v>403.68181818181819</v>
      </c>
      <c r="K22" s="12">
        <v>22.681818181818183</v>
      </c>
      <c r="L22" s="12">
        <v>34.81818181818182</v>
      </c>
      <c r="M22" s="12">
        <v>101.40909090909091</v>
      </c>
      <c r="N22" s="12">
        <v>30.90909090909091</v>
      </c>
      <c r="O22" s="12">
        <v>16.5</v>
      </c>
      <c r="P22" s="12">
        <v>33</v>
      </c>
      <c r="Q22" s="12">
        <v>16.40909090909091</v>
      </c>
      <c r="R22" s="12">
        <v>21.636363636363637</v>
      </c>
      <c r="S22" s="12">
        <v>33.81818181818182</v>
      </c>
      <c r="T22" s="12">
        <v>157.04545454545453</v>
      </c>
      <c r="U22" s="12">
        <v>11</v>
      </c>
      <c r="V22" s="12">
        <v>146.27272727272728</v>
      </c>
      <c r="W22" s="12">
        <v>67.772727272727266</v>
      </c>
      <c r="X22" s="12">
        <v>41.68181818181818</v>
      </c>
      <c r="Y22" s="12">
        <v>122.5</v>
      </c>
      <c r="Z22" s="12">
        <v>8.045454545454545</v>
      </c>
      <c r="AA22" s="12">
        <v>1434.2272727272727</v>
      </c>
      <c r="AB22" s="12">
        <v>1264.3636363636363</v>
      </c>
      <c r="AC22" s="12">
        <v>519.22727272727275</v>
      </c>
      <c r="AD22" s="12">
        <v>467.54545454545456</v>
      </c>
      <c r="AE22" s="12">
        <v>61.863636363636367</v>
      </c>
      <c r="AF22" s="12">
        <v>55.045454545454547</v>
      </c>
      <c r="AG22" s="12">
        <v>44.227272727272727</v>
      </c>
      <c r="AH22" s="12">
        <v>38.409090909090907</v>
      </c>
      <c r="AI22" s="12">
        <v>111.27272727272727</v>
      </c>
      <c r="AJ22" s="12">
        <v>28.636363636363637</v>
      </c>
      <c r="AK22" s="12">
        <v>3.9090909090909092</v>
      </c>
      <c r="AL22" s="12">
        <v>7.0454545454545459</v>
      </c>
      <c r="AM22" s="12">
        <v>41.727272727272727</v>
      </c>
      <c r="AN22" s="12">
        <v>158.27272727272728</v>
      </c>
      <c r="AO22" s="12">
        <v>25.818181818181817</v>
      </c>
      <c r="AP22" s="12">
        <v>18.954545454545453</v>
      </c>
      <c r="AQ22" s="12">
        <v>65.454545454545453</v>
      </c>
      <c r="AR22" s="12">
        <v>27.59090909090909</v>
      </c>
      <c r="AS22" s="13">
        <v>6301.1818181818189</v>
      </c>
      <c r="AT22" s="14"/>
      <c r="AV22" s="17" t="s">
        <v>45</v>
      </c>
      <c r="AW22" s="22">
        <f>AW12</f>
        <v>4003.772727272727</v>
      </c>
      <c r="AX22" s="22"/>
      <c r="AY22" s="22"/>
      <c r="AZ22" s="22"/>
      <c r="BA22" s="22"/>
      <c r="BB22" s="22"/>
      <c r="BC22" s="22"/>
      <c r="BD22" s="22"/>
    </row>
    <row r="23" spans="1:56" x14ac:dyDescent="0.25">
      <c r="A23" s="1" t="s">
        <v>21</v>
      </c>
      <c r="B23" s="12">
        <v>26.272727272727273</v>
      </c>
      <c r="C23" s="12">
        <v>40.136363636363633</v>
      </c>
      <c r="D23" s="12">
        <v>22.772727272727273</v>
      </c>
      <c r="E23" s="12">
        <v>21.5</v>
      </c>
      <c r="F23" s="12">
        <v>134.72727272727272</v>
      </c>
      <c r="G23" s="12">
        <v>27.772727272727273</v>
      </c>
      <c r="H23" s="12">
        <v>99.5</v>
      </c>
      <c r="I23" s="12">
        <v>193.59090909090909</v>
      </c>
      <c r="J23" s="12">
        <v>297.81818181818181</v>
      </c>
      <c r="K23" s="12">
        <v>18.863636363636363</v>
      </c>
      <c r="L23" s="12">
        <v>36.68181818181818</v>
      </c>
      <c r="M23" s="12">
        <v>93.227272727272734</v>
      </c>
      <c r="N23" s="12">
        <v>18.136363636363637</v>
      </c>
      <c r="O23" s="12">
        <v>18.545454545454547</v>
      </c>
      <c r="P23" s="12">
        <v>19.40909090909091</v>
      </c>
      <c r="Q23" s="12">
        <v>12.863636363636363</v>
      </c>
      <c r="R23" s="12">
        <v>16.681818181818183</v>
      </c>
      <c r="S23" s="12">
        <v>25.681818181818183</v>
      </c>
      <c r="T23" s="12">
        <v>510.31818181818181</v>
      </c>
      <c r="U23" s="12">
        <v>141</v>
      </c>
      <c r="V23" s="12">
        <v>9.4090909090909083</v>
      </c>
      <c r="W23" s="12">
        <v>72.86363636363636</v>
      </c>
      <c r="X23" s="12">
        <v>45.772727272727273</v>
      </c>
      <c r="Y23" s="12">
        <v>136.86363636363637</v>
      </c>
      <c r="Z23" s="12">
        <v>11.5</v>
      </c>
      <c r="AA23" s="12">
        <v>1074.9545454545455</v>
      </c>
      <c r="AB23" s="12">
        <v>905.27272727272725</v>
      </c>
      <c r="AC23" s="12">
        <v>435.09090909090907</v>
      </c>
      <c r="AD23" s="12">
        <v>356.45454545454544</v>
      </c>
      <c r="AE23" s="12">
        <v>50.636363636363633</v>
      </c>
      <c r="AF23" s="12">
        <v>51.136363636363633</v>
      </c>
      <c r="AG23" s="12">
        <v>34.409090909090907</v>
      </c>
      <c r="AH23" s="12">
        <v>32.454545454545453</v>
      </c>
      <c r="AI23" s="12">
        <v>79.045454545454547</v>
      </c>
      <c r="AJ23" s="12">
        <v>20.954545454545453</v>
      </c>
      <c r="AK23" s="12">
        <v>3.1818181818181817</v>
      </c>
      <c r="AL23" s="12">
        <v>6.4090909090909092</v>
      </c>
      <c r="AM23" s="12">
        <v>68.318181818181813</v>
      </c>
      <c r="AN23" s="12">
        <v>204.31818181818181</v>
      </c>
      <c r="AO23" s="12">
        <v>17.227272727272727</v>
      </c>
      <c r="AP23" s="12">
        <v>11.954545454545455</v>
      </c>
      <c r="AQ23" s="12">
        <v>66.954545454545453</v>
      </c>
      <c r="AR23" s="12">
        <v>20.09090909090909</v>
      </c>
      <c r="AS23" s="13">
        <v>5490.772727272727</v>
      </c>
      <c r="AT23" s="14"/>
      <c r="AV23" s="17" t="s">
        <v>46</v>
      </c>
      <c r="AW23" s="22">
        <f>AW13+AX12</f>
        <v>26333.5</v>
      </c>
      <c r="AX23" s="22">
        <f>AX13</f>
        <v>1625.7727272727275</v>
      </c>
      <c r="AY23" s="22"/>
      <c r="AZ23" s="22"/>
      <c r="BA23" s="22"/>
      <c r="BB23" s="22"/>
      <c r="BC23" s="22"/>
      <c r="BD23" s="22"/>
    </row>
    <row r="24" spans="1:56" x14ac:dyDescent="0.25">
      <c r="A24" s="1" t="s">
        <v>22</v>
      </c>
      <c r="B24" s="12">
        <v>11.590909090909092</v>
      </c>
      <c r="C24" s="12">
        <v>11.363636363636363</v>
      </c>
      <c r="D24" s="12">
        <v>8.2727272727272734</v>
      </c>
      <c r="E24" s="12">
        <v>12.363636363636363</v>
      </c>
      <c r="F24" s="12">
        <v>75.954545454545453</v>
      </c>
      <c r="G24" s="12">
        <v>10.5</v>
      </c>
      <c r="H24" s="12">
        <v>33.81818181818182</v>
      </c>
      <c r="I24" s="12">
        <v>108.36363636363636</v>
      </c>
      <c r="J24" s="12">
        <v>175.09090909090909</v>
      </c>
      <c r="K24" s="12">
        <v>9.545454545454545</v>
      </c>
      <c r="L24" s="12">
        <v>27.09090909090909</v>
      </c>
      <c r="M24" s="12">
        <v>51.5</v>
      </c>
      <c r="N24" s="12">
        <v>5.6363636363636367</v>
      </c>
      <c r="O24" s="12">
        <v>3.8636363636363638</v>
      </c>
      <c r="P24" s="12">
        <v>7.1818181818181817</v>
      </c>
      <c r="Q24" s="12">
        <v>1.7272727272727273</v>
      </c>
      <c r="R24" s="12">
        <v>4.5909090909090908</v>
      </c>
      <c r="S24" s="12">
        <v>5.9090909090909092</v>
      </c>
      <c r="T24" s="12">
        <v>133.18181818181819</v>
      </c>
      <c r="U24" s="12">
        <v>75.36363636363636</v>
      </c>
      <c r="V24" s="12">
        <v>86.181818181818187</v>
      </c>
      <c r="W24" s="12">
        <v>4.5454545454545459</v>
      </c>
      <c r="X24" s="12">
        <v>18.59090909090909</v>
      </c>
      <c r="Y24" s="12">
        <v>65.727272727272734</v>
      </c>
      <c r="Z24" s="12">
        <v>5.1818181818181817</v>
      </c>
      <c r="AA24" s="12">
        <v>809.36363636363637</v>
      </c>
      <c r="AB24" s="12">
        <v>652.27272727272725</v>
      </c>
      <c r="AC24" s="12">
        <v>234.09090909090909</v>
      </c>
      <c r="AD24" s="12">
        <v>222.09090909090909</v>
      </c>
      <c r="AE24" s="12">
        <v>27.636363636363637</v>
      </c>
      <c r="AF24" s="12">
        <v>26.227272727272727</v>
      </c>
      <c r="AG24" s="12">
        <v>7.7727272727272725</v>
      </c>
      <c r="AH24" s="12">
        <v>8.8636363636363633</v>
      </c>
      <c r="AI24" s="12">
        <v>28.181818181818183</v>
      </c>
      <c r="AJ24" s="12">
        <v>3.2727272727272729</v>
      </c>
      <c r="AK24" s="12">
        <v>1.3636363636363635</v>
      </c>
      <c r="AL24" s="12">
        <v>3.6363636363636362</v>
      </c>
      <c r="AM24" s="12">
        <v>14</v>
      </c>
      <c r="AN24" s="12">
        <v>30.454545454545453</v>
      </c>
      <c r="AO24" s="12">
        <v>6.8181818181818183</v>
      </c>
      <c r="AP24" s="12">
        <v>5.5909090909090908</v>
      </c>
      <c r="AQ24" s="12">
        <v>40.227272727272727</v>
      </c>
      <c r="AR24" s="12">
        <v>7.5</v>
      </c>
      <c r="AS24" s="13">
        <v>3082.5</v>
      </c>
      <c r="AT24" s="14"/>
      <c r="AV24" s="17" t="s">
        <v>47</v>
      </c>
      <c r="AW24" s="22">
        <f>AW14+AY12</f>
        <v>59985.363636363632</v>
      </c>
      <c r="AX24" s="22">
        <f>AX14+AY13</f>
        <v>6073.2272727272721</v>
      </c>
      <c r="AY24" s="22">
        <f>AY14</f>
        <v>7844.6818181818153</v>
      </c>
      <c r="AZ24" s="22"/>
      <c r="BA24" s="22"/>
      <c r="BB24" s="22"/>
      <c r="BC24" s="22"/>
      <c r="BD24" s="22"/>
    </row>
    <row r="25" spans="1:56" x14ac:dyDescent="0.25">
      <c r="A25" s="1" t="s">
        <v>23</v>
      </c>
      <c r="B25" s="12">
        <v>7.4090909090909092</v>
      </c>
      <c r="C25" s="12">
        <v>9.8181818181818183</v>
      </c>
      <c r="D25" s="12">
        <v>7.8636363636363633</v>
      </c>
      <c r="E25" s="12">
        <v>12.409090909090908</v>
      </c>
      <c r="F25" s="12">
        <v>53.590909090909093</v>
      </c>
      <c r="G25" s="12">
        <v>6.5454545454545459</v>
      </c>
      <c r="H25" s="12">
        <v>35.727272727272727</v>
      </c>
      <c r="I25" s="12">
        <v>69.727272727272734</v>
      </c>
      <c r="J25" s="12">
        <v>147.40909090909091</v>
      </c>
      <c r="K25" s="12">
        <v>8.2727272727272734</v>
      </c>
      <c r="L25" s="12">
        <v>31</v>
      </c>
      <c r="M25" s="12">
        <v>48.227272727272727</v>
      </c>
      <c r="N25" s="12">
        <v>8.8636363636363633</v>
      </c>
      <c r="O25" s="12">
        <v>3.0454545454545454</v>
      </c>
      <c r="P25" s="12">
        <v>7.3181818181818183</v>
      </c>
      <c r="Q25" s="12">
        <v>3.8636363636363638</v>
      </c>
      <c r="R25" s="12">
        <v>2.7272727272727271</v>
      </c>
      <c r="S25" s="12">
        <v>6.9090909090909092</v>
      </c>
      <c r="T25" s="12">
        <v>59.272727272727273</v>
      </c>
      <c r="U25" s="12">
        <v>46.727272727272727</v>
      </c>
      <c r="V25" s="12">
        <v>48.863636363636367</v>
      </c>
      <c r="W25" s="12">
        <v>15.5</v>
      </c>
      <c r="X25" s="12">
        <v>3.2727272727272729</v>
      </c>
      <c r="Y25" s="12">
        <v>62.090909090909093</v>
      </c>
      <c r="Z25" s="12">
        <v>5.7727272727272725</v>
      </c>
      <c r="AA25" s="12">
        <v>685.27272727272725</v>
      </c>
      <c r="AB25" s="12">
        <v>593.09090909090912</v>
      </c>
      <c r="AC25" s="12">
        <v>215.81818181818181</v>
      </c>
      <c r="AD25" s="12">
        <v>197.27272727272728</v>
      </c>
      <c r="AE25" s="12">
        <v>21.954545454545453</v>
      </c>
      <c r="AF25" s="12">
        <v>23.136363636363637</v>
      </c>
      <c r="AG25" s="12">
        <v>9.6363636363636367</v>
      </c>
      <c r="AH25" s="12">
        <v>13.954545454545455</v>
      </c>
      <c r="AI25" s="12">
        <v>22.272727272727273</v>
      </c>
      <c r="AJ25" s="12">
        <v>3.5</v>
      </c>
      <c r="AK25" s="12">
        <v>0.95454545454545459</v>
      </c>
      <c r="AL25" s="12">
        <v>1.4545454545454546</v>
      </c>
      <c r="AM25" s="12">
        <v>10.5</v>
      </c>
      <c r="AN25" s="12">
        <v>23.59090909090909</v>
      </c>
      <c r="AO25" s="12">
        <v>7.4090909090909092</v>
      </c>
      <c r="AP25" s="12">
        <v>4.4090909090909092</v>
      </c>
      <c r="AQ25" s="12">
        <v>29.59090909090909</v>
      </c>
      <c r="AR25" s="12">
        <v>9.2727272727272734</v>
      </c>
      <c r="AS25" s="13">
        <v>2585.3181818181824</v>
      </c>
      <c r="AT25" s="14"/>
      <c r="AV25" s="17" t="s">
        <v>48</v>
      </c>
      <c r="AW25" s="22">
        <f>AW15+AZ12</f>
        <v>22753.5</v>
      </c>
      <c r="AX25" s="22">
        <f>AX15+AZ13</f>
        <v>10560.454545454546</v>
      </c>
      <c r="AY25" s="22">
        <f>AY15+AZ14</f>
        <v>5289.5000000000009</v>
      </c>
      <c r="AZ25" s="22">
        <f>AZ15</f>
        <v>7041.6363636363612</v>
      </c>
      <c r="BA25" s="22"/>
      <c r="BB25" s="22"/>
      <c r="BC25" s="23"/>
      <c r="BD25" s="22"/>
    </row>
    <row r="26" spans="1:56" x14ac:dyDescent="0.25">
      <c r="A26" s="1" t="s">
        <v>24</v>
      </c>
      <c r="B26" s="12">
        <v>21.136363636363637</v>
      </c>
      <c r="C26" s="12">
        <v>21</v>
      </c>
      <c r="D26" s="12">
        <v>21.863636363636363</v>
      </c>
      <c r="E26" s="12">
        <v>20.045454545454547</v>
      </c>
      <c r="F26" s="12">
        <v>53.81818181818182</v>
      </c>
      <c r="G26" s="12">
        <v>19.454545454545453</v>
      </c>
      <c r="H26" s="12">
        <v>51.68181818181818</v>
      </c>
      <c r="I26" s="12">
        <v>102.81818181818181</v>
      </c>
      <c r="J26" s="12">
        <v>198.54545454545453</v>
      </c>
      <c r="K26" s="12">
        <v>30</v>
      </c>
      <c r="L26" s="12">
        <v>51.727272727272727</v>
      </c>
      <c r="M26" s="12">
        <v>85.954545454545453</v>
      </c>
      <c r="N26" s="12">
        <v>17.636363636363637</v>
      </c>
      <c r="O26" s="12">
        <v>13.772727272727273</v>
      </c>
      <c r="P26" s="12">
        <v>16.5</v>
      </c>
      <c r="Q26" s="12">
        <v>6.0454545454545459</v>
      </c>
      <c r="R26" s="12">
        <v>11.045454545454545</v>
      </c>
      <c r="S26" s="12">
        <v>21.636363636363637</v>
      </c>
      <c r="T26" s="12">
        <v>92.86363636363636</v>
      </c>
      <c r="U26" s="12">
        <v>120.40909090909091</v>
      </c>
      <c r="V26" s="12">
        <v>134.18181818181819</v>
      </c>
      <c r="W26" s="12">
        <v>69.454545454545453</v>
      </c>
      <c r="X26" s="12">
        <v>60.18181818181818</v>
      </c>
      <c r="Y26" s="12">
        <v>8.3181818181818183</v>
      </c>
      <c r="Z26" s="12">
        <v>17.045454545454547</v>
      </c>
      <c r="AA26" s="12">
        <v>948.18181818181813</v>
      </c>
      <c r="AB26" s="12">
        <v>904.77272727272725</v>
      </c>
      <c r="AC26" s="12">
        <v>498.54545454545456</v>
      </c>
      <c r="AD26" s="12">
        <v>469</v>
      </c>
      <c r="AE26" s="12">
        <v>115.18181818181819</v>
      </c>
      <c r="AF26" s="12">
        <v>88.181818181818187</v>
      </c>
      <c r="AG26" s="12">
        <v>26.818181818181817</v>
      </c>
      <c r="AH26" s="12">
        <v>34.954545454545453</v>
      </c>
      <c r="AI26" s="12">
        <v>56.363636363636367</v>
      </c>
      <c r="AJ26" s="12">
        <v>6.6818181818181817</v>
      </c>
      <c r="AK26" s="12">
        <v>6.5909090909090908</v>
      </c>
      <c r="AL26" s="12">
        <v>13.5</v>
      </c>
      <c r="AM26" s="12">
        <v>23.045454545454547</v>
      </c>
      <c r="AN26" s="12">
        <v>52.454545454545453</v>
      </c>
      <c r="AO26" s="12">
        <v>13.954545454545455</v>
      </c>
      <c r="AP26" s="12">
        <v>5.9545454545454541</v>
      </c>
      <c r="AQ26" s="12">
        <v>62.136363636363633</v>
      </c>
      <c r="AR26" s="12">
        <v>17.363636363636363</v>
      </c>
      <c r="AS26" s="13">
        <v>4610.8181818181802</v>
      </c>
      <c r="AT26" s="14"/>
      <c r="AV26" s="9" t="s">
        <v>49</v>
      </c>
      <c r="AW26" s="22">
        <f>AW16+BA12</f>
        <v>35395.227272727279</v>
      </c>
      <c r="AX26" s="22">
        <f>AX16+BA13</f>
        <v>8026</v>
      </c>
      <c r="AY26" s="22">
        <f>AY16+BA14</f>
        <v>3899.7727272727279</v>
      </c>
      <c r="AZ26" s="22">
        <f>AZ16+BA15</f>
        <v>2810.4090909090901</v>
      </c>
      <c r="BA26" s="22">
        <f>BA16</f>
        <v>5978.6818181818171</v>
      </c>
      <c r="BB26" s="22"/>
      <c r="BC26" s="22"/>
      <c r="BD26" s="22"/>
    </row>
    <row r="27" spans="1:56" x14ac:dyDescent="0.25">
      <c r="A27" s="1" t="s">
        <v>25</v>
      </c>
      <c r="B27" s="12">
        <v>26.818181818181817</v>
      </c>
      <c r="C27" s="12">
        <v>36.68181818181818</v>
      </c>
      <c r="D27" s="12">
        <v>10.727272727272727</v>
      </c>
      <c r="E27" s="12">
        <v>14.727272727272727</v>
      </c>
      <c r="F27" s="12">
        <v>60.227272727272727</v>
      </c>
      <c r="G27" s="12">
        <v>31.363636363636363</v>
      </c>
      <c r="H27" s="12">
        <v>58.909090909090907</v>
      </c>
      <c r="I27" s="12">
        <v>49.68181818181818</v>
      </c>
      <c r="J27" s="12">
        <v>104.40909090909091</v>
      </c>
      <c r="K27" s="12">
        <v>24.045454545454547</v>
      </c>
      <c r="L27" s="12">
        <v>120.27272727272727</v>
      </c>
      <c r="M27" s="12">
        <v>97.227272727272734</v>
      </c>
      <c r="N27" s="12">
        <v>37.68181818181818</v>
      </c>
      <c r="O27" s="12">
        <v>41.909090909090907</v>
      </c>
      <c r="P27" s="12">
        <v>33.31818181818182</v>
      </c>
      <c r="Q27" s="12">
        <v>14.227272727272727</v>
      </c>
      <c r="R27" s="12">
        <v>18.90909090909091</v>
      </c>
      <c r="S27" s="12">
        <v>18.727272727272727</v>
      </c>
      <c r="T27" s="12">
        <v>15.272727272727273</v>
      </c>
      <c r="U27" s="12">
        <v>8.045454545454545</v>
      </c>
      <c r="V27" s="12">
        <v>12.863636363636363</v>
      </c>
      <c r="W27" s="12">
        <v>3.8181818181818183</v>
      </c>
      <c r="X27" s="12">
        <v>4.6363636363636367</v>
      </c>
      <c r="Y27" s="12">
        <v>16.40909090909091</v>
      </c>
      <c r="Z27" s="12">
        <v>6.7272727272727275</v>
      </c>
      <c r="AA27" s="12">
        <v>1097.4545454545455</v>
      </c>
      <c r="AB27" s="12">
        <v>995</v>
      </c>
      <c r="AC27" s="12">
        <v>565.18181818181813</v>
      </c>
      <c r="AD27" s="12">
        <v>421.5</v>
      </c>
      <c r="AE27" s="12">
        <v>96.86363636363636</v>
      </c>
      <c r="AF27" s="12">
        <v>93.63636363636364</v>
      </c>
      <c r="AG27" s="12">
        <v>20.272727272727273</v>
      </c>
      <c r="AH27" s="12">
        <v>42.5</v>
      </c>
      <c r="AI27" s="12">
        <v>56.454545454545453</v>
      </c>
      <c r="AJ27" s="12">
        <v>11.772727272727273</v>
      </c>
      <c r="AK27" s="12">
        <v>7.4545454545454541</v>
      </c>
      <c r="AL27" s="12">
        <v>29.863636363636363</v>
      </c>
      <c r="AM27" s="12">
        <v>3.3181818181818183</v>
      </c>
      <c r="AN27" s="12">
        <v>21.09090909090909</v>
      </c>
      <c r="AO27" s="12">
        <v>7.9545454545454541</v>
      </c>
      <c r="AP27" s="12">
        <v>5.8181818181818183</v>
      </c>
      <c r="AQ27" s="12">
        <v>18.863636363636363</v>
      </c>
      <c r="AR27" s="12">
        <v>12</v>
      </c>
      <c r="AS27" s="13">
        <v>4374.6363636363612</v>
      </c>
      <c r="AT27" s="14"/>
      <c r="AV27" s="9" t="s">
        <v>50</v>
      </c>
      <c r="AW27" s="22">
        <f>AW17+BB12</f>
        <v>39415.545454545463</v>
      </c>
      <c r="AX27" s="22">
        <f>AX17+BB13</f>
        <v>14661.363636363632</v>
      </c>
      <c r="AY27" s="22">
        <f>AY17+BB14</f>
        <v>5583.3636363636351</v>
      </c>
      <c r="AZ27" s="22">
        <f>AZ17+BB15</f>
        <v>7845.2727272727279</v>
      </c>
      <c r="BA27" s="22">
        <f>BA17+BB16</f>
        <v>3462.5909090909099</v>
      </c>
      <c r="BB27" s="22">
        <f>BB17</f>
        <v>13071.363636363638</v>
      </c>
      <c r="BC27" s="22"/>
      <c r="BD27" s="22"/>
    </row>
    <row r="28" spans="1:56" x14ac:dyDescent="0.25">
      <c r="A28" s="1" t="s">
        <v>26</v>
      </c>
      <c r="B28" s="12">
        <v>232.63636363636363</v>
      </c>
      <c r="C28" s="12">
        <v>826.13636363636363</v>
      </c>
      <c r="D28" s="12">
        <v>459.5</v>
      </c>
      <c r="E28" s="12">
        <v>475</v>
      </c>
      <c r="F28" s="12">
        <v>829.13636363636363</v>
      </c>
      <c r="G28" s="12">
        <v>501.09090909090907</v>
      </c>
      <c r="H28" s="12">
        <v>760</v>
      </c>
      <c r="I28" s="12">
        <v>813.09090909090912</v>
      </c>
      <c r="J28" s="12">
        <v>1188.9545454545455</v>
      </c>
      <c r="K28" s="12">
        <v>551.59090909090912</v>
      </c>
      <c r="L28" s="12">
        <v>625.09090909090912</v>
      </c>
      <c r="M28" s="12">
        <v>648.27272727272725</v>
      </c>
      <c r="N28" s="12">
        <v>637.5</v>
      </c>
      <c r="O28" s="12">
        <v>599</v>
      </c>
      <c r="P28" s="12">
        <v>429.77272727272725</v>
      </c>
      <c r="Q28" s="12">
        <v>332.63636363636363</v>
      </c>
      <c r="R28" s="12">
        <v>620.63636363636363</v>
      </c>
      <c r="S28" s="12">
        <v>970.27272727272725</v>
      </c>
      <c r="T28" s="12">
        <v>795.9545454545455</v>
      </c>
      <c r="U28" s="12">
        <v>1682.0454545454545</v>
      </c>
      <c r="V28" s="12">
        <v>1261.4545454545455</v>
      </c>
      <c r="W28" s="12">
        <v>761.77272727272725</v>
      </c>
      <c r="X28" s="12">
        <v>707</v>
      </c>
      <c r="Y28" s="12">
        <v>901.18181818181813</v>
      </c>
      <c r="Z28" s="12">
        <v>1177.2727272727273</v>
      </c>
      <c r="AA28" s="12">
        <v>93.5</v>
      </c>
      <c r="AB28" s="12">
        <v>103.31818181818181</v>
      </c>
      <c r="AC28" s="12">
        <v>372.27272727272725</v>
      </c>
      <c r="AD28" s="12">
        <v>360.31818181818181</v>
      </c>
      <c r="AE28" s="12">
        <v>790.4545454545455</v>
      </c>
      <c r="AF28" s="12">
        <v>1383.2727272727273</v>
      </c>
      <c r="AG28" s="12">
        <v>1106.3636363636363</v>
      </c>
      <c r="AH28" s="12">
        <v>1454.2272727272727</v>
      </c>
      <c r="AI28" s="12">
        <v>1002.9545454545455</v>
      </c>
      <c r="AJ28" s="12">
        <v>628.18181818181813</v>
      </c>
      <c r="AK28" s="12">
        <v>498.95454545454544</v>
      </c>
      <c r="AL28" s="12">
        <v>1699.8181818181818</v>
      </c>
      <c r="AM28" s="12">
        <v>361.77272727272725</v>
      </c>
      <c r="AN28" s="12">
        <v>734.81818181818187</v>
      </c>
      <c r="AO28" s="12">
        <v>370.18181818181819</v>
      </c>
      <c r="AP28" s="12">
        <v>246.59090909090909</v>
      </c>
      <c r="AQ28" s="12">
        <v>226.72727272727272</v>
      </c>
      <c r="AR28" s="12">
        <v>488.90909090909093</v>
      </c>
      <c r="AS28" s="13">
        <v>30709.63636363636</v>
      </c>
      <c r="AT28" s="14"/>
      <c r="AV28" s="9" t="s">
        <v>64</v>
      </c>
      <c r="AW28" s="22">
        <f>AW18+BC12</f>
        <v>10420.727272727272</v>
      </c>
      <c r="AX28" s="22">
        <f>AX18+BC14</f>
        <v>2249.636363636364</v>
      </c>
      <c r="AY28" s="22">
        <f>AY18+BC15</f>
        <v>2262.181818181818</v>
      </c>
      <c r="AZ28" s="22">
        <f>AZ18+BC16</f>
        <v>1237.9090909090905</v>
      </c>
      <c r="BA28" s="22">
        <f>BA18+BC17</f>
        <v>1275.6818181818182</v>
      </c>
      <c r="BB28" s="22">
        <f>BB18</f>
        <v>535.90909090909088</v>
      </c>
      <c r="BC28" s="22">
        <f>BC18</f>
        <v>646.0454545454545</v>
      </c>
      <c r="BD28" s="22">
        <f>SUM(AW22:BB28)</f>
        <v>309643.04545454553</v>
      </c>
    </row>
    <row r="29" spans="1:56" x14ac:dyDescent="0.25">
      <c r="A29" s="1" t="s">
        <v>27</v>
      </c>
      <c r="B29" s="12">
        <v>242.59090909090909</v>
      </c>
      <c r="C29" s="12">
        <v>793.31818181818187</v>
      </c>
      <c r="D29" s="12">
        <v>455.36363636363637</v>
      </c>
      <c r="E29" s="12">
        <v>419.59090909090907</v>
      </c>
      <c r="F29" s="12">
        <v>625.72727272727275</v>
      </c>
      <c r="G29" s="12">
        <v>460.86363636363637</v>
      </c>
      <c r="H29" s="12">
        <v>716.4545454545455</v>
      </c>
      <c r="I29" s="12">
        <v>592.9545454545455</v>
      </c>
      <c r="J29" s="12">
        <v>885</v>
      </c>
      <c r="K29" s="12">
        <v>500.59090909090907</v>
      </c>
      <c r="L29" s="12">
        <v>634.59090909090912</v>
      </c>
      <c r="M29" s="12">
        <v>506.5</v>
      </c>
      <c r="N29" s="12">
        <v>617.86363636363637</v>
      </c>
      <c r="O29" s="12">
        <v>561.86363636363637</v>
      </c>
      <c r="P29" s="12">
        <v>360.59090909090907</v>
      </c>
      <c r="Q29" s="12">
        <v>298.22727272727275</v>
      </c>
      <c r="R29" s="12">
        <v>499.72727272727275</v>
      </c>
      <c r="S29" s="12">
        <v>793.77272727272725</v>
      </c>
      <c r="T29" s="12">
        <v>639.77272727272725</v>
      </c>
      <c r="U29" s="12">
        <v>1208.8181818181818</v>
      </c>
      <c r="V29" s="12">
        <v>880.13636363636363</v>
      </c>
      <c r="W29" s="12">
        <v>520.72727272727275</v>
      </c>
      <c r="X29" s="12">
        <v>508.40909090909093</v>
      </c>
      <c r="Y29" s="12">
        <v>781.22727272727275</v>
      </c>
      <c r="Z29" s="12">
        <v>1036.909090909091</v>
      </c>
      <c r="AA29" s="12">
        <v>109.09090909090909</v>
      </c>
      <c r="AB29" s="12">
        <v>81.63636363636364</v>
      </c>
      <c r="AC29" s="12">
        <v>170.86363636363637</v>
      </c>
      <c r="AD29" s="12">
        <v>347.13636363636363</v>
      </c>
      <c r="AE29" s="12">
        <v>1204.5</v>
      </c>
      <c r="AF29" s="12">
        <v>1955</v>
      </c>
      <c r="AG29" s="12">
        <v>1585.3181818181818</v>
      </c>
      <c r="AH29" s="12">
        <v>2840.5</v>
      </c>
      <c r="AI29" s="12">
        <v>1362.590909090909</v>
      </c>
      <c r="AJ29" s="12">
        <v>755.5454545454545</v>
      </c>
      <c r="AK29" s="12">
        <v>404.22727272727275</v>
      </c>
      <c r="AL29" s="12">
        <v>1110.3181818181818</v>
      </c>
      <c r="AM29" s="12">
        <v>278.59090909090907</v>
      </c>
      <c r="AN29" s="12">
        <v>586.86363636363637</v>
      </c>
      <c r="AO29" s="12">
        <v>421.86363636363637</v>
      </c>
      <c r="AP29" s="12">
        <v>276.95454545454544</v>
      </c>
      <c r="AQ29" s="12">
        <v>201.31818181818181</v>
      </c>
      <c r="AR29" s="12">
        <v>606.63636363636363</v>
      </c>
      <c r="AS29" s="13">
        <v>29840.545454545449</v>
      </c>
      <c r="AT29" s="14"/>
      <c r="AW29" s="15"/>
    </row>
    <row r="30" spans="1:56" x14ac:dyDescent="0.25">
      <c r="A30" s="1" t="s">
        <v>28</v>
      </c>
      <c r="B30" s="12">
        <v>239.04545454545453</v>
      </c>
      <c r="C30" s="12">
        <v>559.5454545454545</v>
      </c>
      <c r="D30" s="12">
        <v>284.77272727272725</v>
      </c>
      <c r="E30" s="12">
        <v>288.54545454545456</v>
      </c>
      <c r="F30" s="12">
        <v>794.86363636363637</v>
      </c>
      <c r="G30" s="12">
        <v>297.59090909090907</v>
      </c>
      <c r="H30" s="12">
        <v>553.4545454545455</v>
      </c>
      <c r="I30" s="12">
        <v>478.72727272727275</v>
      </c>
      <c r="J30" s="12">
        <v>776.68181818181813</v>
      </c>
      <c r="K30" s="12">
        <v>401</v>
      </c>
      <c r="L30" s="12">
        <v>538.4545454545455</v>
      </c>
      <c r="M30" s="12">
        <v>660.77272727272725</v>
      </c>
      <c r="N30" s="12">
        <v>372.31818181818181</v>
      </c>
      <c r="O30" s="12">
        <v>334</v>
      </c>
      <c r="P30" s="12">
        <v>240.09090909090909</v>
      </c>
      <c r="Q30" s="12">
        <v>194.63636363636363</v>
      </c>
      <c r="R30" s="12">
        <v>247.36363636363637</v>
      </c>
      <c r="S30" s="12">
        <v>431.04545454545456</v>
      </c>
      <c r="T30" s="12">
        <v>321.5</v>
      </c>
      <c r="U30" s="12">
        <v>464.18181818181819</v>
      </c>
      <c r="V30" s="12">
        <v>421.18181818181819</v>
      </c>
      <c r="W30" s="12">
        <v>211.77272727272728</v>
      </c>
      <c r="X30" s="12">
        <v>198.04545454545453</v>
      </c>
      <c r="Y30" s="12">
        <v>435.63636363636363</v>
      </c>
      <c r="Z30" s="12">
        <v>539.9545454545455</v>
      </c>
      <c r="AA30" s="12">
        <v>519.86363636363637</v>
      </c>
      <c r="AB30" s="12">
        <v>246.86363636363637</v>
      </c>
      <c r="AC30" s="12">
        <v>107.45454545454545</v>
      </c>
      <c r="AD30" s="12">
        <v>347.54545454545456</v>
      </c>
      <c r="AE30" s="12">
        <v>1266.5454545454545</v>
      </c>
      <c r="AF30" s="12">
        <v>1873</v>
      </c>
      <c r="AG30" s="12">
        <v>1124.6363636363637</v>
      </c>
      <c r="AH30" s="12">
        <v>2354.4545454545455</v>
      </c>
      <c r="AI30" s="12">
        <v>953.90909090909088</v>
      </c>
      <c r="AJ30" s="12">
        <v>509.31818181818181</v>
      </c>
      <c r="AK30" s="12">
        <v>195.45454545454547</v>
      </c>
      <c r="AL30" s="12">
        <v>668.27272727272725</v>
      </c>
      <c r="AM30" s="12">
        <v>135.18181818181819</v>
      </c>
      <c r="AN30" s="12">
        <v>369.18181818181819</v>
      </c>
      <c r="AO30" s="12">
        <v>284.72727272727275</v>
      </c>
      <c r="AP30" s="12">
        <v>197.72727272727272</v>
      </c>
      <c r="AQ30" s="12">
        <v>643.81818181818187</v>
      </c>
      <c r="AR30" s="12">
        <v>385.13636363636363</v>
      </c>
      <c r="AS30" s="13">
        <v>22468.272727272728</v>
      </c>
      <c r="AT30" s="14"/>
      <c r="AW30" s="15"/>
    </row>
    <row r="31" spans="1:56" x14ac:dyDescent="0.25">
      <c r="A31" s="1" t="s">
        <v>29</v>
      </c>
      <c r="B31" s="12">
        <v>191.5</v>
      </c>
      <c r="C31" s="12">
        <v>523.31818181818187</v>
      </c>
      <c r="D31" s="12">
        <v>304.36363636363637</v>
      </c>
      <c r="E31" s="12">
        <v>320.59090909090907</v>
      </c>
      <c r="F31" s="12">
        <v>591.86363636363637</v>
      </c>
      <c r="G31" s="12">
        <v>324.81818181818181</v>
      </c>
      <c r="H31" s="12">
        <v>560.18181818181813</v>
      </c>
      <c r="I31" s="12">
        <v>420.63636363636363</v>
      </c>
      <c r="J31" s="12">
        <v>591.77272727272725</v>
      </c>
      <c r="K31" s="12">
        <v>349.68181818181819</v>
      </c>
      <c r="L31" s="12">
        <v>456.59090909090907</v>
      </c>
      <c r="M31" s="12">
        <v>440.04545454545456</v>
      </c>
      <c r="N31" s="12">
        <v>341.54545454545456</v>
      </c>
      <c r="O31" s="12">
        <v>279.18181818181819</v>
      </c>
      <c r="P31" s="12">
        <v>231.45454545454547</v>
      </c>
      <c r="Q31" s="12">
        <v>192.95454545454547</v>
      </c>
      <c r="R31" s="12">
        <v>248.13636363636363</v>
      </c>
      <c r="S31" s="12">
        <v>406.63636363636363</v>
      </c>
      <c r="T31" s="12">
        <v>324.81818181818181</v>
      </c>
      <c r="U31" s="12">
        <v>444.40909090909093</v>
      </c>
      <c r="V31" s="12">
        <v>330.36363636363637</v>
      </c>
      <c r="W31" s="12">
        <v>211.40909090909091</v>
      </c>
      <c r="X31" s="12">
        <v>185.68181818181819</v>
      </c>
      <c r="Y31" s="12">
        <v>425.5</v>
      </c>
      <c r="Z31" s="12">
        <v>437.77272727272725</v>
      </c>
      <c r="AA31" s="12">
        <v>365.95454545454544</v>
      </c>
      <c r="AB31" s="12">
        <v>350.27272727272725</v>
      </c>
      <c r="AC31" s="12">
        <v>335.77272727272725</v>
      </c>
      <c r="AD31" s="12">
        <v>91.909090909090907</v>
      </c>
      <c r="AE31" s="12">
        <v>1036.590909090909</v>
      </c>
      <c r="AF31" s="12">
        <v>1357.409090909091</v>
      </c>
      <c r="AG31" s="12">
        <v>840.72727272727275</v>
      </c>
      <c r="AH31" s="12">
        <v>1984.090909090909</v>
      </c>
      <c r="AI31" s="12">
        <v>745.68181818181813</v>
      </c>
      <c r="AJ31" s="12">
        <v>467.90909090909093</v>
      </c>
      <c r="AK31" s="12">
        <v>186.45454545454547</v>
      </c>
      <c r="AL31" s="12">
        <v>575.31818181818187</v>
      </c>
      <c r="AM31" s="12">
        <v>132.27272727272728</v>
      </c>
      <c r="AN31" s="12">
        <v>392.09090909090907</v>
      </c>
      <c r="AO31" s="12">
        <v>276.59090909090907</v>
      </c>
      <c r="AP31" s="12">
        <v>192.13636363636363</v>
      </c>
      <c r="AQ31" s="12">
        <v>313</v>
      </c>
      <c r="AR31" s="12">
        <v>267.5</v>
      </c>
      <c r="AS31" s="13">
        <v>19046.909090909088</v>
      </c>
      <c r="AT31" s="14"/>
      <c r="AW31" s="15"/>
    </row>
    <row r="32" spans="1:56" x14ac:dyDescent="0.25">
      <c r="A32" s="1">
        <v>16</v>
      </c>
      <c r="B32" s="12">
        <v>91.954545454545453</v>
      </c>
      <c r="C32" s="12">
        <v>95.86363636363636</v>
      </c>
      <c r="D32" s="12">
        <v>49.090909090909093</v>
      </c>
      <c r="E32" s="12">
        <v>81.454545454545453</v>
      </c>
      <c r="F32" s="12">
        <v>260.09090909090907</v>
      </c>
      <c r="G32" s="12">
        <v>106.09090909090909</v>
      </c>
      <c r="H32" s="12">
        <v>193.90909090909091</v>
      </c>
      <c r="I32" s="12">
        <v>139.22727272727272</v>
      </c>
      <c r="J32" s="12">
        <v>198.5</v>
      </c>
      <c r="K32" s="12">
        <v>87.272727272727266</v>
      </c>
      <c r="L32" s="12">
        <v>148.54545454545453</v>
      </c>
      <c r="M32" s="12">
        <v>120.95454545454545</v>
      </c>
      <c r="N32" s="12">
        <v>57.590909090909093</v>
      </c>
      <c r="O32" s="12">
        <v>55</v>
      </c>
      <c r="P32" s="12">
        <v>55.81818181818182</v>
      </c>
      <c r="Q32" s="12">
        <v>38.136363636363633</v>
      </c>
      <c r="R32" s="12">
        <v>28.045454545454547</v>
      </c>
      <c r="S32" s="12">
        <v>44.5</v>
      </c>
      <c r="T32" s="12">
        <v>55.909090909090907</v>
      </c>
      <c r="U32" s="12">
        <v>52.18181818181818</v>
      </c>
      <c r="V32" s="12">
        <v>53.409090909090907</v>
      </c>
      <c r="W32" s="12">
        <v>27</v>
      </c>
      <c r="X32" s="12">
        <v>17.727272727272727</v>
      </c>
      <c r="Y32" s="12">
        <v>115.18181818181819</v>
      </c>
      <c r="Z32" s="12">
        <v>100.68181818181819</v>
      </c>
      <c r="AA32" s="12">
        <v>692.27272727272725</v>
      </c>
      <c r="AB32" s="12">
        <v>999.31818181818187</v>
      </c>
      <c r="AC32" s="12">
        <v>1430.090909090909</v>
      </c>
      <c r="AD32" s="12">
        <v>1002.3636363636364</v>
      </c>
      <c r="AE32" s="12">
        <v>31.5</v>
      </c>
      <c r="AF32" s="12">
        <v>330.77272727272725</v>
      </c>
      <c r="AG32" s="12">
        <v>282.77272727272725</v>
      </c>
      <c r="AH32" s="12">
        <v>759.27272727272725</v>
      </c>
      <c r="AI32" s="12">
        <v>217</v>
      </c>
      <c r="AJ32" s="12">
        <v>135.86363636363637</v>
      </c>
      <c r="AK32" s="12">
        <v>19</v>
      </c>
      <c r="AL32" s="12">
        <v>69.545454545454547</v>
      </c>
      <c r="AM32" s="12">
        <v>18.136363636363637</v>
      </c>
      <c r="AN32" s="12">
        <v>79.409090909090907</v>
      </c>
      <c r="AO32" s="12">
        <v>57.909090909090907</v>
      </c>
      <c r="AP32" s="12">
        <v>54.772727272727273</v>
      </c>
      <c r="AQ32" s="12">
        <v>80.13636363636364</v>
      </c>
      <c r="AR32" s="12">
        <v>82.772727272727266</v>
      </c>
      <c r="AS32" s="13">
        <v>8617.045454545454</v>
      </c>
      <c r="AT32" s="14"/>
      <c r="AW32" s="15"/>
    </row>
    <row r="33" spans="1:49" x14ac:dyDescent="0.25">
      <c r="A33" s="1">
        <v>24</v>
      </c>
      <c r="B33" s="12">
        <v>121.54545454545455</v>
      </c>
      <c r="C33" s="12">
        <v>126.27272727272727</v>
      </c>
      <c r="D33" s="12">
        <v>44.590909090909093</v>
      </c>
      <c r="E33" s="12">
        <v>64.727272727272734</v>
      </c>
      <c r="F33" s="12">
        <v>272.90909090909093</v>
      </c>
      <c r="G33" s="12">
        <v>93.045454545454547</v>
      </c>
      <c r="H33" s="12">
        <v>149.77272727272728</v>
      </c>
      <c r="I33" s="12">
        <v>149.36363636363637</v>
      </c>
      <c r="J33" s="12">
        <v>227.54545454545453</v>
      </c>
      <c r="K33" s="12">
        <v>79.590909090909093</v>
      </c>
      <c r="L33" s="12">
        <v>177.90909090909091</v>
      </c>
      <c r="M33" s="12">
        <v>140</v>
      </c>
      <c r="N33" s="12">
        <v>63.545454545454547</v>
      </c>
      <c r="O33" s="12">
        <v>49.590909090909093</v>
      </c>
      <c r="P33" s="12">
        <v>46.18181818181818</v>
      </c>
      <c r="Q33" s="12">
        <v>36.545454545454547</v>
      </c>
      <c r="R33" s="12">
        <v>30</v>
      </c>
      <c r="S33" s="12">
        <v>35.545454545454547</v>
      </c>
      <c r="T33" s="12">
        <v>74.818181818181813</v>
      </c>
      <c r="U33" s="12">
        <v>54.409090909090907</v>
      </c>
      <c r="V33" s="12">
        <v>52.954545454545453</v>
      </c>
      <c r="W33" s="12">
        <v>29.59090909090909</v>
      </c>
      <c r="X33" s="12">
        <v>24.545454545454547</v>
      </c>
      <c r="Y33" s="12">
        <v>85.090909090909093</v>
      </c>
      <c r="Z33" s="12">
        <v>104.18181818181819</v>
      </c>
      <c r="AA33" s="12">
        <v>1235.2727272727273</v>
      </c>
      <c r="AB33" s="12">
        <v>1618.909090909091</v>
      </c>
      <c r="AC33" s="12">
        <v>2139.909090909091</v>
      </c>
      <c r="AD33" s="12">
        <v>1341.5454545454545</v>
      </c>
      <c r="AE33" s="12">
        <v>338.5</v>
      </c>
      <c r="AF33" s="12">
        <v>48.636363636363633</v>
      </c>
      <c r="AG33" s="12">
        <v>245.22727272727272</v>
      </c>
      <c r="AH33" s="12">
        <v>822.81818181818187</v>
      </c>
      <c r="AI33" s="12">
        <v>292.68181818181819</v>
      </c>
      <c r="AJ33" s="12">
        <v>157.86363636363637</v>
      </c>
      <c r="AK33" s="12">
        <v>21.954545454545453</v>
      </c>
      <c r="AL33" s="12">
        <v>70.63636363636364</v>
      </c>
      <c r="AM33" s="12">
        <v>16.772727272727273</v>
      </c>
      <c r="AN33" s="12">
        <v>108.27272727272727</v>
      </c>
      <c r="AO33" s="12">
        <v>88.681818181818187</v>
      </c>
      <c r="AP33" s="12">
        <v>76.5</v>
      </c>
      <c r="AQ33" s="12">
        <v>100.27272727272727</v>
      </c>
      <c r="AR33" s="12">
        <v>101.45454545454545</v>
      </c>
      <c r="AS33" s="13">
        <v>11160.18181818182</v>
      </c>
      <c r="AT33" s="14"/>
      <c r="AW33" s="15"/>
    </row>
    <row r="34" spans="1:49" x14ac:dyDescent="0.25">
      <c r="A34" s="1" t="s">
        <v>30</v>
      </c>
      <c r="B34" s="12">
        <v>24.227272727272727</v>
      </c>
      <c r="C34" s="12">
        <v>37.18181818181818</v>
      </c>
      <c r="D34" s="12">
        <v>12.954545454545455</v>
      </c>
      <c r="E34" s="12">
        <v>22.636363636363637</v>
      </c>
      <c r="F34" s="12">
        <v>123.36363636363636</v>
      </c>
      <c r="G34" s="12">
        <v>19.59090909090909</v>
      </c>
      <c r="H34" s="12">
        <v>48.409090909090907</v>
      </c>
      <c r="I34" s="12">
        <v>103.09090909090909</v>
      </c>
      <c r="J34" s="12">
        <v>139.40909090909091</v>
      </c>
      <c r="K34" s="12">
        <v>26.727272727272727</v>
      </c>
      <c r="L34" s="12">
        <v>34.090909090909093</v>
      </c>
      <c r="M34" s="12">
        <v>70.772727272727266</v>
      </c>
      <c r="N34" s="12">
        <v>22.363636363636363</v>
      </c>
      <c r="O34" s="12">
        <v>22.363636363636363</v>
      </c>
      <c r="P34" s="12">
        <v>23.09090909090909</v>
      </c>
      <c r="Q34" s="12">
        <v>8.8181818181818183</v>
      </c>
      <c r="R34" s="12">
        <v>13.545454545454545</v>
      </c>
      <c r="S34" s="12">
        <v>17.136363636363637</v>
      </c>
      <c r="T34" s="12">
        <v>34.5</v>
      </c>
      <c r="U34" s="12">
        <v>41.409090909090907</v>
      </c>
      <c r="V34" s="12">
        <v>32.954545454545453</v>
      </c>
      <c r="W34" s="12">
        <v>7.4090909090909092</v>
      </c>
      <c r="X34" s="12">
        <v>10.363636363636363</v>
      </c>
      <c r="Y34" s="12">
        <v>25.40909090909091</v>
      </c>
      <c r="Z34" s="12">
        <v>22.045454545454547</v>
      </c>
      <c r="AA34" s="12">
        <v>1068.1818181818182</v>
      </c>
      <c r="AB34" s="12">
        <v>1250.2272727272727</v>
      </c>
      <c r="AC34" s="12">
        <v>1428.3636363636363</v>
      </c>
      <c r="AD34" s="12">
        <v>733.90909090909088</v>
      </c>
      <c r="AE34" s="12">
        <v>282.5</v>
      </c>
      <c r="AF34" s="12">
        <v>252.81818181818181</v>
      </c>
      <c r="AG34" s="12">
        <v>22.5</v>
      </c>
      <c r="AH34" s="12">
        <v>151.95454545454547</v>
      </c>
      <c r="AI34" s="12">
        <v>66.545454545454547</v>
      </c>
      <c r="AJ34" s="12">
        <v>57.909090909090907</v>
      </c>
      <c r="AK34" s="12">
        <v>11.909090909090908</v>
      </c>
      <c r="AL34" s="12">
        <v>40.31818181818182</v>
      </c>
      <c r="AM34" s="12">
        <v>10.181818181818182</v>
      </c>
      <c r="AN34" s="12">
        <v>28.863636363636363</v>
      </c>
      <c r="AO34" s="12">
        <v>41.136363636363633</v>
      </c>
      <c r="AP34" s="12">
        <v>29.454545454545453</v>
      </c>
      <c r="AQ34" s="12">
        <v>57.5</v>
      </c>
      <c r="AR34" s="12">
        <v>49.68181818181818</v>
      </c>
      <c r="AS34" s="13">
        <v>6527.8181818181811</v>
      </c>
      <c r="AT34" s="14"/>
      <c r="AW34" s="15"/>
    </row>
    <row r="35" spans="1:49" x14ac:dyDescent="0.25">
      <c r="A35" s="1" t="s">
        <v>31</v>
      </c>
      <c r="B35" s="12">
        <v>45.227272727272727</v>
      </c>
      <c r="C35" s="12">
        <v>68</v>
      </c>
      <c r="D35" s="12">
        <v>25.545454545454547</v>
      </c>
      <c r="E35" s="12">
        <v>30.954545454545453</v>
      </c>
      <c r="F35" s="12">
        <v>99.954545454545453</v>
      </c>
      <c r="G35" s="12">
        <v>27.772727272727273</v>
      </c>
      <c r="H35" s="12">
        <v>59.31818181818182</v>
      </c>
      <c r="I35" s="12">
        <v>101.36363636363636</v>
      </c>
      <c r="J35" s="12">
        <v>143.54545454545453</v>
      </c>
      <c r="K35" s="12">
        <v>56.590909090909093</v>
      </c>
      <c r="L35" s="12">
        <v>70.454545454545453</v>
      </c>
      <c r="M35" s="12">
        <v>69.318181818181813</v>
      </c>
      <c r="N35" s="12">
        <v>52.227272727272727</v>
      </c>
      <c r="O35" s="12">
        <v>27.181818181818183</v>
      </c>
      <c r="P35" s="12">
        <v>27.227272727272727</v>
      </c>
      <c r="Q35" s="12">
        <v>12.454545454545455</v>
      </c>
      <c r="R35" s="12">
        <v>27.181818181818183</v>
      </c>
      <c r="S35" s="12">
        <v>26.818181818181817</v>
      </c>
      <c r="T35" s="12">
        <v>37.68181818181818</v>
      </c>
      <c r="U35" s="12">
        <v>39.045454545454547</v>
      </c>
      <c r="V35" s="12">
        <v>31</v>
      </c>
      <c r="W35" s="12">
        <v>8.6363636363636367</v>
      </c>
      <c r="X35" s="12">
        <v>11.227272727272727</v>
      </c>
      <c r="Y35" s="12">
        <v>35</v>
      </c>
      <c r="Z35" s="12">
        <v>53.81818181818182</v>
      </c>
      <c r="AA35" s="12">
        <v>1286.6818181818182</v>
      </c>
      <c r="AB35" s="12">
        <v>1701.090909090909</v>
      </c>
      <c r="AC35" s="12">
        <v>3382.6363636363635</v>
      </c>
      <c r="AD35" s="12">
        <v>1750.590909090909</v>
      </c>
      <c r="AE35" s="12">
        <v>757.36363636363637</v>
      </c>
      <c r="AF35" s="12">
        <v>854.9545454545455</v>
      </c>
      <c r="AG35" s="12">
        <v>153.5</v>
      </c>
      <c r="AH35" s="12">
        <v>34.954545454545453</v>
      </c>
      <c r="AI35" s="12">
        <v>135.13636363636363</v>
      </c>
      <c r="AJ35" s="12">
        <v>107.5</v>
      </c>
      <c r="AK35" s="12">
        <v>12.045454545454545</v>
      </c>
      <c r="AL35" s="12">
        <v>35.31818181818182</v>
      </c>
      <c r="AM35" s="12">
        <v>13.636363636363637</v>
      </c>
      <c r="AN35" s="12">
        <v>49.454545454545453</v>
      </c>
      <c r="AO35" s="12">
        <v>75.045454545454547</v>
      </c>
      <c r="AP35" s="12">
        <v>45.5</v>
      </c>
      <c r="AQ35" s="12">
        <v>62.636363636363633</v>
      </c>
      <c r="AR35" s="12">
        <v>72.272727272727266</v>
      </c>
      <c r="AS35" s="13">
        <v>11717.86363636364</v>
      </c>
      <c r="AT35" s="14"/>
      <c r="AW35" s="15"/>
    </row>
    <row r="36" spans="1:49" x14ac:dyDescent="0.25">
      <c r="A36" s="1" t="s">
        <v>32</v>
      </c>
      <c r="B36" s="12">
        <v>46.272727272727273</v>
      </c>
      <c r="C36" s="12">
        <v>143.36363636363637</v>
      </c>
      <c r="D36" s="12">
        <v>53.045454545454547</v>
      </c>
      <c r="E36" s="12">
        <v>55.863636363636367</v>
      </c>
      <c r="F36" s="12">
        <v>180.27272727272728</v>
      </c>
      <c r="G36" s="12">
        <v>67.727272727272734</v>
      </c>
      <c r="H36" s="12">
        <v>115.59090909090909</v>
      </c>
      <c r="I36" s="12">
        <v>138.22727272727272</v>
      </c>
      <c r="J36" s="12">
        <v>205.63636363636363</v>
      </c>
      <c r="K36" s="12">
        <v>115.68181818181819</v>
      </c>
      <c r="L36" s="12">
        <v>124.36363636363636</v>
      </c>
      <c r="M36" s="12">
        <v>113.59090909090909</v>
      </c>
      <c r="N36" s="12">
        <v>73.409090909090907</v>
      </c>
      <c r="O36" s="12">
        <v>64.5</v>
      </c>
      <c r="P36" s="12">
        <v>49.272727272727273</v>
      </c>
      <c r="Q36" s="12">
        <v>39.590909090909093</v>
      </c>
      <c r="R36" s="12">
        <v>50.18181818181818</v>
      </c>
      <c r="S36" s="12">
        <v>65.36363636363636</v>
      </c>
      <c r="T36" s="12">
        <v>95.772727272727266</v>
      </c>
      <c r="U36" s="12">
        <v>110.68181818181819</v>
      </c>
      <c r="V36" s="12">
        <v>87.13636363636364</v>
      </c>
      <c r="W36" s="12">
        <v>28.636363636363637</v>
      </c>
      <c r="X36" s="12">
        <v>25</v>
      </c>
      <c r="Y36" s="12">
        <v>52.090909090909093</v>
      </c>
      <c r="Z36" s="12">
        <v>67.86363636363636</v>
      </c>
      <c r="AA36" s="12">
        <v>985.27272727272725</v>
      </c>
      <c r="AB36" s="12">
        <v>1262.0454545454545</v>
      </c>
      <c r="AC36" s="12">
        <v>1065.2727272727273</v>
      </c>
      <c r="AD36" s="12">
        <v>706.18181818181813</v>
      </c>
      <c r="AE36" s="12">
        <v>223.27272727272728</v>
      </c>
      <c r="AF36" s="12">
        <v>305.95454545454544</v>
      </c>
      <c r="AG36" s="12">
        <v>67.13636363636364</v>
      </c>
      <c r="AH36" s="12">
        <v>147.86363636363637</v>
      </c>
      <c r="AI36" s="12">
        <v>14.5</v>
      </c>
      <c r="AJ36" s="12">
        <v>40.636363636363633</v>
      </c>
      <c r="AK36" s="12">
        <v>31.227272727272727</v>
      </c>
      <c r="AL36" s="12">
        <v>104.27272727272727</v>
      </c>
      <c r="AM36" s="12">
        <v>44</v>
      </c>
      <c r="AN36" s="12">
        <v>79.227272727272734</v>
      </c>
      <c r="AO36" s="12">
        <v>56.31818181818182</v>
      </c>
      <c r="AP36" s="12">
        <v>59.5</v>
      </c>
      <c r="AQ36" s="12">
        <v>112.68181818181819</v>
      </c>
      <c r="AR36" s="12">
        <v>142.40909090909091</v>
      </c>
      <c r="AS36" s="13">
        <v>7616.909090909091</v>
      </c>
      <c r="AT36" s="14"/>
      <c r="AW36" s="15"/>
    </row>
    <row r="37" spans="1:49" x14ac:dyDescent="0.25">
      <c r="A37" s="1" t="s">
        <v>33</v>
      </c>
      <c r="B37" s="12">
        <v>9.5909090909090917</v>
      </c>
      <c r="C37" s="12">
        <v>20.818181818181817</v>
      </c>
      <c r="D37" s="12">
        <v>3.6363636363636362</v>
      </c>
      <c r="E37" s="12">
        <v>5.1818181818181817</v>
      </c>
      <c r="F37" s="12">
        <v>25.954545454545453</v>
      </c>
      <c r="G37" s="12">
        <v>7.7272727272727275</v>
      </c>
      <c r="H37" s="12">
        <v>16.90909090909091</v>
      </c>
      <c r="I37" s="12">
        <v>67.954545454545453</v>
      </c>
      <c r="J37" s="12">
        <v>94.318181818181813</v>
      </c>
      <c r="K37" s="12">
        <v>10.772727272727273</v>
      </c>
      <c r="L37" s="12">
        <v>12.818181818181818</v>
      </c>
      <c r="M37" s="12">
        <v>21</v>
      </c>
      <c r="N37" s="12">
        <v>14.727272727272727</v>
      </c>
      <c r="O37" s="12">
        <v>10.954545454545455</v>
      </c>
      <c r="P37" s="12">
        <v>7.3636363636363633</v>
      </c>
      <c r="Q37" s="12">
        <v>5.6363636363636367</v>
      </c>
      <c r="R37" s="12">
        <v>6.0454545454545459</v>
      </c>
      <c r="S37" s="12">
        <v>8.045454545454545</v>
      </c>
      <c r="T37" s="12">
        <v>26.5</v>
      </c>
      <c r="U37" s="12">
        <v>29.227272727272727</v>
      </c>
      <c r="V37" s="12">
        <v>19.545454545454547</v>
      </c>
      <c r="W37" s="12">
        <v>3.9090909090909092</v>
      </c>
      <c r="X37" s="12">
        <v>4.2272727272727275</v>
      </c>
      <c r="Y37" s="12">
        <v>7.1818181818181817</v>
      </c>
      <c r="Z37" s="12">
        <v>10.136363636363637</v>
      </c>
      <c r="AA37" s="12">
        <v>621.81818181818187</v>
      </c>
      <c r="AB37" s="12">
        <v>680.77272727272725</v>
      </c>
      <c r="AC37" s="12">
        <v>583.9545454545455</v>
      </c>
      <c r="AD37" s="12">
        <v>435.5</v>
      </c>
      <c r="AE37" s="12">
        <v>116.68181818181819</v>
      </c>
      <c r="AF37" s="12">
        <v>159.68181818181819</v>
      </c>
      <c r="AG37" s="12">
        <v>61.454545454545453</v>
      </c>
      <c r="AH37" s="12">
        <v>125.18181818181819</v>
      </c>
      <c r="AI37" s="12">
        <v>34.363636363636367</v>
      </c>
      <c r="AJ37" s="12">
        <v>7.4090909090909092</v>
      </c>
      <c r="AK37" s="12">
        <v>2.0909090909090908</v>
      </c>
      <c r="AL37" s="12">
        <v>14.454545454545455</v>
      </c>
      <c r="AM37" s="12">
        <v>3.4090909090909092</v>
      </c>
      <c r="AN37" s="12">
        <v>30.363636363636363</v>
      </c>
      <c r="AO37" s="12">
        <v>10.363636363636363</v>
      </c>
      <c r="AP37" s="12">
        <v>29.181818181818183</v>
      </c>
      <c r="AQ37" s="12">
        <v>119.13636363636364</v>
      </c>
      <c r="AR37" s="12">
        <v>52.5</v>
      </c>
      <c r="AS37" s="13">
        <v>3538.5</v>
      </c>
      <c r="AT37" s="14"/>
      <c r="AW37" s="15"/>
    </row>
    <row r="38" spans="1:49" x14ac:dyDescent="0.25">
      <c r="A38" s="1" t="s">
        <v>34</v>
      </c>
      <c r="B38" s="12">
        <v>7.0454545454545459</v>
      </c>
      <c r="C38" s="12">
        <v>7.3181818181818183</v>
      </c>
      <c r="D38" s="12">
        <v>3.4545454545454546</v>
      </c>
      <c r="E38" s="12">
        <v>4.7727272727272725</v>
      </c>
      <c r="F38" s="12">
        <v>38.727272727272727</v>
      </c>
      <c r="G38" s="12">
        <v>10.863636363636363</v>
      </c>
      <c r="H38" s="12">
        <v>16.727272727272727</v>
      </c>
      <c r="I38" s="12">
        <v>37.363636363636367</v>
      </c>
      <c r="J38" s="12">
        <v>82.818181818181813</v>
      </c>
      <c r="K38" s="12">
        <v>68.727272727272734</v>
      </c>
      <c r="L38" s="12">
        <v>62</v>
      </c>
      <c r="M38" s="12">
        <v>95.13636363636364</v>
      </c>
      <c r="N38" s="12">
        <v>34.272727272727273</v>
      </c>
      <c r="O38" s="12">
        <v>56.045454545454547</v>
      </c>
      <c r="P38" s="12">
        <v>17.272727272727273</v>
      </c>
      <c r="Q38" s="12">
        <v>14.727272727272727</v>
      </c>
      <c r="R38" s="12">
        <v>13.045454545454545</v>
      </c>
      <c r="S38" s="12">
        <v>21.454545454545453</v>
      </c>
      <c r="T38" s="12">
        <v>5.7272727272727275</v>
      </c>
      <c r="U38" s="12">
        <v>4.2727272727272725</v>
      </c>
      <c r="V38" s="12">
        <v>3.6363636363636362</v>
      </c>
      <c r="W38" s="12">
        <v>1.0454545454545454</v>
      </c>
      <c r="X38" s="12">
        <v>1.8181818181818181</v>
      </c>
      <c r="Y38" s="12">
        <v>7.6363636363636367</v>
      </c>
      <c r="Z38" s="12">
        <v>6.9545454545454541</v>
      </c>
      <c r="AA38" s="12">
        <v>427.5</v>
      </c>
      <c r="AB38" s="12">
        <v>404.95454545454544</v>
      </c>
      <c r="AC38" s="12">
        <v>215.45454545454547</v>
      </c>
      <c r="AD38" s="12">
        <v>177.27272727272728</v>
      </c>
      <c r="AE38" s="12">
        <v>17.09090909090909</v>
      </c>
      <c r="AF38" s="12">
        <v>21.727272727272727</v>
      </c>
      <c r="AG38" s="12">
        <v>9.3636363636363633</v>
      </c>
      <c r="AH38" s="12">
        <v>12.636363636363637</v>
      </c>
      <c r="AI38" s="12">
        <v>28.136363636363637</v>
      </c>
      <c r="AJ38" s="12">
        <v>2.6818181818181817</v>
      </c>
      <c r="AK38" s="12">
        <v>4.2727272727272725</v>
      </c>
      <c r="AL38" s="12">
        <v>143.27272727272728</v>
      </c>
      <c r="AM38" s="12">
        <v>1.6818181818181819</v>
      </c>
      <c r="AN38" s="12">
        <v>4.0454545454545459</v>
      </c>
      <c r="AO38" s="12">
        <v>4.8181818181818183</v>
      </c>
      <c r="AP38" s="12">
        <v>2.5909090909090908</v>
      </c>
      <c r="AQ38" s="12">
        <v>14.363636363636363</v>
      </c>
      <c r="AR38" s="12">
        <v>2.3636363636363638</v>
      </c>
      <c r="AS38" s="13">
        <v>2117.0909090909095</v>
      </c>
      <c r="AT38" s="14"/>
      <c r="AW38" s="15"/>
    </row>
    <row r="39" spans="1:49" x14ac:dyDescent="0.25">
      <c r="A39" s="1" t="s">
        <v>35</v>
      </c>
      <c r="B39" s="12">
        <v>18.636363636363637</v>
      </c>
      <c r="C39" s="12">
        <v>45.545454545454547</v>
      </c>
      <c r="D39" s="12">
        <v>16.227272727272727</v>
      </c>
      <c r="E39" s="12">
        <v>14.090909090909092</v>
      </c>
      <c r="F39" s="12">
        <v>120.36363636363636</v>
      </c>
      <c r="G39" s="12">
        <v>25.227272727272727</v>
      </c>
      <c r="H39" s="12">
        <v>56.954545454545453</v>
      </c>
      <c r="I39" s="12">
        <v>155.09090909090909</v>
      </c>
      <c r="J39" s="12">
        <v>236.09090909090909</v>
      </c>
      <c r="K39" s="12">
        <v>201.40909090909091</v>
      </c>
      <c r="L39" s="12">
        <v>166.90909090909091</v>
      </c>
      <c r="M39" s="12">
        <v>382.54545454545456</v>
      </c>
      <c r="N39" s="12">
        <v>110.63636363636364</v>
      </c>
      <c r="O39" s="12">
        <v>266.86363636363637</v>
      </c>
      <c r="P39" s="12">
        <v>88</v>
      </c>
      <c r="Q39" s="12">
        <v>46.18181818181818</v>
      </c>
      <c r="R39" s="12">
        <v>52.454545454545453</v>
      </c>
      <c r="S39" s="12">
        <v>66.545454545454547</v>
      </c>
      <c r="T39" s="12">
        <v>13.772727272727273</v>
      </c>
      <c r="U39" s="12">
        <v>8.045454545454545</v>
      </c>
      <c r="V39" s="12">
        <v>6</v>
      </c>
      <c r="W39" s="12">
        <v>3.9545454545454546</v>
      </c>
      <c r="X39" s="12">
        <v>2.3181818181818183</v>
      </c>
      <c r="Y39" s="12">
        <v>14.636363636363637</v>
      </c>
      <c r="Z39" s="12">
        <v>29.727272727272727</v>
      </c>
      <c r="AA39" s="12">
        <v>1506.2272727272727</v>
      </c>
      <c r="AB39" s="12">
        <v>1120.7272727272727</v>
      </c>
      <c r="AC39" s="12">
        <v>665.31818181818187</v>
      </c>
      <c r="AD39" s="12">
        <v>578.4545454545455</v>
      </c>
      <c r="AE39" s="12">
        <v>75.909090909090907</v>
      </c>
      <c r="AF39" s="12">
        <v>72.5</v>
      </c>
      <c r="AG39" s="12">
        <v>46.363636363636367</v>
      </c>
      <c r="AH39" s="12">
        <v>37.409090909090907</v>
      </c>
      <c r="AI39" s="12">
        <v>108.13636363636364</v>
      </c>
      <c r="AJ39" s="12">
        <v>13.363636363636363</v>
      </c>
      <c r="AK39" s="12">
        <v>155.77272727272728</v>
      </c>
      <c r="AL39" s="12">
        <v>14.181818181818182</v>
      </c>
      <c r="AM39" s="12">
        <v>1.9545454545454546</v>
      </c>
      <c r="AN39" s="12">
        <v>9.5</v>
      </c>
      <c r="AO39" s="12">
        <v>23.181818181818183</v>
      </c>
      <c r="AP39" s="12">
        <v>12</v>
      </c>
      <c r="AQ39" s="12">
        <v>89.63636363636364</v>
      </c>
      <c r="AR39" s="12">
        <v>9.1818181818181817</v>
      </c>
      <c r="AS39" s="13">
        <v>6688.045454545454</v>
      </c>
      <c r="AT39" s="14"/>
      <c r="AW39" s="15"/>
    </row>
    <row r="40" spans="1:49" x14ac:dyDescent="0.25">
      <c r="A40" s="1" t="s">
        <v>36</v>
      </c>
      <c r="B40" s="12">
        <v>6.5454545454545459</v>
      </c>
      <c r="C40" s="12">
        <v>7.3636363636363633</v>
      </c>
      <c r="D40" s="12">
        <v>3.8636363636363638</v>
      </c>
      <c r="E40" s="12">
        <v>3.5</v>
      </c>
      <c r="F40" s="12">
        <v>31.727272727272727</v>
      </c>
      <c r="G40" s="12">
        <v>3.8636363636363638</v>
      </c>
      <c r="H40" s="12">
        <v>29.09090909090909</v>
      </c>
      <c r="I40" s="12">
        <v>92.318181818181813</v>
      </c>
      <c r="J40" s="12">
        <v>106</v>
      </c>
      <c r="K40" s="12">
        <v>6.1363636363636367</v>
      </c>
      <c r="L40" s="12">
        <v>10.5</v>
      </c>
      <c r="M40" s="12">
        <v>31.59090909090909</v>
      </c>
      <c r="N40" s="12">
        <v>5.0909090909090908</v>
      </c>
      <c r="O40" s="12">
        <v>5</v>
      </c>
      <c r="P40" s="12">
        <v>8.6363636363636367</v>
      </c>
      <c r="Q40" s="12">
        <v>3.9545454545454546</v>
      </c>
      <c r="R40" s="12">
        <v>4.2272727272727275</v>
      </c>
      <c r="S40" s="12">
        <v>7.5909090909090908</v>
      </c>
      <c r="T40" s="12">
        <v>68.681818181818187</v>
      </c>
      <c r="U40" s="12">
        <v>38.590909090909093</v>
      </c>
      <c r="V40" s="12">
        <v>58.636363636363633</v>
      </c>
      <c r="W40" s="12">
        <v>11</v>
      </c>
      <c r="X40" s="12">
        <v>10.454545454545455</v>
      </c>
      <c r="Y40" s="12">
        <v>24.5</v>
      </c>
      <c r="Z40" s="12">
        <v>1.9090909090909092</v>
      </c>
      <c r="AA40" s="12">
        <v>304.13636363636363</v>
      </c>
      <c r="AB40" s="12">
        <v>275.81818181818181</v>
      </c>
      <c r="AC40" s="12">
        <v>137.68181818181819</v>
      </c>
      <c r="AD40" s="12">
        <v>134.63636363636363</v>
      </c>
      <c r="AE40" s="12">
        <v>16.954545454545453</v>
      </c>
      <c r="AF40" s="12">
        <v>15.954545454545455</v>
      </c>
      <c r="AG40" s="12">
        <v>11.772727272727273</v>
      </c>
      <c r="AH40" s="12">
        <v>12.318181818181818</v>
      </c>
      <c r="AI40" s="12">
        <v>38.045454545454547</v>
      </c>
      <c r="AJ40" s="12">
        <v>3.7272727272727271</v>
      </c>
      <c r="AK40" s="12">
        <v>2.0909090909090908</v>
      </c>
      <c r="AL40" s="12">
        <v>1.5909090909090908</v>
      </c>
      <c r="AM40" s="12">
        <v>4.5909090909090908</v>
      </c>
      <c r="AN40" s="12">
        <v>70.954545454545453</v>
      </c>
      <c r="AO40" s="12">
        <v>3.6363636363636362</v>
      </c>
      <c r="AP40" s="12">
        <v>4.3181818181818183</v>
      </c>
      <c r="AQ40" s="12">
        <v>20.272727272727273</v>
      </c>
      <c r="AR40" s="12">
        <v>4.8636363636363633</v>
      </c>
      <c r="AS40" s="13">
        <v>1644.1363636363633</v>
      </c>
      <c r="AT40" s="14"/>
      <c r="AW40" s="15"/>
    </row>
    <row r="41" spans="1:49" x14ac:dyDescent="0.25">
      <c r="A41" s="1" t="s">
        <v>37</v>
      </c>
      <c r="B41" s="12">
        <v>28.363636363636363</v>
      </c>
      <c r="C41" s="12">
        <v>32.272727272727273</v>
      </c>
      <c r="D41" s="12">
        <v>9.1818181818181817</v>
      </c>
      <c r="E41" s="12">
        <v>11.136363636363637</v>
      </c>
      <c r="F41" s="12">
        <v>74.590909090909093</v>
      </c>
      <c r="G41" s="12">
        <v>17.045454545454547</v>
      </c>
      <c r="H41" s="12">
        <v>132.95454545454547</v>
      </c>
      <c r="I41" s="12">
        <v>210.09090909090909</v>
      </c>
      <c r="J41" s="12">
        <v>300.77272727272725</v>
      </c>
      <c r="K41" s="12">
        <v>24.59090909090909</v>
      </c>
      <c r="L41" s="12">
        <v>41.68181818181818</v>
      </c>
      <c r="M41" s="12">
        <v>95.36363636363636</v>
      </c>
      <c r="N41" s="12">
        <v>29.227272727272727</v>
      </c>
      <c r="O41" s="12">
        <v>18.954545454545453</v>
      </c>
      <c r="P41" s="12">
        <v>31.90909090909091</v>
      </c>
      <c r="Q41" s="12">
        <v>16.454545454545453</v>
      </c>
      <c r="R41" s="12">
        <v>18.136363636363637</v>
      </c>
      <c r="S41" s="12">
        <v>31.136363636363637</v>
      </c>
      <c r="T41" s="12">
        <v>484.18181818181819</v>
      </c>
      <c r="U41" s="12">
        <v>171.09090909090909</v>
      </c>
      <c r="V41" s="12">
        <v>219.90909090909091</v>
      </c>
      <c r="W41" s="12">
        <v>30.636363636363637</v>
      </c>
      <c r="X41" s="12">
        <v>26.454545454545453</v>
      </c>
      <c r="Y41" s="12">
        <v>57.227272727272727</v>
      </c>
      <c r="Z41" s="12">
        <v>23.818181818181817</v>
      </c>
      <c r="AA41" s="12">
        <v>617.40909090909088</v>
      </c>
      <c r="AB41" s="12">
        <v>563.68181818181813</v>
      </c>
      <c r="AC41" s="12">
        <v>423.31818181818181</v>
      </c>
      <c r="AD41" s="12">
        <v>410.04545454545456</v>
      </c>
      <c r="AE41" s="12">
        <v>84.181818181818187</v>
      </c>
      <c r="AF41" s="12">
        <v>115.95454545454545</v>
      </c>
      <c r="AG41" s="12">
        <v>34.18181818181818</v>
      </c>
      <c r="AH41" s="12">
        <v>55.363636363636367</v>
      </c>
      <c r="AI41" s="12">
        <v>86.5</v>
      </c>
      <c r="AJ41" s="12">
        <v>32.409090909090907</v>
      </c>
      <c r="AK41" s="12">
        <v>4.2272727272727275</v>
      </c>
      <c r="AL41" s="12">
        <v>10.818181818181818</v>
      </c>
      <c r="AM41" s="12">
        <v>77.409090909090907</v>
      </c>
      <c r="AN41" s="12">
        <v>10.590909090909092</v>
      </c>
      <c r="AO41" s="12">
        <v>26.09090909090909</v>
      </c>
      <c r="AP41" s="12">
        <v>17.636363636363637</v>
      </c>
      <c r="AQ41" s="12">
        <v>44</v>
      </c>
      <c r="AR41" s="12">
        <v>26.045454545454547</v>
      </c>
      <c r="AS41" s="13">
        <v>4777.045454545455</v>
      </c>
      <c r="AT41" s="14"/>
      <c r="AW41" s="15"/>
    </row>
    <row r="42" spans="1:49" x14ac:dyDescent="0.25">
      <c r="A42" s="1" t="s">
        <v>58</v>
      </c>
      <c r="B42" s="12">
        <v>8.1818181818181817</v>
      </c>
      <c r="C42" s="12">
        <v>17.363636363636363</v>
      </c>
      <c r="D42" s="12">
        <v>7.5454545454545459</v>
      </c>
      <c r="E42" s="12">
        <v>6.5909090909090908</v>
      </c>
      <c r="F42" s="12">
        <v>35.590909090909093</v>
      </c>
      <c r="G42" s="12">
        <v>6.3636363636363633</v>
      </c>
      <c r="H42" s="12">
        <v>16.09090909090909</v>
      </c>
      <c r="I42" s="12">
        <v>42.045454545454547</v>
      </c>
      <c r="J42" s="12">
        <v>59.909090909090907</v>
      </c>
      <c r="K42" s="12">
        <v>7.6363636363636367</v>
      </c>
      <c r="L42" s="12">
        <v>20.636363636363637</v>
      </c>
      <c r="M42" s="12">
        <v>24.5</v>
      </c>
      <c r="N42" s="12">
        <v>8.9090909090909083</v>
      </c>
      <c r="O42" s="12">
        <v>12.136363636363637</v>
      </c>
      <c r="P42" s="12">
        <v>4</v>
      </c>
      <c r="Q42" s="12">
        <v>3.1363636363636362</v>
      </c>
      <c r="R42" s="12">
        <v>5.7272727272727275</v>
      </c>
      <c r="S42" s="12">
        <v>8.1818181818181817</v>
      </c>
      <c r="T42" s="12">
        <v>16.045454545454547</v>
      </c>
      <c r="U42" s="12">
        <v>22.363636363636363</v>
      </c>
      <c r="V42" s="12">
        <v>18.818181818181817</v>
      </c>
      <c r="W42" s="12">
        <v>6.7727272727272725</v>
      </c>
      <c r="X42" s="12">
        <v>8.5909090909090917</v>
      </c>
      <c r="Y42" s="12">
        <v>15.636363636363637</v>
      </c>
      <c r="Z42" s="12">
        <v>8.1363636363636367</v>
      </c>
      <c r="AA42" s="12">
        <v>367.27272727272725</v>
      </c>
      <c r="AB42" s="12">
        <v>381.31818181818181</v>
      </c>
      <c r="AC42" s="12">
        <v>293.09090909090907</v>
      </c>
      <c r="AD42" s="12">
        <v>257.22727272727275</v>
      </c>
      <c r="AE42" s="12">
        <v>68.909090909090907</v>
      </c>
      <c r="AF42" s="12">
        <v>93.181818181818187</v>
      </c>
      <c r="AG42" s="12">
        <v>43.590909090909093</v>
      </c>
      <c r="AH42" s="12">
        <v>82.181818181818187</v>
      </c>
      <c r="AI42" s="12">
        <v>60.81818181818182</v>
      </c>
      <c r="AJ42" s="12">
        <v>12.363636363636363</v>
      </c>
      <c r="AK42" s="12">
        <v>4.3181818181818183</v>
      </c>
      <c r="AL42" s="12">
        <v>25.136363636363637</v>
      </c>
      <c r="AM42" s="12">
        <v>4.2727272727272725</v>
      </c>
      <c r="AN42" s="12">
        <v>28.681818181818183</v>
      </c>
      <c r="AO42" s="12">
        <v>6.5909090909090908</v>
      </c>
      <c r="AP42" s="12">
        <v>9.454545454545455</v>
      </c>
      <c r="AQ42" s="12">
        <v>40.136363636363633</v>
      </c>
      <c r="AR42" s="12">
        <v>24.227272727272727</v>
      </c>
      <c r="AS42" s="13">
        <v>2193.681818181818</v>
      </c>
      <c r="AT42" s="14"/>
      <c r="AW42" s="15"/>
    </row>
    <row r="43" spans="1:49" x14ac:dyDescent="0.25">
      <c r="A43" s="1" t="s">
        <v>59</v>
      </c>
      <c r="B43" s="12">
        <v>6.4090909090909092</v>
      </c>
      <c r="C43" s="12">
        <v>13.590909090909092</v>
      </c>
      <c r="D43" s="12">
        <v>2.6363636363636362</v>
      </c>
      <c r="E43" s="12">
        <v>2.3181818181818183</v>
      </c>
      <c r="F43" s="12">
        <v>15.5</v>
      </c>
      <c r="G43" s="12">
        <v>5.8181818181818183</v>
      </c>
      <c r="H43" s="12">
        <v>15.136363636363637</v>
      </c>
      <c r="I43" s="12">
        <v>17.227272727272727</v>
      </c>
      <c r="J43" s="12">
        <v>35.227272727272727</v>
      </c>
      <c r="K43" s="12">
        <v>7.1818181818181817</v>
      </c>
      <c r="L43" s="12">
        <v>11.727272727272727</v>
      </c>
      <c r="M43" s="12">
        <v>19.454545454545453</v>
      </c>
      <c r="N43" s="12">
        <v>11.409090909090908</v>
      </c>
      <c r="O43" s="12">
        <v>4.1363636363636367</v>
      </c>
      <c r="P43" s="12">
        <v>6.7272727272727275</v>
      </c>
      <c r="Q43" s="12">
        <v>2.3636363636363638</v>
      </c>
      <c r="R43" s="12">
        <v>2.1363636363636362</v>
      </c>
      <c r="S43" s="12">
        <v>2.3636363636363638</v>
      </c>
      <c r="T43" s="12">
        <v>17.272727272727273</v>
      </c>
      <c r="U43" s="12">
        <v>21.181818181818183</v>
      </c>
      <c r="V43" s="12">
        <v>13.454545454545455</v>
      </c>
      <c r="W43" s="12">
        <v>5.8636363636363633</v>
      </c>
      <c r="X43" s="12">
        <v>3.9545454545454546</v>
      </c>
      <c r="Y43" s="12">
        <v>7.2272727272727275</v>
      </c>
      <c r="Z43" s="12">
        <v>8.7272727272727266</v>
      </c>
      <c r="AA43" s="12">
        <v>231.68181818181819</v>
      </c>
      <c r="AB43" s="12">
        <v>258.68181818181819</v>
      </c>
      <c r="AC43" s="12">
        <v>211.40909090909091</v>
      </c>
      <c r="AD43" s="12">
        <v>183.77272727272728</v>
      </c>
      <c r="AE43" s="12">
        <v>53.272727272727273</v>
      </c>
      <c r="AF43" s="12">
        <v>74.13636363636364</v>
      </c>
      <c r="AG43" s="12">
        <v>27.818181818181817</v>
      </c>
      <c r="AH43" s="12">
        <v>56.363636363636367</v>
      </c>
      <c r="AI43" s="12">
        <v>67.36363636363636</v>
      </c>
      <c r="AJ43" s="12">
        <v>31.818181818181817</v>
      </c>
      <c r="AK43" s="12">
        <v>1.3636363636363635</v>
      </c>
      <c r="AL43" s="12">
        <v>11.772727272727273</v>
      </c>
      <c r="AM43" s="12">
        <v>3.9545454545454546</v>
      </c>
      <c r="AN43" s="12">
        <v>15.818181818181818</v>
      </c>
      <c r="AO43" s="12">
        <v>14.272727272727273</v>
      </c>
      <c r="AP43" s="12">
        <v>4</v>
      </c>
      <c r="AQ43" s="12">
        <v>26.772727272727273</v>
      </c>
      <c r="AR43" s="12">
        <v>14.227272727272727</v>
      </c>
      <c r="AS43" s="13">
        <v>1547.5454545454543</v>
      </c>
      <c r="AT43" s="14"/>
      <c r="AW43" s="15"/>
    </row>
    <row r="44" spans="1:49" x14ac:dyDescent="0.25">
      <c r="A44" s="1" t="s">
        <v>60</v>
      </c>
      <c r="B44" s="12">
        <v>16.90909090909091</v>
      </c>
      <c r="C44" s="12">
        <v>43.954545454545453</v>
      </c>
      <c r="D44" s="12">
        <v>32.18181818181818</v>
      </c>
      <c r="E44" s="12">
        <v>37.272727272727273</v>
      </c>
      <c r="F44" s="12">
        <v>77.909090909090907</v>
      </c>
      <c r="G44" s="12">
        <v>23.772727272727273</v>
      </c>
      <c r="H44" s="12">
        <v>37.68181818181818</v>
      </c>
      <c r="I44" s="12">
        <v>31.681818181818183</v>
      </c>
      <c r="J44" s="12">
        <v>51.909090909090907</v>
      </c>
      <c r="K44" s="12">
        <v>21.818181818181817</v>
      </c>
      <c r="L44" s="12">
        <v>29.818181818181817</v>
      </c>
      <c r="M44" s="12">
        <v>40.68181818181818</v>
      </c>
      <c r="N44" s="12">
        <v>19.045454545454547</v>
      </c>
      <c r="O44" s="12">
        <v>14.681818181818182</v>
      </c>
      <c r="P44" s="12">
        <v>9.7727272727272734</v>
      </c>
      <c r="Q44" s="12">
        <v>4.9545454545454541</v>
      </c>
      <c r="R44" s="12">
        <v>15.636363636363637</v>
      </c>
      <c r="S44" s="12">
        <v>28</v>
      </c>
      <c r="T44" s="12">
        <v>45.68181818181818</v>
      </c>
      <c r="U44" s="12">
        <v>69.045454545454547</v>
      </c>
      <c r="V44" s="12">
        <v>67.454545454545453</v>
      </c>
      <c r="W44" s="12">
        <v>37.454545454545453</v>
      </c>
      <c r="X44" s="12">
        <v>30.363636363636363</v>
      </c>
      <c r="Y44" s="12">
        <v>61.545454545454547</v>
      </c>
      <c r="Z44" s="12">
        <v>27.318181818181817</v>
      </c>
      <c r="AA44" s="12">
        <v>230.36363636363637</v>
      </c>
      <c r="AB44" s="12">
        <v>208.81818181818181</v>
      </c>
      <c r="AC44" s="12">
        <v>486.5</v>
      </c>
      <c r="AD44" s="12">
        <v>282.04545454545456</v>
      </c>
      <c r="AE44" s="12">
        <v>81.590909090909093</v>
      </c>
      <c r="AF44" s="12">
        <v>98.954545454545453</v>
      </c>
      <c r="AG44" s="12">
        <v>57.5</v>
      </c>
      <c r="AH44" s="12">
        <v>65.909090909090907</v>
      </c>
      <c r="AI44" s="12">
        <v>116.95454545454545</v>
      </c>
      <c r="AJ44" s="12">
        <v>129.86363636363637</v>
      </c>
      <c r="AK44" s="12">
        <v>12.545454545454545</v>
      </c>
      <c r="AL44" s="12">
        <v>89.954545454545453</v>
      </c>
      <c r="AM44" s="12">
        <v>18.727272727272727</v>
      </c>
      <c r="AN44" s="12">
        <v>48.727272727272727</v>
      </c>
      <c r="AO44" s="12">
        <v>41.136363636363633</v>
      </c>
      <c r="AP44" s="12">
        <v>23.954545454545453</v>
      </c>
      <c r="AQ44" s="12">
        <v>9.3181818181818183</v>
      </c>
      <c r="AR44" s="12">
        <v>187.86363636363637</v>
      </c>
      <c r="AS44" s="13">
        <v>3067.2727272727275</v>
      </c>
      <c r="AT44" s="14"/>
      <c r="AW44" s="15"/>
    </row>
    <row r="45" spans="1:49" x14ac:dyDescent="0.25">
      <c r="A45" s="1" t="s">
        <v>61</v>
      </c>
      <c r="B45" s="12">
        <v>10.090909090909092</v>
      </c>
      <c r="C45" s="12">
        <v>20.818181818181817</v>
      </c>
      <c r="D45" s="12">
        <v>14.272727272727273</v>
      </c>
      <c r="E45" s="12">
        <v>20.045454545454547</v>
      </c>
      <c r="F45" s="12">
        <v>92.818181818181813</v>
      </c>
      <c r="G45" s="12">
        <v>15.045454545454545</v>
      </c>
      <c r="H45" s="12">
        <v>28</v>
      </c>
      <c r="I45" s="12">
        <v>61.227272727272727</v>
      </c>
      <c r="J45" s="12">
        <v>88.954545454545453</v>
      </c>
      <c r="K45" s="12">
        <v>13.590909090909092</v>
      </c>
      <c r="L45" s="12">
        <v>14.227272727272727</v>
      </c>
      <c r="M45" s="12">
        <v>27.045454545454547</v>
      </c>
      <c r="N45" s="12">
        <v>7.5</v>
      </c>
      <c r="O45" s="12">
        <v>4.5</v>
      </c>
      <c r="P45" s="12">
        <v>4.6818181818181817</v>
      </c>
      <c r="Q45" s="12">
        <v>2.7272727272727271</v>
      </c>
      <c r="R45" s="12">
        <v>2.5909090909090908</v>
      </c>
      <c r="S45" s="12">
        <v>4.1363636363636367</v>
      </c>
      <c r="T45" s="12">
        <v>19.5</v>
      </c>
      <c r="U45" s="12">
        <v>25.90909090909091</v>
      </c>
      <c r="V45" s="12">
        <v>19.954545454545453</v>
      </c>
      <c r="W45" s="12">
        <v>8.454545454545455</v>
      </c>
      <c r="X45" s="12">
        <v>9.045454545454545</v>
      </c>
      <c r="Y45" s="12">
        <v>19</v>
      </c>
      <c r="Z45" s="12">
        <v>12.318181818181818</v>
      </c>
      <c r="AA45" s="12">
        <v>466.63636363636363</v>
      </c>
      <c r="AB45" s="12">
        <v>546.0454545454545</v>
      </c>
      <c r="AC45" s="12">
        <v>374.86363636363637</v>
      </c>
      <c r="AD45" s="12">
        <v>241.18181818181819</v>
      </c>
      <c r="AE45" s="12">
        <v>81.227272727272734</v>
      </c>
      <c r="AF45" s="12">
        <v>100.22727272727273</v>
      </c>
      <c r="AG45" s="12">
        <v>54.772727272727273</v>
      </c>
      <c r="AH45" s="12">
        <v>70.772727272727266</v>
      </c>
      <c r="AI45" s="12">
        <v>142.90909090909091</v>
      </c>
      <c r="AJ45" s="12">
        <v>52.045454545454547</v>
      </c>
      <c r="AK45" s="12">
        <v>3</v>
      </c>
      <c r="AL45" s="12">
        <v>10.272727272727273</v>
      </c>
      <c r="AM45" s="12">
        <v>5.4545454545454541</v>
      </c>
      <c r="AN45" s="12">
        <v>25.40909090909091</v>
      </c>
      <c r="AO45" s="12">
        <v>26.227272727272727</v>
      </c>
      <c r="AP45" s="12">
        <v>18.181818181818183</v>
      </c>
      <c r="AQ45" s="12">
        <v>186.54545454545453</v>
      </c>
      <c r="AR45" s="12">
        <v>13.136363636363637</v>
      </c>
      <c r="AS45" s="13">
        <v>2965.363636363636</v>
      </c>
      <c r="AT45" s="14"/>
      <c r="AW45" s="15"/>
    </row>
    <row r="46" spans="1:49" x14ac:dyDescent="0.25">
      <c r="A46" s="11" t="s">
        <v>51</v>
      </c>
      <c r="B46" s="14">
        <v>3349.454545454545</v>
      </c>
      <c r="C46" s="14">
        <v>6930.1818181818171</v>
      </c>
      <c r="D46" s="14">
        <v>3745.0454545454545</v>
      </c>
      <c r="E46" s="14">
        <v>3285.318181818182</v>
      </c>
      <c r="F46" s="14">
        <v>10513.727272727276</v>
      </c>
      <c r="G46" s="14">
        <v>3969.227272727273</v>
      </c>
      <c r="H46" s="14">
        <v>6239.0909090909081</v>
      </c>
      <c r="I46" s="14">
        <v>7874.363636363636</v>
      </c>
      <c r="J46" s="14">
        <v>11995.5</v>
      </c>
      <c r="K46" s="14">
        <v>4677.8181818181829</v>
      </c>
      <c r="L46" s="14">
        <v>6299.136363636364</v>
      </c>
      <c r="M46" s="14">
        <v>7215.272727272727</v>
      </c>
      <c r="N46" s="14">
        <v>4920.2272727272739</v>
      </c>
      <c r="O46" s="14">
        <v>4925.181818181818</v>
      </c>
      <c r="P46" s="14">
        <v>4412.818181818182</v>
      </c>
      <c r="Q46" s="14">
        <v>2815.1363636363626</v>
      </c>
      <c r="R46" s="14">
        <v>3741.3636363636351</v>
      </c>
      <c r="S46" s="14">
        <v>5985.1818181818198</v>
      </c>
      <c r="T46" s="14">
        <v>5235.272727272727</v>
      </c>
      <c r="U46" s="14">
        <v>6434.636363636364</v>
      </c>
      <c r="V46" s="14">
        <v>5588.045454545454</v>
      </c>
      <c r="W46" s="14">
        <v>2835.727272727273</v>
      </c>
      <c r="X46" s="14">
        <v>2508.363636363636</v>
      </c>
      <c r="Y46" s="14">
        <v>4299.7272727272739</v>
      </c>
      <c r="Z46" s="14">
        <v>4526.7272727272739</v>
      </c>
      <c r="AA46" s="14">
        <v>27843.090909090912</v>
      </c>
      <c r="AB46" s="14">
        <v>28096.18181818182</v>
      </c>
      <c r="AC46" s="14">
        <v>24931.363636363636</v>
      </c>
      <c r="AD46" s="14">
        <v>19375.409090909096</v>
      </c>
      <c r="AE46" s="14">
        <v>8963.318181818182</v>
      </c>
      <c r="AF46" s="14">
        <v>11547.318181818184</v>
      </c>
      <c r="AG46" s="14">
        <v>6753.6818181818171</v>
      </c>
      <c r="AH46" s="14">
        <v>12223.5</v>
      </c>
      <c r="AI46" s="14">
        <v>7607.3181818181829</v>
      </c>
      <c r="AJ46" s="14">
        <v>3629.5</v>
      </c>
      <c r="AK46" s="14">
        <v>2185.909090909091</v>
      </c>
      <c r="AL46" s="14">
        <v>6831.2272727272721</v>
      </c>
      <c r="AM46" s="14">
        <v>1744.0454545454552</v>
      </c>
      <c r="AN46" s="14">
        <v>4734.409090909091</v>
      </c>
      <c r="AO46" s="14">
        <v>2221.8181818181815</v>
      </c>
      <c r="AP46" s="14">
        <v>1553.0909090909092</v>
      </c>
      <c r="AQ46" s="14">
        <v>3220.636363636364</v>
      </c>
      <c r="AR46" s="14">
        <v>3087.2272727272725</v>
      </c>
      <c r="AS46" s="14">
        <v>310871.59090909094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3"/>
  <sheetViews>
    <sheetView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B3" sqref="B3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/>
    <col min="47" max="48" width="9.109375" style="9"/>
    <col min="49" max="49" width="8.6640625" style="9" customWidth="1"/>
    <col min="50" max="16384" width="9.109375" style="9"/>
  </cols>
  <sheetData>
    <row r="1" spans="1:56" ht="27" customHeight="1" x14ac:dyDescent="0.25">
      <c r="A1" s="7" t="s">
        <v>0</v>
      </c>
      <c r="B1" s="8" t="s">
        <v>1</v>
      </c>
      <c r="D1" s="9" t="s">
        <v>52</v>
      </c>
      <c r="G1" s="19">
        <f>'Wkdy Adj OD'!G1</f>
        <v>38081</v>
      </c>
    </row>
    <row r="2" spans="1:56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58</v>
      </c>
      <c r="AP2" s="1" t="s">
        <v>59</v>
      </c>
      <c r="AQ2" s="1" t="s">
        <v>60</v>
      </c>
      <c r="AR2" s="1" t="s">
        <v>61</v>
      </c>
      <c r="AS2" s="11" t="s">
        <v>38</v>
      </c>
    </row>
    <row r="3" spans="1:56" x14ac:dyDescent="0.25">
      <c r="A3" s="1" t="s">
        <v>3</v>
      </c>
      <c r="B3" s="12">
        <v>5.75</v>
      </c>
      <c r="C3" s="12">
        <v>95.75</v>
      </c>
      <c r="D3" s="12">
        <v>96.75</v>
      </c>
      <c r="E3" s="12">
        <v>54.5</v>
      </c>
      <c r="F3" s="12">
        <v>243.25</v>
      </c>
      <c r="G3" s="12">
        <v>91.75</v>
      </c>
      <c r="H3" s="12">
        <v>64.25</v>
      </c>
      <c r="I3" s="12">
        <v>39.75</v>
      </c>
      <c r="J3" s="12">
        <v>75</v>
      </c>
      <c r="K3" s="12">
        <v>17.25</v>
      </c>
      <c r="L3" s="12">
        <v>77.25</v>
      </c>
      <c r="M3" s="12">
        <v>79</v>
      </c>
      <c r="N3" s="12">
        <v>20.75</v>
      </c>
      <c r="O3" s="12">
        <v>21.25</v>
      </c>
      <c r="P3" s="12">
        <v>17.25</v>
      </c>
      <c r="Q3" s="12">
        <v>13.25</v>
      </c>
      <c r="R3" s="12">
        <v>11</v>
      </c>
      <c r="S3" s="12">
        <v>21</v>
      </c>
      <c r="T3" s="12">
        <v>20.25</v>
      </c>
      <c r="U3" s="12">
        <v>8</v>
      </c>
      <c r="V3" s="12">
        <v>13.25</v>
      </c>
      <c r="W3" s="12">
        <v>6</v>
      </c>
      <c r="X3" s="12">
        <v>6</v>
      </c>
      <c r="Y3" s="12">
        <v>14.75</v>
      </c>
      <c r="Z3" s="12">
        <v>22.75</v>
      </c>
      <c r="AA3" s="12">
        <v>71.25</v>
      </c>
      <c r="AB3" s="12">
        <v>64.5</v>
      </c>
      <c r="AC3" s="12">
        <v>194.75</v>
      </c>
      <c r="AD3" s="12">
        <v>84</v>
      </c>
      <c r="AE3" s="12">
        <v>85.75</v>
      </c>
      <c r="AF3" s="12">
        <v>121</v>
      </c>
      <c r="AG3" s="12">
        <v>17.75</v>
      </c>
      <c r="AH3" s="12">
        <v>30</v>
      </c>
      <c r="AI3" s="12">
        <v>20.5</v>
      </c>
      <c r="AJ3" s="12">
        <v>11.75</v>
      </c>
      <c r="AK3" s="12">
        <v>4</v>
      </c>
      <c r="AL3" s="12">
        <v>10.75</v>
      </c>
      <c r="AM3" s="12">
        <v>6</v>
      </c>
      <c r="AN3" s="12">
        <v>27.25</v>
      </c>
      <c r="AO3" s="12">
        <v>6.25</v>
      </c>
      <c r="AP3" s="12">
        <v>4.25</v>
      </c>
      <c r="AQ3" s="12">
        <v>11</v>
      </c>
      <c r="AR3" s="12">
        <v>4.75</v>
      </c>
      <c r="AS3" s="13">
        <v>1911.25</v>
      </c>
      <c r="AT3" s="14"/>
      <c r="AV3" s="9" t="s">
        <v>39</v>
      </c>
      <c r="AW3" s="12">
        <f>SUM(B3:Z27,AK3:AN27,B38:Z41,AK38:AN41)</f>
        <v>40510</v>
      </c>
      <c r="AY3" s="9" t="s">
        <v>40</v>
      </c>
      <c r="AZ3" s="15">
        <f>SUM(AW12:AW18,AX12:BC12)</f>
        <v>88592.25</v>
      </c>
      <c r="BA3" s="16">
        <f>AZ3/BD$19</f>
        <v>0.60875488085810336</v>
      </c>
    </row>
    <row r="4" spans="1:56" x14ac:dyDescent="0.25">
      <c r="A4" s="1" t="s">
        <v>4</v>
      </c>
      <c r="B4" s="12">
        <v>120.25</v>
      </c>
      <c r="C4" s="12">
        <v>12</v>
      </c>
      <c r="D4" s="12">
        <v>76</v>
      </c>
      <c r="E4" s="12">
        <v>57.5</v>
      </c>
      <c r="F4" s="12">
        <v>407</v>
      </c>
      <c r="G4" s="12">
        <v>120.75</v>
      </c>
      <c r="H4" s="12">
        <v>105</v>
      </c>
      <c r="I4" s="12">
        <v>78.75</v>
      </c>
      <c r="J4" s="12">
        <v>165.25</v>
      </c>
      <c r="K4" s="12">
        <v>28.25</v>
      </c>
      <c r="L4" s="12">
        <v>100.25</v>
      </c>
      <c r="M4" s="12">
        <v>195.75</v>
      </c>
      <c r="N4" s="12">
        <v>33.5</v>
      </c>
      <c r="O4" s="12">
        <v>45</v>
      </c>
      <c r="P4" s="12">
        <v>30.25</v>
      </c>
      <c r="Q4" s="12">
        <v>18.5</v>
      </c>
      <c r="R4" s="12">
        <v>26.5</v>
      </c>
      <c r="S4" s="12">
        <v>31.25</v>
      </c>
      <c r="T4" s="12">
        <v>27.75</v>
      </c>
      <c r="U4" s="12">
        <v>15.25</v>
      </c>
      <c r="V4" s="12">
        <v>22.25</v>
      </c>
      <c r="W4" s="12">
        <v>8.25</v>
      </c>
      <c r="X4" s="12">
        <v>8</v>
      </c>
      <c r="Y4" s="12">
        <v>17.25</v>
      </c>
      <c r="Z4" s="12">
        <v>24.25</v>
      </c>
      <c r="AA4" s="12">
        <v>194.25</v>
      </c>
      <c r="AB4" s="12">
        <v>194</v>
      </c>
      <c r="AC4" s="12">
        <v>526.5</v>
      </c>
      <c r="AD4" s="12">
        <v>239</v>
      </c>
      <c r="AE4" s="12">
        <v>70.75</v>
      </c>
      <c r="AF4" s="12">
        <v>94.25</v>
      </c>
      <c r="AG4" s="12">
        <v>31.75</v>
      </c>
      <c r="AH4" s="12">
        <v>57.5</v>
      </c>
      <c r="AI4" s="12">
        <v>40.5</v>
      </c>
      <c r="AJ4" s="12">
        <v>19.5</v>
      </c>
      <c r="AK4" s="12">
        <v>4</v>
      </c>
      <c r="AL4" s="12">
        <v>15</v>
      </c>
      <c r="AM4" s="12">
        <v>4.5</v>
      </c>
      <c r="AN4" s="12">
        <v>29.5</v>
      </c>
      <c r="AO4" s="12">
        <v>10.25</v>
      </c>
      <c r="AP4" s="12">
        <v>7.25</v>
      </c>
      <c r="AQ4" s="12">
        <v>34</v>
      </c>
      <c r="AR4" s="12">
        <v>11.75</v>
      </c>
      <c r="AS4" s="13">
        <v>3359</v>
      </c>
      <c r="AT4" s="14"/>
      <c r="AV4" s="9" t="s">
        <v>41</v>
      </c>
      <c r="AW4" s="12">
        <f>SUM(AA28:AJ37, AA42:AJ45, AO28:AR37, AO42:AR45)</f>
        <v>43609</v>
      </c>
      <c r="AY4" s="9" t="s">
        <v>42</v>
      </c>
      <c r="AZ4" s="15">
        <f>SUM(AX13:BB18)</f>
        <v>59662.5</v>
      </c>
      <c r="BA4" s="16">
        <f>AZ4/BD$19</f>
        <v>0.40996631284561114</v>
      </c>
    </row>
    <row r="5" spans="1:56" x14ac:dyDescent="0.25">
      <c r="A5" s="1" t="s">
        <v>5</v>
      </c>
      <c r="B5" s="12">
        <v>92</v>
      </c>
      <c r="C5" s="12">
        <v>69</v>
      </c>
      <c r="D5" s="12">
        <v>6.5</v>
      </c>
      <c r="E5" s="12">
        <v>35.25</v>
      </c>
      <c r="F5" s="12">
        <v>365.5</v>
      </c>
      <c r="G5" s="12">
        <v>65.5</v>
      </c>
      <c r="H5" s="12">
        <v>44</v>
      </c>
      <c r="I5" s="12">
        <v>42.75</v>
      </c>
      <c r="J5" s="12">
        <v>97</v>
      </c>
      <c r="K5" s="12">
        <v>34.75</v>
      </c>
      <c r="L5" s="12">
        <v>31.75</v>
      </c>
      <c r="M5" s="12">
        <v>106.75</v>
      </c>
      <c r="N5" s="12">
        <v>13.75</v>
      </c>
      <c r="O5" s="12">
        <v>16</v>
      </c>
      <c r="P5" s="12">
        <v>10.25</v>
      </c>
      <c r="Q5" s="12">
        <v>5.75</v>
      </c>
      <c r="R5" s="12">
        <v>6.25</v>
      </c>
      <c r="S5" s="12">
        <v>34</v>
      </c>
      <c r="T5" s="12">
        <v>6.5</v>
      </c>
      <c r="U5" s="12">
        <v>9.25</v>
      </c>
      <c r="V5" s="12">
        <v>12.75</v>
      </c>
      <c r="W5" s="12">
        <v>4.25</v>
      </c>
      <c r="X5" s="12">
        <v>3.5</v>
      </c>
      <c r="Y5" s="12">
        <v>14.5</v>
      </c>
      <c r="Z5" s="12">
        <v>7</v>
      </c>
      <c r="AA5" s="12">
        <v>126</v>
      </c>
      <c r="AB5" s="12">
        <v>95.75</v>
      </c>
      <c r="AC5" s="12">
        <v>280</v>
      </c>
      <c r="AD5" s="12">
        <v>145.75</v>
      </c>
      <c r="AE5" s="12">
        <v>29.25</v>
      </c>
      <c r="AF5" s="12">
        <v>36.75</v>
      </c>
      <c r="AG5" s="12">
        <v>17.25</v>
      </c>
      <c r="AH5" s="12">
        <v>13.75</v>
      </c>
      <c r="AI5" s="12">
        <v>14.75</v>
      </c>
      <c r="AJ5" s="12">
        <v>2.75</v>
      </c>
      <c r="AK5" s="12">
        <v>1.75</v>
      </c>
      <c r="AL5" s="12">
        <v>8.5</v>
      </c>
      <c r="AM5" s="12">
        <v>1.25</v>
      </c>
      <c r="AN5" s="12">
        <v>5.75</v>
      </c>
      <c r="AO5" s="12">
        <v>2.75</v>
      </c>
      <c r="AP5" s="12">
        <v>2.75</v>
      </c>
      <c r="AQ5" s="12">
        <v>21</v>
      </c>
      <c r="AR5" s="12">
        <v>6.75</v>
      </c>
      <c r="AS5" s="13">
        <v>1947</v>
      </c>
      <c r="AT5" s="14"/>
      <c r="AV5" s="9" t="s">
        <v>43</v>
      </c>
      <c r="AW5" s="12">
        <f>SUM(AA3:AJ27,B28:Z37,AA38:AJ41,AK28:AN37, B42:Z45, AK42:AN45, AO3:AR27, AO38:AR41)</f>
        <v>66900.75</v>
      </c>
    </row>
    <row r="6" spans="1:56" x14ac:dyDescent="0.25">
      <c r="A6" s="1" t="s">
        <v>6</v>
      </c>
      <c r="B6" s="12">
        <v>61.25</v>
      </c>
      <c r="C6" s="12">
        <v>61</v>
      </c>
      <c r="D6" s="12">
        <v>40.25</v>
      </c>
      <c r="E6" s="12">
        <v>6.25</v>
      </c>
      <c r="F6" s="12">
        <v>117.5</v>
      </c>
      <c r="G6" s="12">
        <v>46.25</v>
      </c>
      <c r="H6" s="12">
        <v>38.25</v>
      </c>
      <c r="I6" s="12">
        <v>39.25</v>
      </c>
      <c r="J6" s="12">
        <v>83.5</v>
      </c>
      <c r="K6" s="12">
        <v>25.5</v>
      </c>
      <c r="L6" s="12">
        <v>41</v>
      </c>
      <c r="M6" s="12">
        <v>109.25</v>
      </c>
      <c r="N6" s="12">
        <v>17.25</v>
      </c>
      <c r="O6" s="12">
        <v>26.5</v>
      </c>
      <c r="P6" s="12">
        <v>13.25</v>
      </c>
      <c r="Q6" s="12">
        <v>8</v>
      </c>
      <c r="R6" s="12">
        <v>6.5</v>
      </c>
      <c r="S6" s="12">
        <v>19.25</v>
      </c>
      <c r="T6" s="12">
        <v>11.25</v>
      </c>
      <c r="U6" s="12">
        <v>8</v>
      </c>
      <c r="V6" s="12">
        <v>14</v>
      </c>
      <c r="W6" s="12">
        <v>7.25</v>
      </c>
      <c r="X6" s="12">
        <v>4.5</v>
      </c>
      <c r="Y6" s="12">
        <v>9.25</v>
      </c>
      <c r="Z6" s="12">
        <v>10.5</v>
      </c>
      <c r="AA6" s="12">
        <v>179.25</v>
      </c>
      <c r="AB6" s="12">
        <v>169.25</v>
      </c>
      <c r="AC6" s="12">
        <v>323.25</v>
      </c>
      <c r="AD6" s="12">
        <v>215.5</v>
      </c>
      <c r="AE6" s="12">
        <v>70.5</v>
      </c>
      <c r="AF6" s="12">
        <v>65.5</v>
      </c>
      <c r="AG6" s="12">
        <v>19.75</v>
      </c>
      <c r="AH6" s="12">
        <v>16.25</v>
      </c>
      <c r="AI6" s="12">
        <v>12</v>
      </c>
      <c r="AJ6" s="12">
        <v>1.5</v>
      </c>
      <c r="AK6" s="12">
        <v>3.5</v>
      </c>
      <c r="AL6" s="12">
        <v>8.25</v>
      </c>
      <c r="AM6" s="12">
        <v>2.5</v>
      </c>
      <c r="AN6" s="12">
        <v>11.5</v>
      </c>
      <c r="AO6" s="12">
        <v>0.75</v>
      </c>
      <c r="AP6" s="12">
        <v>0.75</v>
      </c>
      <c r="AQ6" s="12">
        <v>33.75</v>
      </c>
      <c r="AR6" s="12">
        <v>8.75</v>
      </c>
      <c r="AS6" s="13">
        <v>1967.25</v>
      </c>
      <c r="AT6" s="14"/>
      <c r="AV6" s="9" t="s">
        <v>62</v>
      </c>
      <c r="AW6" s="12">
        <f>SUM(AO3:AR45, B42:AN45)</f>
        <v>10273.75</v>
      </c>
    </row>
    <row r="7" spans="1:56" x14ac:dyDescent="0.25">
      <c r="A7" s="1" t="s">
        <v>7</v>
      </c>
      <c r="B7" s="12">
        <v>249.25</v>
      </c>
      <c r="C7" s="12">
        <v>395.5</v>
      </c>
      <c r="D7" s="12">
        <v>364.5</v>
      </c>
      <c r="E7" s="12">
        <v>122.5</v>
      </c>
      <c r="F7" s="12">
        <v>14.75</v>
      </c>
      <c r="G7" s="12">
        <v>266.5</v>
      </c>
      <c r="H7" s="12">
        <v>234</v>
      </c>
      <c r="I7" s="12">
        <v>205.75</v>
      </c>
      <c r="J7" s="12">
        <v>322.25</v>
      </c>
      <c r="K7" s="12">
        <v>106.25</v>
      </c>
      <c r="L7" s="12">
        <v>190</v>
      </c>
      <c r="M7" s="12">
        <v>259.75</v>
      </c>
      <c r="N7" s="12">
        <v>84</v>
      </c>
      <c r="O7" s="12">
        <v>93</v>
      </c>
      <c r="P7" s="12">
        <v>62.75</v>
      </c>
      <c r="Q7" s="12">
        <v>29.75</v>
      </c>
      <c r="R7" s="12">
        <v>85.5</v>
      </c>
      <c r="S7" s="12">
        <v>221.75</v>
      </c>
      <c r="T7" s="12">
        <v>42.25</v>
      </c>
      <c r="U7" s="12">
        <v>62</v>
      </c>
      <c r="V7" s="12">
        <v>82.5</v>
      </c>
      <c r="W7" s="12">
        <v>49.75</v>
      </c>
      <c r="X7" s="12">
        <v>30.5</v>
      </c>
      <c r="Y7" s="12">
        <v>38</v>
      </c>
      <c r="Z7" s="12">
        <v>48.5</v>
      </c>
      <c r="AA7" s="12">
        <v>398.25</v>
      </c>
      <c r="AB7" s="12">
        <v>333</v>
      </c>
      <c r="AC7" s="12">
        <v>1010.5</v>
      </c>
      <c r="AD7" s="12">
        <v>511.25</v>
      </c>
      <c r="AE7" s="12">
        <v>174</v>
      </c>
      <c r="AF7" s="12">
        <v>166.5</v>
      </c>
      <c r="AG7" s="12">
        <v>58</v>
      </c>
      <c r="AH7" s="12">
        <v>81.5</v>
      </c>
      <c r="AI7" s="12">
        <v>73.5</v>
      </c>
      <c r="AJ7" s="12">
        <v>13</v>
      </c>
      <c r="AK7" s="12">
        <v>31.75</v>
      </c>
      <c r="AL7" s="12">
        <v>85</v>
      </c>
      <c r="AM7" s="12">
        <v>13.75</v>
      </c>
      <c r="AN7" s="12">
        <v>31.25</v>
      </c>
      <c r="AO7" s="12">
        <v>17</v>
      </c>
      <c r="AP7" s="12">
        <v>5.25</v>
      </c>
      <c r="AQ7" s="12">
        <v>60</v>
      </c>
      <c r="AR7" s="12">
        <v>52.25</v>
      </c>
      <c r="AS7" s="13">
        <v>6777</v>
      </c>
      <c r="AT7" s="14"/>
      <c r="AV7" s="9" t="s">
        <v>44</v>
      </c>
      <c r="AW7" s="12">
        <f>SUM(AJ3:AN41,B37:AI41)</f>
        <v>16545.5</v>
      </c>
    </row>
    <row r="8" spans="1:56" x14ac:dyDescent="0.25">
      <c r="A8" s="1" t="s">
        <v>8</v>
      </c>
      <c r="B8" s="12">
        <v>88.75</v>
      </c>
      <c r="C8" s="12">
        <v>106</v>
      </c>
      <c r="D8" s="12">
        <v>74.25</v>
      </c>
      <c r="E8" s="12">
        <v>45.25</v>
      </c>
      <c r="F8" s="12">
        <v>193.75</v>
      </c>
      <c r="G8" s="12">
        <v>4.5</v>
      </c>
      <c r="H8" s="12">
        <v>81.75</v>
      </c>
      <c r="I8" s="12">
        <v>79.25</v>
      </c>
      <c r="J8" s="12">
        <v>127</v>
      </c>
      <c r="K8" s="12">
        <v>40.75</v>
      </c>
      <c r="L8" s="12">
        <v>82.25</v>
      </c>
      <c r="M8" s="12">
        <v>124.5</v>
      </c>
      <c r="N8" s="12">
        <v>23.75</v>
      </c>
      <c r="O8" s="12">
        <v>32.25</v>
      </c>
      <c r="P8" s="12">
        <v>26.75</v>
      </c>
      <c r="Q8" s="12">
        <v>13.5</v>
      </c>
      <c r="R8" s="12">
        <v>15.5</v>
      </c>
      <c r="S8" s="12">
        <v>25.5</v>
      </c>
      <c r="T8" s="12">
        <v>13.5</v>
      </c>
      <c r="U8" s="12">
        <v>7.5</v>
      </c>
      <c r="V8" s="12">
        <v>14.5</v>
      </c>
      <c r="W8" s="12">
        <v>8.5</v>
      </c>
      <c r="X8" s="12">
        <v>6</v>
      </c>
      <c r="Y8" s="12">
        <v>11.25</v>
      </c>
      <c r="Z8" s="12">
        <v>34.75</v>
      </c>
      <c r="AA8" s="12">
        <v>120</v>
      </c>
      <c r="AB8" s="12">
        <v>114.25</v>
      </c>
      <c r="AC8" s="12">
        <v>291.75</v>
      </c>
      <c r="AD8" s="12">
        <v>201.25</v>
      </c>
      <c r="AE8" s="12">
        <v>85</v>
      </c>
      <c r="AF8" s="12">
        <v>92.25</v>
      </c>
      <c r="AG8" s="12">
        <v>17.75</v>
      </c>
      <c r="AH8" s="12">
        <v>15</v>
      </c>
      <c r="AI8" s="12">
        <v>15</v>
      </c>
      <c r="AJ8" s="12">
        <v>2.5</v>
      </c>
      <c r="AK8" s="12">
        <v>4.25</v>
      </c>
      <c r="AL8" s="12">
        <v>15.5</v>
      </c>
      <c r="AM8" s="12">
        <v>2.75</v>
      </c>
      <c r="AN8" s="12">
        <v>9</v>
      </c>
      <c r="AO8" s="12">
        <v>2</v>
      </c>
      <c r="AP8" s="12">
        <v>2.75</v>
      </c>
      <c r="AQ8" s="12">
        <v>15.75</v>
      </c>
      <c r="AR8" s="12">
        <v>6.5</v>
      </c>
      <c r="AS8" s="13">
        <v>2294.5</v>
      </c>
      <c r="AT8" s="14"/>
      <c r="AW8" s="15"/>
    </row>
    <row r="9" spans="1:56" x14ac:dyDescent="0.25">
      <c r="A9" s="1" t="s">
        <v>9</v>
      </c>
      <c r="B9" s="12">
        <v>74.5</v>
      </c>
      <c r="C9" s="12">
        <v>104.5</v>
      </c>
      <c r="D9" s="12">
        <v>53</v>
      </c>
      <c r="E9" s="12">
        <v>43.5</v>
      </c>
      <c r="F9" s="12">
        <v>222.5</v>
      </c>
      <c r="G9" s="12">
        <v>94.5</v>
      </c>
      <c r="H9" s="12">
        <v>8.75</v>
      </c>
      <c r="I9" s="12">
        <v>47.5</v>
      </c>
      <c r="J9" s="12">
        <v>91</v>
      </c>
      <c r="K9" s="12">
        <v>19.75</v>
      </c>
      <c r="L9" s="12">
        <v>91.25</v>
      </c>
      <c r="M9" s="12">
        <v>155</v>
      </c>
      <c r="N9" s="12">
        <v>43.75</v>
      </c>
      <c r="O9" s="12">
        <v>60.75</v>
      </c>
      <c r="P9" s="12">
        <v>52</v>
      </c>
      <c r="Q9" s="12">
        <v>20.5</v>
      </c>
      <c r="R9" s="12">
        <v>16.75</v>
      </c>
      <c r="S9" s="12">
        <v>31.75</v>
      </c>
      <c r="T9" s="12">
        <v>36.25</v>
      </c>
      <c r="U9" s="12">
        <v>24.25</v>
      </c>
      <c r="V9" s="12">
        <v>28.75</v>
      </c>
      <c r="W9" s="12">
        <v>8</v>
      </c>
      <c r="X9" s="12">
        <v>13.75</v>
      </c>
      <c r="Y9" s="12">
        <v>28.25</v>
      </c>
      <c r="Z9" s="12">
        <v>38.25</v>
      </c>
      <c r="AA9" s="12">
        <v>225</v>
      </c>
      <c r="AB9" s="12">
        <v>214.25</v>
      </c>
      <c r="AC9" s="12">
        <v>519</v>
      </c>
      <c r="AD9" s="12">
        <v>301</v>
      </c>
      <c r="AE9" s="12">
        <v>137.5</v>
      </c>
      <c r="AF9" s="12">
        <v>109.25</v>
      </c>
      <c r="AG9" s="12">
        <v>25</v>
      </c>
      <c r="AH9" s="12">
        <v>33.5</v>
      </c>
      <c r="AI9" s="12">
        <v>31.5</v>
      </c>
      <c r="AJ9" s="12">
        <v>6</v>
      </c>
      <c r="AK9" s="12">
        <v>5.75</v>
      </c>
      <c r="AL9" s="12">
        <v>20.75</v>
      </c>
      <c r="AM9" s="12">
        <v>8.25</v>
      </c>
      <c r="AN9" s="12">
        <v>49.5</v>
      </c>
      <c r="AO9" s="12">
        <v>4.25</v>
      </c>
      <c r="AP9" s="12">
        <v>3</v>
      </c>
      <c r="AQ9" s="12">
        <v>23</v>
      </c>
      <c r="AR9" s="12">
        <v>8.75</v>
      </c>
      <c r="AS9" s="13">
        <v>3134</v>
      </c>
      <c r="AT9" s="14"/>
      <c r="AW9" s="15"/>
    </row>
    <row r="10" spans="1:56" x14ac:dyDescent="0.25">
      <c r="A10" s="1">
        <v>19</v>
      </c>
      <c r="B10" s="12">
        <v>41.5</v>
      </c>
      <c r="C10" s="12">
        <v>81.75</v>
      </c>
      <c r="D10" s="12">
        <v>49</v>
      </c>
      <c r="E10" s="12">
        <v>48.5</v>
      </c>
      <c r="F10" s="12">
        <v>195.75</v>
      </c>
      <c r="G10" s="12">
        <v>87</v>
      </c>
      <c r="H10" s="12">
        <v>51</v>
      </c>
      <c r="I10" s="12">
        <v>4</v>
      </c>
      <c r="J10" s="12">
        <v>19.75</v>
      </c>
      <c r="K10" s="12">
        <v>10.75</v>
      </c>
      <c r="L10" s="12">
        <v>71</v>
      </c>
      <c r="M10" s="12">
        <v>81.25</v>
      </c>
      <c r="N10" s="12">
        <v>42</v>
      </c>
      <c r="O10" s="12">
        <v>46.75</v>
      </c>
      <c r="P10" s="12">
        <v>41.75</v>
      </c>
      <c r="Q10" s="12">
        <v>23.25</v>
      </c>
      <c r="R10" s="12">
        <v>27.75</v>
      </c>
      <c r="S10" s="12">
        <v>48.5</v>
      </c>
      <c r="T10" s="12">
        <v>37.5</v>
      </c>
      <c r="U10" s="12">
        <v>33.25</v>
      </c>
      <c r="V10" s="12">
        <v>32.25</v>
      </c>
      <c r="W10" s="12">
        <v>15.5</v>
      </c>
      <c r="X10" s="12">
        <v>17.5</v>
      </c>
      <c r="Y10" s="12">
        <v>49.5</v>
      </c>
      <c r="Z10" s="12">
        <v>32.5</v>
      </c>
      <c r="AA10" s="12">
        <v>113.75</v>
      </c>
      <c r="AB10" s="12">
        <v>123.5</v>
      </c>
      <c r="AC10" s="12">
        <v>303.75</v>
      </c>
      <c r="AD10" s="12">
        <v>189.5</v>
      </c>
      <c r="AE10" s="12">
        <v>70.75</v>
      </c>
      <c r="AF10" s="12">
        <v>64.25</v>
      </c>
      <c r="AG10" s="12">
        <v>29.25</v>
      </c>
      <c r="AH10" s="12">
        <v>23.75</v>
      </c>
      <c r="AI10" s="12">
        <v>30.5</v>
      </c>
      <c r="AJ10" s="12">
        <v>11</v>
      </c>
      <c r="AK10" s="12">
        <v>7.5</v>
      </c>
      <c r="AL10" s="12">
        <v>25.25</v>
      </c>
      <c r="AM10" s="12">
        <v>6</v>
      </c>
      <c r="AN10" s="12">
        <v>36.75</v>
      </c>
      <c r="AO10" s="12">
        <v>3.25</v>
      </c>
      <c r="AP10" s="12">
        <v>3.75</v>
      </c>
      <c r="AQ10" s="12">
        <v>10.25</v>
      </c>
      <c r="AR10" s="12">
        <v>12.5</v>
      </c>
      <c r="AS10" s="13">
        <v>2254.5</v>
      </c>
      <c r="AT10" s="14"/>
      <c r="AV10" s="17"/>
      <c r="AW10" s="15"/>
      <c r="BC10" s="11"/>
    </row>
    <row r="11" spans="1:56" x14ac:dyDescent="0.25">
      <c r="A11" s="1">
        <v>12</v>
      </c>
      <c r="B11" s="12">
        <v>69.25</v>
      </c>
      <c r="C11" s="12">
        <v>154.75</v>
      </c>
      <c r="D11" s="12">
        <v>98.5</v>
      </c>
      <c r="E11" s="12">
        <v>84.25</v>
      </c>
      <c r="F11" s="12">
        <v>300.25</v>
      </c>
      <c r="G11" s="12">
        <v>126</v>
      </c>
      <c r="H11" s="12">
        <v>86</v>
      </c>
      <c r="I11" s="12">
        <v>16.5</v>
      </c>
      <c r="J11" s="12">
        <v>8</v>
      </c>
      <c r="K11" s="12">
        <v>25.5</v>
      </c>
      <c r="L11" s="12">
        <v>119</v>
      </c>
      <c r="M11" s="12">
        <v>168</v>
      </c>
      <c r="N11" s="12">
        <v>115.75</v>
      </c>
      <c r="O11" s="12">
        <v>114</v>
      </c>
      <c r="P11" s="12">
        <v>82.5</v>
      </c>
      <c r="Q11" s="12">
        <v>43.5</v>
      </c>
      <c r="R11" s="12">
        <v>72</v>
      </c>
      <c r="S11" s="12">
        <v>122.5</v>
      </c>
      <c r="T11" s="12">
        <v>56.5</v>
      </c>
      <c r="U11" s="12">
        <v>59</v>
      </c>
      <c r="V11" s="12">
        <v>79.5</v>
      </c>
      <c r="W11" s="12">
        <v>30.25</v>
      </c>
      <c r="X11" s="12">
        <v>32</v>
      </c>
      <c r="Y11" s="12">
        <v>48</v>
      </c>
      <c r="Z11" s="12">
        <v>55.5</v>
      </c>
      <c r="AA11" s="12">
        <v>238</v>
      </c>
      <c r="AB11" s="12">
        <v>250.5</v>
      </c>
      <c r="AC11" s="12">
        <v>623.75</v>
      </c>
      <c r="AD11" s="12">
        <v>291.25</v>
      </c>
      <c r="AE11" s="12">
        <v>85.75</v>
      </c>
      <c r="AF11" s="12">
        <v>88.5</v>
      </c>
      <c r="AG11" s="12">
        <v>53</v>
      </c>
      <c r="AH11" s="12">
        <v>57.25</v>
      </c>
      <c r="AI11" s="12">
        <v>57.25</v>
      </c>
      <c r="AJ11" s="12">
        <v>26.25</v>
      </c>
      <c r="AK11" s="12">
        <v>13.75</v>
      </c>
      <c r="AL11" s="12">
        <v>44</v>
      </c>
      <c r="AM11" s="12">
        <v>14</v>
      </c>
      <c r="AN11" s="12">
        <v>70.75</v>
      </c>
      <c r="AO11" s="12">
        <v>10.25</v>
      </c>
      <c r="AP11" s="12">
        <v>9.25</v>
      </c>
      <c r="AQ11" s="12">
        <v>34.5</v>
      </c>
      <c r="AR11" s="12">
        <v>26.25</v>
      </c>
      <c r="AS11" s="13">
        <v>4161.25</v>
      </c>
      <c r="AT11" s="14"/>
      <c r="AV11" s="18"/>
      <c r="AW11" s="15" t="s">
        <v>45</v>
      </c>
      <c r="AX11" s="15" t="s">
        <v>46</v>
      </c>
      <c r="AY11" s="15" t="s">
        <v>47</v>
      </c>
      <c r="AZ11" s="15" t="s">
        <v>48</v>
      </c>
      <c r="BA11" s="15" t="s">
        <v>49</v>
      </c>
      <c r="BB11" s="15" t="s">
        <v>50</v>
      </c>
      <c r="BC11" s="14" t="s">
        <v>63</v>
      </c>
      <c r="BD11" s="9" t="s">
        <v>38</v>
      </c>
    </row>
    <row r="12" spans="1:56" x14ac:dyDescent="0.25">
      <c r="A12" s="1" t="s">
        <v>10</v>
      </c>
      <c r="B12" s="12">
        <v>15.5</v>
      </c>
      <c r="C12" s="12">
        <v>29.25</v>
      </c>
      <c r="D12" s="12">
        <v>32</v>
      </c>
      <c r="E12" s="12">
        <v>24.75</v>
      </c>
      <c r="F12" s="12">
        <v>102</v>
      </c>
      <c r="G12" s="12">
        <v>36.25</v>
      </c>
      <c r="H12" s="12">
        <v>22.5</v>
      </c>
      <c r="I12" s="12">
        <v>12.75</v>
      </c>
      <c r="J12" s="12">
        <v>18.5</v>
      </c>
      <c r="K12" s="12">
        <v>4.5</v>
      </c>
      <c r="L12" s="12">
        <v>66.5</v>
      </c>
      <c r="M12" s="12">
        <v>131.25</v>
      </c>
      <c r="N12" s="12">
        <v>100.75</v>
      </c>
      <c r="O12" s="12">
        <v>100.25</v>
      </c>
      <c r="P12" s="12">
        <v>46.75</v>
      </c>
      <c r="Q12" s="12">
        <v>21.25</v>
      </c>
      <c r="R12" s="12">
        <v>42.75</v>
      </c>
      <c r="S12" s="12">
        <v>48.25</v>
      </c>
      <c r="T12" s="12">
        <v>7.5</v>
      </c>
      <c r="U12" s="12">
        <v>10</v>
      </c>
      <c r="V12" s="12">
        <v>11</v>
      </c>
      <c r="W12" s="12">
        <v>3.5</v>
      </c>
      <c r="X12" s="12">
        <v>5.5</v>
      </c>
      <c r="Y12" s="12">
        <v>13</v>
      </c>
      <c r="Z12" s="12">
        <v>23.25</v>
      </c>
      <c r="AA12" s="12">
        <v>150.25</v>
      </c>
      <c r="AB12" s="12">
        <v>158.75</v>
      </c>
      <c r="AC12" s="12">
        <v>416.25</v>
      </c>
      <c r="AD12" s="12">
        <v>189.5</v>
      </c>
      <c r="AE12" s="12">
        <v>67.25</v>
      </c>
      <c r="AF12" s="12">
        <v>55.25</v>
      </c>
      <c r="AG12" s="12">
        <v>21</v>
      </c>
      <c r="AH12" s="12">
        <v>33.5</v>
      </c>
      <c r="AI12" s="12">
        <v>25.5</v>
      </c>
      <c r="AJ12" s="12">
        <v>5</v>
      </c>
      <c r="AK12" s="12">
        <v>46.25</v>
      </c>
      <c r="AL12" s="12">
        <v>54</v>
      </c>
      <c r="AM12" s="12">
        <v>1.25</v>
      </c>
      <c r="AN12" s="12">
        <v>9</v>
      </c>
      <c r="AO12" s="12">
        <v>2.5</v>
      </c>
      <c r="AP12" s="12">
        <v>1.5</v>
      </c>
      <c r="AQ12" s="12">
        <v>11.25</v>
      </c>
      <c r="AR12" s="12">
        <v>5.25</v>
      </c>
      <c r="AS12" s="13">
        <v>2182.75</v>
      </c>
      <c r="AT12" s="14"/>
      <c r="AV12" s="17" t="s">
        <v>45</v>
      </c>
      <c r="AW12" s="15">
        <f>SUM(AA28:AD31)</f>
        <v>1763</v>
      </c>
      <c r="AX12" s="15">
        <f>SUM(Z28:Z31,H28:K31)</f>
        <v>5948.75</v>
      </c>
      <c r="AY12" s="15">
        <f>SUM(AE28:AJ31)</f>
        <v>14988.25</v>
      </c>
      <c r="AZ12" s="15">
        <f>SUM(B28:G31)</f>
        <v>6236.75</v>
      </c>
      <c r="BA12" s="15">
        <f>SUM(AM28:AN31,T28:Y31)</f>
        <v>6059.75</v>
      </c>
      <c r="BB12" s="15">
        <f>SUM(AK28:AL31,L28:S31)</f>
        <v>8390</v>
      </c>
      <c r="BC12" s="14">
        <f>SUM(AO28:AR31)</f>
        <v>2724.5</v>
      </c>
      <c r="BD12" s="9">
        <f t="shared" ref="BD12:BD18" si="0">SUM(AW12:BB12)</f>
        <v>43386.5</v>
      </c>
    </row>
    <row r="13" spans="1:56" x14ac:dyDescent="0.25">
      <c r="A13" s="1" t="s">
        <v>11</v>
      </c>
      <c r="B13" s="12">
        <v>75.25</v>
      </c>
      <c r="C13" s="12">
        <v>93.5</v>
      </c>
      <c r="D13" s="12">
        <v>38.5</v>
      </c>
      <c r="E13" s="12">
        <v>34.5</v>
      </c>
      <c r="F13" s="12">
        <v>174.75</v>
      </c>
      <c r="G13" s="12">
        <v>81</v>
      </c>
      <c r="H13" s="12">
        <v>85.75</v>
      </c>
      <c r="I13" s="12">
        <v>68.25</v>
      </c>
      <c r="J13" s="12">
        <v>130.25</v>
      </c>
      <c r="K13" s="12">
        <v>63.75</v>
      </c>
      <c r="L13" s="12">
        <v>11</v>
      </c>
      <c r="M13" s="12">
        <v>209.25</v>
      </c>
      <c r="N13" s="12">
        <v>162.75</v>
      </c>
      <c r="O13" s="12">
        <v>242.5</v>
      </c>
      <c r="P13" s="12">
        <v>161.5</v>
      </c>
      <c r="Q13" s="12">
        <v>65.5</v>
      </c>
      <c r="R13" s="12">
        <v>63.75</v>
      </c>
      <c r="S13" s="12">
        <v>75.5</v>
      </c>
      <c r="T13" s="12">
        <v>30.5</v>
      </c>
      <c r="U13" s="12">
        <v>15</v>
      </c>
      <c r="V13" s="12">
        <v>30.5</v>
      </c>
      <c r="W13" s="12">
        <v>14.75</v>
      </c>
      <c r="X13" s="12">
        <v>25.5</v>
      </c>
      <c r="Y13" s="12">
        <v>27</v>
      </c>
      <c r="Z13" s="12">
        <v>80</v>
      </c>
      <c r="AA13" s="12">
        <v>184.25</v>
      </c>
      <c r="AB13" s="12">
        <v>203</v>
      </c>
      <c r="AC13" s="12">
        <v>487.75</v>
      </c>
      <c r="AD13" s="12">
        <v>216.5</v>
      </c>
      <c r="AE13" s="12">
        <v>115.5</v>
      </c>
      <c r="AF13" s="12">
        <v>152.25</v>
      </c>
      <c r="AG13" s="12">
        <v>28.5</v>
      </c>
      <c r="AH13" s="12">
        <v>38.25</v>
      </c>
      <c r="AI13" s="12">
        <v>35.5</v>
      </c>
      <c r="AJ13" s="12">
        <v>15.5</v>
      </c>
      <c r="AK13" s="12">
        <v>35.25</v>
      </c>
      <c r="AL13" s="12">
        <v>95.25</v>
      </c>
      <c r="AM13" s="12">
        <v>6.5</v>
      </c>
      <c r="AN13" s="12">
        <v>39.5</v>
      </c>
      <c r="AO13" s="12">
        <v>6.25</v>
      </c>
      <c r="AP13" s="12">
        <v>5.75</v>
      </c>
      <c r="AQ13" s="12">
        <v>27.75</v>
      </c>
      <c r="AR13" s="12">
        <v>8.75</v>
      </c>
      <c r="AS13" s="13">
        <v>3762.5</v>
      </c>
      <c r="AT13" s="14"/>
      <c r="AV13" s="17" t="s">
        <v>46</v>
      </c>
      <c r="AW13" s="15">
        <f>SUM(AA27:AD27,AA9:AD12)</f>
        <v>5713.75</v>
      </c>
      <c r="AX13" s="15">
        <f>SUM(Z27,Z9:Z12,H9:K12,H27:K27)</f>
        <v>760.25</v>
      </c>
      <c r="AY13" s="15">
        <f>SUM(AE9:AJ12,AE27:AJ27)</f>
        <v>1386.25</v>
      </c>
      <c r="AZ13" s="15">
        <f>SUM(B9:G12,B27:G27)</f>
        <v>2310.75</v>
      </c>
      <c r="BA13" s="15">
        <f>SUM(T9:Y12,AM9:AN12,T27:Y27,AM27:AN27)</f>
        <v>933</v>
      </c>
      <c r="BB13" s="15">
        <f>SUM(L9:S12,AK9:AL12,L27:S27,AK27:AL27)</f>
        <v>2732.75</v>
      </c>
      <c r="BC13" s="14">
        <f>SUM(AO9:AR12,AO27:AR27)</f>
        <v>195.25</v>
      </c>
      <c r="BD13" s="9">
        <f t="shared" si="0"/>
        <v>13836.75</v>
      </c>
    </row>
    <row r="14" spans="1:56" x14ac:dyDescent="0.25">
      <c r="A14" s="1" t="s">
        <v>12</v>
      </c>
      <c r="B14" s="12">
        <v>76.25</v>
      </c>
      <c r="C14" s="12">
        <v>196.75</v>
      </c>
      <c r="D14" s="12">
        <v>109.25</v>
      </c>
      <c r="E14" s="12">
        <v>120.5</v>
      </c>
      <c r="F14" s="12">
        <v>306.25</v>
      </c>
      <c r="G14" s="12">
        <v>120.25</v>
      </c>
      <c r="H14" s="12">
        <v>171</v>
      </c>
      <c r="I14" s="12">
        <v>88.5</v>
      </c>
      <c r="J14" s="12">
        <v>189</v>
      </c>
      <c r="K14" s="12">
        <v>127</v>
      </c>
      <c r="L14" s="12">
        <v>196.5</v>
      </c>
      <c r="M14" s="12">
        <v>8.75</v>
      </c>
      <c r="N14" s="12">
        <v>207.5</v>
      </c>
      <c r="O14" s="12">
        <v>270.5</v>
      </c>
      <c r="P14" s="12">
        <v>181.75</v>
      </c>
      <c r="Q14" s="12">
        <v>114</v>
      </c>
      <c r="R14" s="12">
        <v>172.25</v>
      </c>
      <c r="S14" s="12">
        <v>357.5</v>
      </c>
      <c r="T14" s="12">
        <v>98.75</v>
      </c>
      <c r="U14" s="12">
        <v>129.25</v>
      </c>
      <c r="V14" s="12">
        <v>136.75</v>
      </c>
      <c r="W14" s="12">
        <v>91</v>
      </c>
      <c r="X14" s="12">
        <v>70.5</v>
      </c>
      <c r="Y14" s="12">
        <v>87.5</v>
      </c>
      <c r="Z14" s="12">
        <v>57.75</v>
      </c>
      <c r="AA14" s="12">
        <v>290</v>
      </c>
      <c r="AB14" s="12">
        <v>196</v>
      </c>
      <c r="AC14" s="12">
        <v>542.5</v>
      </c>
      <c r="AD14" s="12">
        <v>313.75</v>
      </c>
      <c r="AE14" s="12">
        <v>104.75</v>
      </c>
      <c r="AF14" s="12">
        <v>142.25</v>
      </c>
      <c r="AG14" s="12">
        <v>66.5</v>
      </c>
      <c r="AH14" s="12">
        <v>57.25</v>
      </c>
      <c r="AI14" s="12">
        <v>87.75</v>
      </c>
      <c r="AJ14" s="12">
        <v>16</v>
      </c>
      <c r="AK14" s="12">
        <v>130</v>
      </c>
      <c r="AL14" s="12">
        <v>698.25</v>
      </c>
      <c r="AM14" s="12">
        <v>43</v>
      </c>
      <c r="AN14" s="12">
        <v>112</v>
      </c>
      <c r="AO14" s="12">
        <v>16.5</v>
      </c>
      <c r="AP14" s="12">
        <v>17.25</v>
      </c>
      <c r="AQ14" s="12">
        <v>31.25</v>
      </c>
      <c r="AR14" s="12">
        <v>28.25</v>
      </c>
      <c r="AS14" s="13">
        <v>6578.25</v>
      </c>
      <c r="AT14" s="14"/>
      <c r="AV14" s="17" t="s">
        <v>47</v>
      </c>
      <c r="AW14" s="15">
        <f>SUM(AA32:AD37)</f>
        <v>14262.75</v>
      </c>
      <c r="AX14" s="15">
        <f>SUM(H32:K37,Z32:Z37)</f>
        <v>1398.5</v>
      </c>
      <c r="AY14" s="15">
        <f>SUM(AE32:AJ37)</f>
        <v>4958</v>
      </c>
      <c r="AZ14" s="15">
        <f>SUM(B32:G37)</f>
        <v>1678.25</v>
      </c>
      <c r="BA14" s="15">
        <f>SUM(T32:Y37,AM32:AN37)</f>
        <v>1067.75</v>
      </c>
      <c r="BB14" s="15">
        <f>SUM(L32:S37,AK32:AL37)</f>
        <v>1755.5</v>
      </c>
      <c r="BC14" s="14">
        <f>SUM(AO32:AR37)</f>
        <v>1054.25</v>
      </c>
      <c r="BD14" s="9">
        <f t="shared" si="0"/>
        <v>25120.75</v>
      </c>
    </row>
    <row r="15" spans="1:56" x14ac:dyDescent="0.25">
      <c r="A15" s="1" t="s">
        <v>13</v>
      </c>
      <c r="B15" s="12">
        <v>24.5</v>
      </c>
      <c r="C15" s="12">
        <v>34.5</v>
      </c>
      <c r="D15" s="12">
        <v>10.75</v>
      </c>
      <c r="E15" s="12">
        <v>15.5</v>
      </c>
      <c r="F15" s="12">
        <v>85.5</v>
      </c>
      <c r="G15" s="12">
        <v>25.5</v>
      </c>
      <c r="H15" s="12">
        <v>45.75</v>
      </c>
      <c r="I15" s="12">
        <v>45</v>
      </c>
      <c r="J15" s="12">
        <v>130.25</v>
      </c>
      <c r="K15" s="12">
        <v>98.5</v>
      </c>
      <c r="L15" s="12">
        <v>157.75</v>
      </c>
      <c r="M15" s="12">
        <v>216.5</v>
      </c>
      <c r="N15" s="12">
        <v>9.75</v>
      </c>
      <c r="O15" s="12">
        <v>107</v>
      </c>
      <c r="P15" s="12">
        <v>77.25</v>
      </c>
      <c r="Q15" s="12">
        <v>34.75</v>
      </c>
      <c r="R15" s="12">
        <v>44</v>
      </c>
      <c r="S15" s="12">
        <v>54.25</v>
      </c>
      <c r="T15" s="12">
        <v>9.75</v>
      </c>
      <c r="U15" s="12">
        <v>11.75</v>
      </c>
      <c r="V15" s="12">
        <v>9.75</v>
      </c>
      <c r="W15" s="12">
        <v>6</v>
      </c>
      <c r="X15" s="12">
        <v>5.5</v>
      </c>
      <c r="Y15" s="12">
        <v>11.25</v>
      </c>
      <c r="Z15" s="12">
        <v>22</v>
      </c>
      <c r="AA15" s="12">
        <v>113.75</v>
      </c>
      <c r="AB15" s="12">
        <v>126.25</v>
      </c>
      <c r="AC15" s="12">
        <v>322.75</v>
      </c>
      <c r="AD15" s="12">
        <v>131.5</v>
      </c>
      <c r="AE15" s="12">
        <v>37.5</v>
      </c>
      <c r="AF15" s="12">
        <v>50.5</v>
      </c>
      <c r="AG15" s="12">
        <v>15</v>
      </c>
      <c r="AH15" s="12">
        <v>25.5</v>
      </c>
      <c r="AI15" s="12">
        <v>24</v>
      </c>
      <c r="AJ15" s="12">
        <v>5</v>
      </c>
      <c r="AK15" s="12">
        <v>22.25</v>
      </c>
      <c r="AL15" s="12">
        <v>51.25</v>
      </c>
      <c r="AM15" s="12">
        <v>3</v>
      </c>
      <c r="AN15" s="12">
        <v>14</v>
      </c>
      <c r="AO15" s="12">
        <v>4.25</v>
      </c>
      <c r="AP15" s="12">
        <v>4.75</v>
      </c>
      <c r="AQ15" s="12">
        <v>18.5</v>
      </c>
      <c r="AR15" s="12">
        <v>4.75</v>
      </c>
      <c r="AS15" s="13">
        <v>2267.5</v>
      </c>
      <c r="AT15" s="14"/>
      <c r="AV15" s="17" t="s">
        <v>48</v>
      </c>
      <c r="AW15" s="15">
        <f>SUM(AA3:AD8)</f>
        <v>6083.25</v>
      </c>
      <c r="AX15" s="15">
        <f>SUM(H3:K8,Z3:Z8)</f>
        <v>2323.25</v>
      </c>
      <c r="AY15" s="15">
        <f>SUM(AE3:AJ8)</f>
        <v>1695</v>
      </c>
      <c r="AZ15" s="15">
        <f>SUM(B3:G8)</f>
        <v>4273</v>
      </c>
      <c r="BA15" s="15">
        <f>SUM(T3:Y8,AM3:AN8)</f>
        <v>783.25</v>
      </c>
      <c r="BB15" s="15">
        <f>SUM(L3:S8,AK3:AL8)</f>
        <v>2770</v>
      </c>
      <c r="BC15" s="14">
        <f>SUM(AO3:AR8)</f>
        <v>328.25</v>
      </c>
      <c r="BD15" s="9">
        <f t="shared" si="0"/>
        <v>17927.75</v>
      </c>
    </row>
    <row r="16" spans="1:56" x14ac:dyDescent="0.25">
      <c r="A16" s="1" t="s">
        <v>14</v>
      </c>
      <c r="B16" s="12">
        <v>22</v>
      </c>
      <c r="C16" s="12">
        <v>38.25</v>
      </c>
      <c r="D16" s="12">
        <v>11.5</v>
      </c>
      <c r="E16" s="12">
        <v>21</v>
      </c>
      <c r="F16" s="12">
        <v>87.5</v>
      </c>
      <c r="G16" s="12">
        <v>26.5</v>
      </c>
      <c r="H16" s="12">
        <v>56.75</v>
      </c>
      <c r="I16" s="12">
        <v>53.25</v>
      </c>
      <c r="J16" s="12">
        <v>127</v>
      </c>
      <c r="K16" s="12">
        <v>101.75</v>
      </c>
      <c r="L16" s="12">
        <v>228.25</v>
      </c>
      <c r="M16" s="12">
        <v>263</v>
      </c>
      <c r="N16" s="12">
        <v>111.5</v>
      </c>
      <c r="O16" s="12">
        <v>9.5</v>
      </c>
      <c r="P16" s="12">
        <v>128.5</v>
      </c>
      <c r="Q16" s="12">
        <v>91.5</v>
      </c>
      <c r="R16" s="12">
        <v>82.5</v>
      </c>
      <c r="S16" s="12">
        <v>120</v>
      </c>
      <c r="T16" s="12">
        <v>14.25</v>
      </c>
      <c r="U16" s="12">
        <v>8.25</v>
      </c>
      <c r="V16" s="12">
        <v>7.75</v>
      </c>
      <c r="W16" s="12">
        <v>2.25</v>
      </c>
      <c r="X16" s="12">
        <v>3</v>
      </c>
      <c r="Y16" s="12">
        <v>8.5</v>
      </c>
      <c r="Z16" s="12">
        <v>28.5</v>
      </c>
      <c r="AA16" s="12">
        <v>110</v>
      </c>
      <c r="AB16" s="12">
        <v>105.25</v>
      </c>
      <c r="AC16" s="12">
        <v>311.25</v>
      </c>
      <c r="AD16" s="12">
        <v>101.25</v>
      </c>
      <c r="AE16" s="12">
        <v>27.25</v>
      </c>
      <c r="AF16" s="12">
        <v>30.75</v>
      </c>
      <c r="AG16" s="12">
        <v>18.25</v>
      </c>
      <c r="AH16" s="12">
        <v>20.5</v>
      </c>
      <c r="AI16" s="12">
        <v>20</v>
      </c>
      <c r="AJ16" s="12">
        <v>7.75</v>
      </c>
      <c r="AK16" s="12">
        <v>50.25</v>
      </c>
      <c r="AL16" s="12">
        <v>120</v>
      </c>
      <c r="AM16" s="12">
        <v>2.25</v>
      </c>
      <c r="AN16" s="12">
        <v>17</v>
      </c>
      <c r="AO16" s="12">
        <v>3.75</v>
      </c>
      <c r="AP16" s="12">
        <v>4.75</v>
      </c>
      <c r="AQ16" s="12">
        <v>12</v>
      </c>
      <c r="AR16" s="12">
        <v>3.75</v>
      </c>
      <c r="AS16" s="13">
        <v>2618.75</v>
      </c>
      <c r="AT16" s="14"/>
      <c r="AV16" s="17" t="s">
        <v>49</v>
      </c>
      <c r="AW16" s="15">
        <f>SUM(AA21:AD26,AA40:AD41)</f>
        <v>5757</v>
      </c>
      <c r="AX16" s="15">
        <f>SUM(H21:K26,H40:K41,Z21:Z26,Z40:Z41)</f>
        <v>956</v>
      </c>
      <c r="AY16" s="15">
        <f>SUM(AE21:AJ26,AE40:AJ41)</f>
        <v>1089</v>
      </c>
      <c r="AZ16" s="15">
        <f>SUM(B21:G26,B40:G41)</f>
        <v>822.25</v>
      </c>
      <c r="BA16" s="15">
        <f>SUM(T21:Y26,T40:Y41,AM21:AN26,AM40:AN41)</f>
        <v>3072.75</v>
      </c>
      <c r="BB16" s="15">
        <f>SUM(L21:S26,L40:S41,AK21:AL26,AK40:AL41)</f>
        <v>1398.5</v>
      </c>
      <c r="BC16" s="14">
        <f>SUM(AO21:AR26,AO40:AR41)</f>
        <v>436.5</v>
      </c>
      <c r="BD16" s="9">
        <f t="shared" si="0"/>
        <v>13095.5</v>
      </c>
    </row>
    <row r="17" spans="1:56" x14ac:dyDescent="0.25">
      <c r="A17" s="1" t="s">
        <v>15</v>
      </c>
      <c r="B17" s="12">
        <v>15</v>
      </c>
      <c r="C17" s="12">
        <v>34.25</v>
      </c>
      <c r="D17" s="12">
        <v>10.25</v>
      </c>
      <c r="E17" s="12">
        <v>12.25</v>
      </c>
      <c r="F17" s="12">
        <v>70.5</v>
      </c>
      <c r="G17" s="12">
        <v>28.25</v>
      </c>
      <c r="H17" s="12">
        <v>52.5</v>
      </c>
      <c r="I17" s="12">
        <v>46</v>
      </c>
      <c r="J17" s="12">
        <v>75.75</v>
      </c>
      <c r="K17" s="12">
        <v>50.5</v>
      </c>
      <c r="L17" s="12">
        <v>164</v>
      </c>
      <c r="M17" s="12">
        <v>200.25</v>
      </c>
      <c r="N17" s="12">
        <v>94.5</v>
      </c>
      <c r="O17" s="12">
        <v>145.5</v>
      </c>
      <c r="P17" s="12">
        <v>8.75</v>
      </c>
      <c r="Q17" s="12">
        <v>97.25</v>
      </c>
      <c r="R17" s="12">
        <v>94.5</v>
      </c>
      <c r="S17" s="12">
        <v>161.75</v>
      </c>
      <c r="T17" s="12">
        <v>15.5</v>
      </c>
      <c r="U17" s="12">
        <v>12.75</v>
      </c>
      <c r="V17" s="12">
        <v>9.75</v>
      </c>
      <c r="W17" s="12">
        <v>2</v>
      </c>
      <c r="X17" s="12">
        <v>3.25</v>
      </c>
      <c r="Y17" s="12">
        <v>10.5</v>
      </c>
      <c r="Z17" s="12">
        <v>22.75</v>
      </c>
      <c r="AA17" s="12">
        <v>83.5</v>
      </c>
      <c r="AB17" s="12">
        <v>60.25</v>
      </c>
      <c r="AC17" s="12">
        <v>189.25</v>
      </c>
      <c r="AD17" s="12">
        <v>88.25</v>
      </c>
      <c r="AE17" s="12">
        <v>25.5</v>
      </c>
      <c r="AF17" s="12">
        <v>30.75</v>
      </c>
      <c r="AG17" s="12">
        <v>9.75</v>
      </c>
      <c r="AH17" s="12">
        <v>17</v>
      </c>
      <c r="AI17" s="12">
        <v>15.5</v>
      </c>
      <c r="AJ17" s="12">
        <v>6.25</v>
      </c>
      <c r="AK17" s="12">
        <v>15</v>
      </c>
      <c r="AL17" s="12">
        <v>38.25</v>
      </c>
      <c r="AM17" s="12">
        <v>2.75</v>
      </c>
      <c r="AN17" s="12">
        <v>10.25</v>
      </c>
      <c r="AO17" s="12">
        <v>3.25</v>
      </c>
      <c r="AP17" s="12">
        <v>5</v>
      </c>
      <c r="AQ17" s="12">
        <v>9.25</v>
      </c>
      <c r="AR17" s="12">
        <v>4.5</v>
      </c>
      <c r="AS17" s="13">
        <v>2052.5</v>
      </c>
      <c r="AT17" s="14"/>
      <c r="AV17" s="1" t="s">
        <v>50</v>
      </c>
      <c r="AW17" s="14">
        <f>SUM(AA13:AD20,AA38:AD39)</f>
        <v>8191.25</v>
      </c>
      <c r="AX17" s="14">
        <f>SUM(H13:K20,H38:K39,Z13:Z20,Z38:Z39)</f>
        <v>2816</v>
      </c>
      <c r="AY17" s="14">
        <f>SUM(AE13:AJ20,AE38:AJ39)</f>
        <v>1813.25</v>
      </c>
      <c r="AZ17" s="14">
        <f>SUM(B13:G20,B38:G39)</f>
        <v>2877</v>
      </c>
      <c r="BA17" s="14">
        <f>SUM(T13:Y20,T38:Y39,AM13:AN20,AM38:AN39)</f>
        <v>1405.25</v>
      </c>
      <c r="BB17" s="14">
        <f>SUM(L13:S20,L38:S39,AK13:AL20,AK38:AL39)</f>
        <v>10276</v>
      </c>
      <c r="BC17" s="14">
        <f>SUM(AO13:AR20,AO38:AR39)</f>
        <v>408</v>
      </c>
      <c r="BD17" s="9">
        <f t="shared" si="0"/>
        <v>27378.75</v>
      </c>
    </row>
    <row r="18" spans="1:56" x14ac:dyDescent="0.25">
      <c r="A18" s="1" t="s">
        <v>16</v>
      </c>
      <c r="B18" s="12">
        <v>11</v>
      </c>
      <c r="C18" s="12">
        <v>14.5</v>
      </c>
      <c r="D18" s="12">
        <v>6.25</v>
      </c>
      <c r="E18" s="12">
        <v>11</v>
      </c>
      <c r="F18" s="12">
        <v>34.5</v>
      </c>
      <c r="G18" s="12">
        <v>12</v>
      </c>
      <c r="H18" s="12">
        <v>19.5</v>
      </c>
      <c r="I18" s="12">
        <v>18.75</v>
      </c>
      <c r="J18" s="12">
        <v>45.5</v>
      </c>
      <c r="K18" s="12">
        <v>16.5</v>
      </c>
      <c r="L18" s="12">
        <v>68.25</v>
      </c>
      <c r="M18" s="12">
        <v>110.25</v>
      </c>
      <c r="N18" s="12">
        <v>38.5</v>
      </c>
      <c r="O18" s="12">
        <v>96.75</v>
      </c>
      <c r="P18" s="12">
        <v>100.25</v>
      </c>
      <c r="Q18" s="12">
        <v>6.5</v>
      </c>
      <c r="R18" s="12">
        <v>45</v>
      </c>
      <c r="S18" s="12">
        <v>75</v>
      </c>
      <c r="T18" s="12">
        <v>8.75</v>
      </c>
      <c r="U18" s="12">
        <v>6.25</v>
      </c>
      <c r="V18" s="12">
        <v>5.5</v>
      </c>
      <c r="W18" s="12">
        <v>1</v>
      </c>
      <c r="X18" s="12">
        <v>0.75</v>
      </c>
      <c r="Y18" s="12">
        <v>3.5</v>
      </c>
      <c r="Z18" s="12">
        <v>7.75</v>
      </c>
      <c r="AA18" s="12">
        <v>45.5</v>
      </c>
      <c r="AB18" s="12">
        <v>46.5</v>
      </c>
      <c r="AC18" s="12">
        <v>145.25</v>
      </c>
      <c r="AD18" s="12">
        <v>34.25</v>
      </c>
      <c r="AE18" s="12">
        <v>20</v>
      </c>
      <c r="AF18" s="12">
        <v>23</v>
      </c>
      <c r="AG18" s="12">
        <v>7.5</v>
      </c>
      <c r="AH18" s="12">
        <v>16.25</v>
      </c>
      <c r="AI18" s="12">
        <v>13.75</v>
      </c>
      <c r="AJ18" s="12">
        <v>5.75</v>
      </c>
      <c r="AK18" s="12">
        <v>12</v>
      </c>
      <c r="AL18" s="12">
        <v>24</v>
      </c>
      <c r="AM18" s="12">
        <v>1.5</v>
      </c>
      <c r="AN18" s="12">
        <v>7.25</v>
      </c>
      <c r="AO18" s="12">
        <v>3.75</v>
      </c>
      <c r="AP18" s="12">
        <v>4</v>
      </c>
      <c r="AQ18" s="12">
        <v>2.75</v>
      </c>
      <c r="AR18" s="12">
        <v>4.75</v>
      </c>
      <c r="AS18" s="13">
        <v>1181.25</v>
      </c>
      <c r="AT18" s="14"/>
      <c r="AV18" s="9" t="s">
        <v>64</v>
      </c>
      <c r="AW18" s="15">
        <f>SUM(AA42:AD45)</f>
        <v>2473.25</v>
      </c>
      <c r="AX18" s="9">
        <f>SUM(Z42:Z45,H42:K45)</f>
        <v>204.75</v>
      </c>
      <c r="AY18" s="9">
        <f>SUM(AE42:AJ45)</f>
        <v>1042.25</v>
      </c>
      <c r="AZ18" s="9">
        <f>SUM(B42:G45)</f>
        <v>357.75</v>
      </c>
      <c r="BA18" s="9">
        <f>SUM(T42:Y45, AM42:AN45)</f>
        <v>402.75</v>
      </c>
      <c r="BB18" s="9">
        <f>SUM(AK42:AL45,L42:S45)</f>
        <v>303.5</v>
      </c>
      <c r="BC18" s="9">
        <f>SUM(AO42:AR45)</f>
        <v>342.75</v>
      </c>
      <c r="BD18" s="9">
        <f t="shared" si="0"/>
        <v>4784.25</v>
      </c>
    </row>
    <row r="19" spans="1:56" x14ac:dyDescent="0.25">
      <c r="A19" s="1" t="s">
        <v>17</v>
      </c>
      <c r="B19" s="12">
        <v>8.25</v>
      </c>
      <c r="C19" s="12">
        <v>19.75</v>
      </c>
      <c r="D19" s="12">
        <v>9.25</v>
      </c>
      <c r="E19" s="12">
        <v>9</v>
      </c>
      <c r="F19" s="12">
        <v>94</v>
      </c>
      <c r="G19" s="12">
        <v>17.5</v>
      </c>
      <c r="H19" s="12">
        <v>18</v>
      </c>
      <c r="I19" s="12">
        <v>30.5</v>
      </c>
      <c r="J19" s="12">
        <v>75</v>
      </c>
      <c r="K19" s="12">
        <v>42</v>
      </c>
      <c r="L19" s="12">
        <v>60</v>
      </c>
      <c r="M19" s="12">
        <v>172.5</v>
      </c>
      <c r="N19" s="12">
        <v>46.75</v>
      </c>
      <c r="O19" s="12">
        <v>82.25</v>
      </c>
      <c r="P19" s="12">
        <v>108</v>
      </c>
      <c r="Q19" s="12">
        <v>50</v>
      </c>
      <c r="R19" s="12">
        <v>9.5</v>
      </c>
      <c r="S19" s="12">
        <v>87.5</v>
      </c>
      <c r="T19" s="12">
        <v>11.75</v>
      </c>
      <c r="U19" s="12">
        <v>7.5</v>
      </c>
      <c r="V19" s="12">
        <v>5.5</v>
      </c>
      <c r="W19" s="12">
        <v>2.25</v>
      </c>
      <c r="X19" s="12">
        <v>2.5</v>
      </c>
      <c r="Y19" s="12">
        <v>6</v>
      </c>
      <c r="Z19" s="12">
        <v>9.75</v>
      </c>
      <c r="AA19" s="12">
        <v>90.5</v>
      </c>
      <c r="AB19" s="12">
        <v>81.5</v>
      </c>
      <c r="AC19" s="12">
        <v>235.5</v>
      </c>
      <c r="AD19" s="12">
        <v>79.75</v>
      </c>
      <c r="AE19" s="12">
        <v>15.75</v>
      </c>
      <c r="AF19" s="12">
        <v>24</v>
      </c>
      <c r="AG19" s="12">
        <v>6.25</v>
      </c>
      <c r="AH19" s="12">
        <v>20</v>
      </c>
      <c r="AI19" s="12">
        <v>23.75</v>
      </c>
      <c r="AJ19" s="12">
        <v>7.25</v>
      </c>
      <c r="AK19" s="12">
        <v>8</v>
      </c>
      <c r="AL19" s="12">
        <v>30</v>
      </c>
      <c r="AM19" s="12">
        <v>1.75</v>
      </c>
      <c r="AN19" s="12">
        <v>11</v>
      </c>
      <c r="AO19" s="12">
        <v>4.25</v>
      </c>
      <c r="AP19" s="12">
        <v>1.75</v>
      </c>
      <c r="AQ19" s="12">
        <v>11.75</v>
      </c>
      <c r="AR19" s="12">
        <v>4.25</v>
      </c>
      <c r="AS19" s="13">
        <v>1642</v>
      </c>
      <c r="AT19" s="14"/>
      <c r="AV19" s="9" t="s">
        <v>51</v>
      </c>
      <c r="AW19" s="15">
        <f>SUM(AW12:AW18)</f>
        <v>44244.25</v>
      </c>
      <c r="AX19" s="9">
        <f t="shared" ref="AX19:BC19" si="1">SUM(AX12:AX18)</f>
        <v>14407.5</v>
      </c>
      <c r="AY19" s="9">
        <f t="shared" si="1"/>
        <v>26972</v>
      </c>
      <c r="AZ19" s="9">
        <f t="shared" si="1"/>
        <v>18555.75</v>
      </c>
      <c r="BA19" s="9">
        <f t="shared" si="1"/>
        <v>13724.5</v>
      </c>
      <c r="BB19" s="9">
        <f t="shared" si="1"/>
        <v>27626.25</v>
      </c>
      <c r="BC19" s="9">
        <f t="shared" si="1"/>
        <v>5489.5</v>
      </c>
      <c r="BD19" s="9">
        <f>SUM(BD12:BD18)</f>
        <v>145530.25</v>
      </c>
    </row>
    <row r="20" spans="1:56" x14ac:dyDescent="0.25">
      <c r="A20" s="1" t="s">
        <v>18</v>
      </c>
      <c r="B20" s="12">
        <v>22.5</v>
      </c>
      <c r="C20" s="12">
        <v>39.5</v>
      </c>
      <c r="D20" s="12">
        <v>36.75</v>
      </c>
      <c r="E20" s="12">
        <v>23.5</v>
      </c>
      <c r="F20" s="12">
        <v>271.5</v>
      </c>
      <c r="G20" s="12">
        <v>30</v>
      </c>
      <c r="H20" s="12">
        <v>34.25</v>
      </c>
      <c r="I20" s="12">
        <v>49.25</v>
      </c>
      <c r="J20" s="12">
        <v>116.25</v>
      </c>
      <c r="K20" s="12">
        <v>58.75</v>
      </c>
      <c r="L20" s="12">
        <v>86.5</v>
      </c>
      <c r="M20" s="12">
        <v>360.5</v>
      </c>
      <c r="N20" s="12">
        <v>55.75</v>
      </c>
      <c r="O20" s="12">
        <v>121.25</v>
      </c>
      <c r="P20" s="12">
        <v>151.25</v>
      </c>
      <c r="Q20" s="12">
        <v>77.25</v>
      </c>
      <c r="R20" s="12">
        <v>103.25</v>
      </c>
      <c r="S20" s="12">
        <v>25.5</v>
      </c>
      <c r="T20" s="12">
        <v>20</v>
      </c>
      <c r="U20" s="12">
        <v>18</v>
      </c>
      <c r="V20" s="12">
        <v>16</v>
      </c>
      <c r="W20" s="12">
        <v>6.75</v>
      </c>
      <c r="X20" s="12">
        <v>4.5</v>
      </c>
      <c r="Y20" s="12">
        <v>17.75</v>
      </c>
      <c r="Z20" s="12">
        <v>11.25</v>
      </c>
      <c r="AA20" s="12">
        <v>203.5</v>
      </c>
      <c r="AB20" s="12">
        <v>167.75</v>
      </c>
      <c r="AC20" s="12">
        <v>476.75</v>
      </c>
      <c r="AD20" s="12">
        <v>188.5</v>
      </c>
      <c r="AE20" s="12">
        <v>28.5</v>
      </c>
      <c r="AF20" s="12">
        <v>33.25</v>
      </c>
      <c r="AG20" s="12">
        <v>16</v>
      </c>
      <c r="AH20" s="12">
        <v>25.75</v>
      </c>
      <c r="AI20" s="12">
        <v>34.25</v>
      </c>
      <c r="AJ20" s="12">
        <v>10.75</v>
      </c>
      <c r="AK20" s="12">
        <v>11.75</v>
      </c>
      <c r="AL20" s="12">
        <v>38.25</v>
      </c>
      <c r="AM20" s="12">
        <v>2.75</v>
      </c>
      <c r="AN20" s="12">
        <v>21.25</v>
      </c>
      <c r="AO20" s="12">
        <v>2.25</v>
      </c>
      <c r="AP20" s="12">
        <v>1.75</v>
      </c>
      <c r="AQ20" s="12">
        <v>24.25</v>
      </c>
      <c r="AR20" s="12">
        <v>4.5</v>
      </c>
      <c r="AS20" s="13">
        <v>3049.5</v>
      </c>
      <c r="AT20" s="14"/>
      <c r="AV20" s="18"/>
      <c r="AW20" s="15"/>
    </row>
    <row r="21" spans="1:56" x14ac:dyDescent="0.25">
      <c r="A21" s="1" t="s">
        <v>19</v>
      </c>
      <c r="B21" s="12">
        <v>24</v>
      </c>
      <c r="C21" s="12">
        <v>23.5</v>
      </c>
      <c r="D21" s="12">
        <v>11</v>
      </c>
      <c r="E21" s="12">
        <v>7.5</v>
      </c>
      <c r="F21" s="12">
        <v>51.5</v>
      </c>
      <c r="G21" s="12">
        <v>14</v>
      </c>
      <c r="H21" s="12">
        <v>38.5</v>
      </c>
      <c r="I21" s="12">
        <v>38</v>
      </c>
      <c r="J21" s="12">
        <v>61.75</v>
      </c>
      <c r="K21" s="12">
        <v>7</v>
      </c>
      <c r="L21" s="12">
        <v>29</v>
      </c>
      <c r="M21" s="12">
        <v>99.75</v>
      </c>
      <c r="N21" s="12">
        <v>11.25</v>
      </c>
      <c r="O21" s="12">
        <v>11.25</v>
      </c>
      <c r="P21" s="12">
        <v>16.75</v>
      </c>
      <c r="Q21" s="12">
        <v>11</v>
      </c>
      <c r="R21" s="12">
        <v>7.25</v>
      </c>
      <c r="S21" s="12">
        <v>20.75</v>
      </c>
      <c r="T21" s="12">
        <v>7.5</v>
      </c>
      <c r="U21" s="12">
        <v>75</v>
      </c>
      <c r="V21" s="12">
        <v>288.75</v>
      </c>
      <c r="W21" s="12">
        <v>70.25</v>
      </c>
      <c r="X21" s="12">
        <v>32</v>
      </c>
      <c r="Y21" s="12">
        <v>30.25</v>
      </c>
      <c r="Z21" s="12">
        <v>8</v>
      </c>
      <c r="AA21" s="12">
        <v>130.5</v>
      </c>
      <c r="AB21" s="12">
        <v>103.75</v>
      </c>
      <c r="AC21" s="12">
        <v>229.5</v>
      </c>
      <c r="AD21" s="12">
        <v>111.75</v>
      </c>
      <c r="AE21" s="12">
        <v>27.5</v>
      </c>
      <c r="AF21" s="12">
        <v>52.25</v>
      </c>
      <c r="AG21" s="12">
        <v>18</v>
      </c>
      <c r="AH21" s="12">
        <v>27.5</v>
      </c>
      <c r="AI21" s="12">
        <v>23.75</v>
      </c>
      <c r="AJ21" s="12">
        <v>14.5</v>
      </c>
      <c r="AK21" s="12">
        <v>5.75</v>
      </c>
      <c r="AL21" s="12">
        <v>7.75</v>
      </c>
      <c r="AM21" s="12">
        <v>33.5</v>
      </c>
      <c r="AN21" s="12">
        <v>233.5</v>
      </c>
      <c r="AO21" s="12">
        <v>7.75</v>
      </c>
      <c r="AP21" s="12">
        <v>6.25</v>
      </c>
      <c r="AQ21" s="12">
        <v>29</v>
      </c>
      <c r="AR21" s="12">
        <v>12.75</v>
      </c>
      <c r="AS21" s="13">
        <v>2070.75</v>
      </c>
      <c r="AT21" s="14"/>
      <c r="AV21" s="17"/>
      <c r="AW21" s="15" t="s">
        <v>45</v>
      </c>
      <c r="AX21" s="15" t="s">
        <v>46</v>
      </c>
      <c r="AY21" s="9" t="s">
        <v>47</v>
      </c>
      <c r="AZ21" s="9" t="s">
        <v>48</v>
      </c>
      <c r="BA21" s="9" t="s">
        <v>49</v>
      </c>
      <c r="BB21" s="9" t="s">
        <v>50</v>
      </c>
      <c r="BC21" s="9" t="s">
        <v>64</v>
      </c>
    </row>
    <row r="22" spans="1:56" x14ac:dyDescent="0.25">
      <c r="A22" s="1" t="s">
        <v>20</v>
      </c>
      <c r="B22" s="12">
        <v>8.25</v>
      </c>
      <c r="C22" s="12">
        <v>12.75</v>
      </c>
      <c r="D22" s="12">
        <v>9.5</v>
      </c>
      <c r="E22" s="12">
        <v>10.25</v>
      </c>
      <c r="F22" s="12">
        <v>60.5</v>
      </c>
      <c r="G22" s="12">
        <v>8.5</v>
      </c>
      <c r="H22" s="12">
        <v>29.75</v>
      </c>
      <c r="I22" s="12">
        <v>28.75</v>
      </c>
      <c r="J22" s="12">
        <v>55.75</v>
      </c>
      <c r="K22" s="12">
        <v>5.25</v>
      </c>
      <c r="L22" s="12">
        <v>11.75</v>
      </c>
      <c r="M22" s="12">
        <v>126.75</v>
      </c>
      <c r="N22" s="12">
        <v>9.25</v>
      </c>
      <c r="O22" s="12">
        <v>6.5</v>
      </c>
      <c r="P22" s="12">
        <v>9</v>
      </c>
      <c r="Q22" s="12">
        <v>7.25</v>
      </c>
      <c r="R22" s="12">
        <v>8.75</v>
      </c>
      <c r="S22" s="12">
        <v>12</v>
      </c>
      <c r="T22" s="12">
        <v>84.25</v>
      </c>
      <c r="U22" s="12">
        <v>5.25</v>
      </c>
      <c r="V22" s="12">
        <v>92.75</v>
      </c>
      <c r="W22" s="12">
        <v>29.25</v>
      </c>
      <c r="X22" s="12">
        <v>15.5</v>
      </c>
      <c r="Y22" s="12">
        <v>39.75</v>
      </c>
      <c r="Z22" s="12">
        <v>2.75</v>
      </c>
      <c r="AA22" s="12">
        <v>193.5</v>
      </c>
      <c r="AB22" s="12">
        <v>132.5</v>
      </c>
      <c r="AC22" s="12">
        <v>320.75</v>
      </c>
      <c r="AD22" s="12">
        <v>152.75</v>
      </c>
      <c r="AE22" s="12">
        <v>33.5</v>
      </c>
      <c r="AF22" s="12">
        <v>25.25</v>
      </c>
      <c r="AG22" s="12">
        <v>15.75</v>
      </c>
      <c r="AH22" s="12">
        <v>15.75</v>
      </c>
      <c r="AI22" s="12">
        <v>29.25</v>
      </c>
      <c r="AJ22" s="12">
        <v>7.75</v>
      </c>
      <c r="AK22" s="12">
        <v>1.5</v>
      </c>
      <c r="AL22" s="12">
        <v>4.75</v>
      </c>
      <c r="AM22" s="12">
        <v>13.75</v>
      </c>
      <c r="AN22" s="12">
        <v>46.25</v>
      </c>
      <c r="AO22" s="12">
        <v>5.25</v>
      </c>
      <c r="AP22" s="12">
        <v>5.25</v>
      </c>
      <c r="AQ22" s="12">
        <v>44.25</v>
      </c>
      <c r="AR22" s="12">
        <v>13.5</v>
      </c>
      <c r="AS22" s="13">
        <v>1751.25</v>
      </c>
      <c r="AT22" s="14"/>
      <c r="AV22" s="17" t="s">
        <v>45</v>
      </c>
      <c r="AW22" s="15">
        <f>AW12</f>
        <v>1763</v>
      </c>
      <c r="AX22" s="15"/>
      <c r="AY22" s="15"/>
    </row>
    <row r="23" spans="1:56" x14ac:dyDescent="0.25">
      <c r="A23" s="1" t="s">
        <v>21</v>
      </c>
      <c r="B23" s="12">
        <v>14.25</v>
      </c>
      <c r="C23" s="12">
        <v>22.75</v>
      </c>
      <c r="D23" s="12">
        <v>12.25</v>
      </c>
      <c r="E23" s="12">
        <v>10.25</v>
      </c>
      <c r="F23" s="12">
        <v>77</v>
      </c>
      <c r="G23" s="12">
        <v>14.75</v>
      </c>
      <c r="H23" s="12">
        <v>32.25</v>
      </c>
      <c r="I23" s="12">
        <v>29</v>
      </c>
      <c r="J23" s="12">
        <v>85</v>
      </c>
      <c r="K23" s="12">
        <v>14.75</v>
      </c>
      <c r="L23" s="12">
        <v>33.5</v>
      </c>
      <c r="M23" s="12">
        <v>116.75</v>
      </c>
      <c r="N23" s="12">
        <v>8.75</v>
      </c>
      <c r="O23" s="12">
        <v>8</v>
      </c>
      <c r="P23" s="12">
        <v>7.25</v>
      </c>
      <c r="Q23" s="12">
        <v>4.5</v>
      </c>
      <c r="R23" s="12">
        <v>6</v>
      </c>
      <c r="S23" s="12">
        <v>12.5</v>
      </c>
      <c r="T23" s="12">
        <v>340.75</v>
      </c>
      <c r="U23" s="12">
        <v>91.25</v>
      </c>
      <c r="V23" s="12">
        <v>8</v>
      </c>
      <c r="W23" s="12">
        <v>44.75</v>
      </c>
      <c r="X23" s="12">
        <v>24</v>
      </c>
      <c r="Y23" s="12">
        <v>70</v>
      </c>
      <c r="Z23" s="12">
        <v>7.25</v>
      </c>
      <c r="AA23" s="12">
        <v>240.5</v>
      </c>
      <c r="AB23" s="12">
        <v>168.75</v>
      </c>
      <c r="AC23" s="12">
        <v>414.75</v>
      </c>
      <c r="AD23" s="12">
        <v>207.75</v>
      </c>
      <c r="AE23" s="12">
        <v>27.25</v>
      </c>
      <c r="AF23" s="12">
        <v>30</v>
      </c>
      <c r="AG23" s="12">
        <v>22.75</v>
      </c>
      <c r="AH23" s="12">
        <v>16.5</v>
      </c>
      <c r="AI23" s="12">
        <v>16.75</v>
      </c>
      <c r="AJ23" s="12">
        <v>13.5</v>
      </c>
      <c r="AK23" s="12">
        <v>3.25</v>
      </c>
      <c r="AL23" s="12">
        <v>4.5</v>
      </c>
      <c r="AM23" s="12">
        <v>31.75</v>
      </c>
      <c r="AN23" s="12">
        <v>81.25</v>
      </c>
      <c r="AO23" s="12">
        <v>4.75</v>
      </c>
      <c r="AP23" s="12">
        <v>4.75</v>
      </c>
      <c r="AQ23" s="12">
        <v>44.75</v>
      </c>
      <c r="AR23" s="12">
        <v>13.5</v>
      </c>
      <c r="AS23" s="13">
        <v>2442.5</v>
      </c>
      <c r="AT23" s="14"/>
      <c r="AV23" s="17" t="s">
        <v>46</v>
      </c>
      <c r="AW23" s="15">
        <f>AW13+AX12</f>
        <v>11662.5</v>
      </c>
      <c r="AX23" s="15">
        <f>AX13</f>
        <v>760.25</v>
      </c>
      <c r="AY23" s="15"/>
      <c r="AZ23" s="15"/>
    </row>
    <row r="24" spans="1:56" x14ac:dyDescent="0.25">
      <c r="A24" s="1" t="s">
        <v>22</v>
      </c>
      <c r="B24" s="12">
        <v>5.75</v>
      </c>
      <c r="C24" s="12">
        <v>6.75</v>
      </c>
      <c r="D24" s="12">
        <v>5</v>
      </c>
      <c r="E24" s="12">
        <v>8</v>
      </c>
      <c r="F24" s="12">
        <v>54.75</v>
      </c>
      <c r="G24" s="12">
        <v>4.75</v>
      </c>
      <c r="H24" s="12">
        <v>14.5</v>
      </c>
      <c r="I24" s="12">
        <v>15.5</v>
      </c>
      <c r="J24" s="12">
        <v>38</v>
      </c>
      <c r="K24" s="12">
        <v>1.75</v>
      </c>
      <c r="L24" s="12">
        <v>15.25</v>
      </c>
      <c r="M24" s="12">
        <v>87.75</v>
      </c>
      <c r="N24" s="12">
        <v>3.5</v>
      </c>
      <c r="O24" s="12">
        <v>3.25</v>
      </c>
      <c r="P24" s="12">
        <v>2.25</v>
      </c>
      <c r="Q24" s="12">
        <v>1.25</v>
      </c>
      <c r="R24" s="12">
        <v>1.75</v>
      </c>
      <c r="S24" s="12">
        <v>2.75</v>
      </c>
      <c r="T24" s="12">
        <v>89.75</v>
      </c>
      <c r="U24" s="12">
        <v>29.75</v>
      </c>
      <c r="V24" s="12">
        <v>49.75</v>
      </c>
      <c r="W24" s="12">
        <v>6.5</v>
      </c>
      <c r="X24" s="12">
        <v>13.5</v>
      </c>
      <c r="Y24" s="12">
        <v>40.5</v>
      </c>
      <c r="Z24" s="12">
        <v>3</v>
      </c>
      <c r="AA24" s="12">
        <v>147</v>
      </c>
      <c r="AB24" s="12">
        <v>94.75</v>
      </c>
      <c r="AC24" s="12">
        <v>212.75</v>
      </c>
      <c r="AD24" s="12">
        <v>145</v>
      </c>
      <c r="AE24" s="12">
        <v>14.5</v>
      </c>
      <c r="AF24" s="12">
        <v>17</v>
      </c>
      <c r="AG24" s="12">
        <v>9.25</v>
      </c>
      <c r="AH24" s="12">
        <v>3.25</v>
      </c>
      <c r="AI24" s="12">
        <v>5.75</v>
      </c>
      <c r="AJ24" s="12">
        <v>4</v>
      </c>
      <c r="AK24" s="12">
        <v>1.5</v>
      </c>
      <c r="AL24" s="12">
        <v>1.5</v>
      </c>
      <c r="AM24" s="12">
        <v>5.75</v>
      </c>
      <c r="AN24" s="12">
        <v>14.5</v>
      </c>
      <c r="AO24" s="12">
        <v>2</v>
      </c>
      <c r="AP24" s="12">
        <v>0.75</v>
      </c>
      <c r="AQ24" s="12">
        <v>29.75</v>
      </c>
      <c r="AR24" s="12">
        <v>3</v>
      </c>
      <c r="AS24" s="13">
        <v>1217.25</v>
      </c>
      <c r="AT24" s="14"/>
      <c r="AV24" s="17" t="s">
        <v>47</v>
      </c>
      <c r="AW24" s="15">
        <f>AW14+AY12</f>
        <v>29251</v>
      </c>
      <c r="AX24" s="15">
        <f>AX14+AY13</f>
        <v>2784.75</v>
      </c>
      <c r="AY24" s="15">
        <f>AY14</f>
        <v>4958</v>
      </c>
      <c r="AZ24" s="15"/>
      <c r="BA24" s="15"/>
    </row>
    <row r="25" spans="1:56" x14ac:dyDescent="0.25">
      <c r="A25" s="1" t="s">
        <v>23</v>
      </c>
      <c r="B25" s="12">
        <v>5</v>
      </c>
      <c r="C25" s="12">
        <v>9</v>
      </c>
      <c r="D25" s="12">
        <v>4</v>
      </c>
      <c r="E25" s="12">
        <v>5.25</v>
      </c>
      <c r="F25" s="12">
        <v>43.75</v>
      </c>
      <c r="G25" s="12">
        <v>4.5</v>
      </c>
      <c r="H25" s="12">
        <v>12.5</v>
      </c>
      <c r="I25" s="12">
        <v>14.75</v>
      </c>
      <c r="J25" s="12">
        <v>34.75</v>
      </c>
      <c r="K25" s="12">
        <v>5.75</v>
      </c>
      <c r="L25" s="12">
        <v>26</v>
      </c>
      <c r="M25" s="12">
        <v>69.5</v>
      </c>
      <c r="N25" s="12">
        <v>6.25</v>
      </c>
      <c r="O25" s="12">
        <v>3.5</v>
      </c>
      <c r="P25" s="12">
        <v>3.75</v>
      </c>
      <c r="Q25" s="12">
        <v>1.25</v>
      </c>
      <c r="R25" s="12">
        <v>1.25</v>
      </c>
      <c r="S25" s="12">
        <v>4.75</v>
      </c>
      <c r="T25" s="12">
        <v>29</v>
      </c>
      <c r="U25" s="12">
        <v>18.75</v>
      </c>
      <c r="V25" s="12">
        <v>21.25</v>
      </c>
      <c r="W25" s="12">
        <v>11.25</v>
      </c>
      <c r="X25" s="12">
        <v>3.75</v>
      </c>
      <c r="Y25" s="12">
        <v>37.25</v>
      </c>
      <c r="Z25" s="12">
        <v>1.75</v>
      </c>
      <c r="AA25" s="12">
        <v>144.5</v>
      </c>
      <c r="AB25" s="12">
        <v>93.5</v>
      </c>
      <c r="AC25" s="12">
        <v>212.5</v>
      </c>
      <c r="AD25" s="12">
        <v>98.25</v>
      </c>
      <c r="AE25" s="12">
        <v>14</v>
      </c>
      <c r="AF25" s="12">
        <v>14.75</v>
      </c>
      <c r="AG25" s="12">
        <v>11.5</v>
      </c>
      <c r="AH25" s="12">
        <v>4.75</v>
      </c>
      <c r="AI25" s="12">
        <v>9.25</v>
      </c>
      <c r="AJ25" s="12">
        <v>5.25</v>
      </c>
      <c r="AK25" s="12">
        <v>1.25</v>
      </c>
      <c r="AL25" s="12">
        <v>2.5</v>
      </c>
      <c r="AM25" s="12">
        <v>4.5</v>
      </c>
      <c r="AN25" s="12">
        <v>12</v>
      </c>
      <c r="AO25" s="12">
        <v>1.5</v>
      </c>
      <c r="AP25" s="12">
        <v>1.75</v>
      </c>
      <c r="AQ25" s="12">
        <v>27.75</v>
      </c>
      <c r="AR25" s="12">
        <v>7.75</v>
      </c>
      <c r="AS25" s="13">
        <v>1045.75</v>
      </c>
      <c r="AT25" s="14"/>
      <c r="AV25" s="17" t="s">
        <v>48</v>
      </c>
      <c r="AW25" s="15">
        <f>AW15+AZ12</f>
        <v>12320</v>
      </c>
      <c r="AX25" s="15">
        <f>AX15+AZ13</f>
        <v>4634</v>
      </c>
      <c r="AY25" s="15">
        <f>AY15+AZ14</f>
        <v>3373.25</v>
      </c>
      <c r="AZ25" s="15">
        <f>AZ15</f>
        <v>4273</v>
      </c>
      <c r="BA25" s="15"/>
      <c r="BB25" s="15"/>
      <c r="BC25" s="14"/>
    </row>
    <row r="26" spans="1:56" x14ac:dyDescent="0.25">
      <c r="A26" s="1" t="s">
        <v>24</v>
      </c>
      <c r="B26" s="12">
        <v>16.25</v>
      </c>
      <c r="C26" s="12">
        <v>14</v>
      </c>
      <c r="D26" s="12">
        <v>13</v>
      </c>
      <c r="E26" s="12">
        <v>12.75</v>
      </c>
      <c r="F26" s="12">
        <v>42</v>
      </c>
      <c r="G26" s="12">
        <v>14.75</v>
      </c>
      <c r="H26" s="12">
        <v>26</v>
      </c>
      <c r="I26" s="12">
        <v>43.25</v>
      </c>
      <c r="J26" s="12">
        <v>56.5</v>
      </c>
      <c r="K26" s="12">
        <v>13.75</v>
      </c>
      <c r="L26" s="12">
        <v>25.75</v>
      </c>
      <c r="M26" s="12">
        <v>94.5</v>
      </c>
      <c r="N26" s="12">
        <v>10.5</v>
      </c>
      <c r="O26" s="12">
        <v>9.5</v>
      </c>
      <c r="P26" s="12">
        <v>13.5</v>
      </c>
      <c r="Q26" s="12">
        <v>2.25</v>
      </c>
      <c r="R26" s="12">
        <v>4.75</v>
      </c>
      <c r="S26" s="12">
        <v>12.5</v>
      </c>
      <c r="T26" s="12">
        <v>32</v>
      </c>
      <c r="U26" s="12">
        <v>35.75</v>
      </c>
      <c r="V26" s="12">
        <v>75.25</v>
      </c>
      <c r="W26" s="12">
        <v>41</v>
      </c>
      <c r="X26" s="12">
        <v>42</v>
      </c>
      <c r="Y26" s="12">
        <v>7.5</v>
      </c>
      <c r="Z26" s="12">
        <v>14.5</v>
      </c>
      <c r="AA26" s="12">
        <v>278.75</v>
      </c>
      <c r="AB26" s="12">
        <v>229.25</v>
      </c>
      <c r="AC26" s="12">
        <v>510.75</v>
      </c>
      <c r="AD26" s="12">
        <v>303</v>
      </c>
      <c r="AE26" s="12">
        <v>102.25</v>
      </c>
      <c r="AF26" s="12">
        <v>78.75</v>
      </c>
      <c r="AG26" s="12">
        <v>29.5</v>
      </c>
      <c r="AH26" s="12">
        <v>7.75</v>
      </c>
      <c r="AI26" s="12">
        <v>18.25</v>
      </c>
      <c r="AJ26" s="12">
        <v>5</v>
      </c>
      <c r="AK26" s="12">
        <v>4.25</v>
      </c>
      <c r="AL26" s="12">
        <v>10</v>
      </c>
      <c r="AM26" s="12">
        <v>7.75</v>
      </c>
      <c r="AN26" s="12">
        <v>24.75</v>
      </c>
      <c r="AO26" s="12">
        <v>5</v>
      </c>
      <c r="AP26" s="12">
        <v>3.5</v>
      </c>
      <c r="AQ26" s="12">
        <v>55.5</v>
      </c>
      <c r="AR26" s="12">
        <v>9.5</v>
      </c>
      <c r="AS26" s="13">
        <v>2357</v>
      </c>
      <c r="AT26" s="14"/>
      <c r="AV26" s="9" t="s">
        <v>49</v>
      </c>
      <c r="AW26" s="15">
        <f>AW16+BA12</f>
        <v>11816.75</v>
      </c>
      <c r="AX26" s="9">
        <f>AX16+BA13</f>
        <v>1889</v>
      </c>
      <c r="AY26" s="9">
        <f>AY16+BA14</f>
        <v>2156.75</v>
      </c>
      <c r="AZ26" s="9">
        <f>AZ16+BA15</f>
        <v>1605.5</v>
      </c>
      <c r="BA26" s="9">
        <f>BA16</f>
        <v>3072.75</v>
      </c>
    </row>
    <row r="27" spans="1:56" x14ac:dyDescent="0.25">
      <c r="A27" s="1" t="s">
        <v>25</v>
      </c>
      <c r="B27" s="12">
        <v>20</v>
      </c>
      <c r="C27" s="12">
        <v>21.75</v>
      </c>
      <c r="D27" s="12">
        <v>6.75</v>
      </c>
      <c r="E27" s="12">
        <v>13</v>
      </c>
      <c r="F27" s="12">
        <v>47.5</v>
      </c>
      <c r="G27" s="12">
        <v>33</v>
      </c>
      <c r="H27" s="12">
        <v>40</v>
      </c>
      <c r="I27" s="12">
        <v>32.5</v>
      </c>
      <c r="J27" s="12">
        <v>68.75</v>
      </c>
      <c r="K27" s="12">
        <v>17.5</v>
      </c>
      <c r="L27" s="12">
        <v>87</v>
      </c>
      <c r="M27" s="12">
        <v>67.25</v>
      </c>
      <c r="N27" s="12">
        <v>20.75</v>
      </c>
      <c r="O27" s="12">
        <v>27.25</v>
      </c>
      <c r="P27" s="12">
        <v>21.25</v>
      </c>
      <c r="Q27" s="12">
        <v>6.75</v>
      </c>
      <c r="R27" s="12">
        <v>7.25</v>
      </c>
      <c r="S27" s="12">
        <v>13</v>
      </c>
      <c r="T27" s="12">
        <v>8.75</v>
      </c>
      <c r="U27" s="12">
        <v>4.25</v>
      </c>
      <c r="V27" s="12">
        <v>8.5</v>
      </c>
      <c r="W27" s="12">
        <v>2</v>
      </c>
      <c r="X27" s="12">
        <v>2</v>
      </c>
      <c r="Y27" s="12">
        <v>14</v>
      </c>
      <c r="Z27" s="12">
        <v>5.25</v>
      </c>
      <c r="AA27" s="12">
        <v>267.25</v>
      </c>
      <c r="AB27" s="12">
        <v>270.5</v>
      </c>
      <c r="AC27" s="12">
        <v>606.5</v>
      </c>
      <c r="AD27" s="12">
        <v>261.5</v>
      </c>
      <c r="AE27" s="12">
        <v>90</v>
      </c>
      <c r="AF27" s="12">
        <v>87</v>
      </c>
      <c r="AG27" s="12">
        <v>18.25</v>
      </c>
      <c r="AH27" s="12">
        <v>24</v>
      </c>
      <c r="AI27" s="12">
        <v>16.25</v>
      </c>
      <c r="AJ27" s="12">
        <v>3</v>
      </c>
      <c r="AK27" s="12">
        <v>4.75</v>
      </c>
      <c r="AL27" s="12">
        <v>11.25</v>
      </c>
      <c r="AM27" s="12">
        <v>2.5</v>
      </c>
      <c r="AN27" s="12">
        <v>15</v>
      </c>
      <c r="AO27" s="12">
        <v>1.5</v>
      </c>
      <c r="AP27" s="12">
        <v>4.5</v>
      </c>
      <c r="AQ27" s="12">
        <v>15.25</v>
      </c>
      <c r="AR27" s="12">
        <v>4.5</v>
      </c>
      <c r="AS27" s="13">
        <v>2299.5</v>
      </c>
      <c r="AT27" s="14"/>
      <c r="AV27" s="9" t="s">
        <v>50</v>
      </c>
      <c r="AW27" s="15">
        <f>AW17+BB12</f>
        <v>16581.25</v>
      </c>
      <c r="AX27" s="9">
        <f>AX17+BB13</f>
        <v>5548.75</v>
      </c>
      <c r="AY27" s="9">
        <f>AY17+BB14</f>
        <v>3568.75</v>
      </c>
      <c r="AZ27" s="9">
        <f>AZ17+BB15</f>
        <v>5647</v>
      </c>
      <c r="BA27" s="9">
        <f>BA17+BB16</f>
        <v>2803.75</v>
      </c>
      <c r="BB27" s="9">
        <f>BB17</f>
        <v>10276</v>
      </c>
    </row>
    <row r="28" spans="1:56" x14ac:dyDescent="0.25">
      <c r="A28" s="1" t="s">
        <v>26</v>
      </c>
      <c r="B28" s="12">
        <v>81</v>
      </c>
      <c r="C28" s="12">
        <v>224.25</v>
      </c>
      <c r="D28" s="12">
        <v>155</v>
      </c>
      <c r="E28" s="12">
        <v>241</v>
      </c>
      <c r="F28" s="12">
        <v>501.5</v>
      </c>
      <c r="G28" s="12">
        <v>155.5</v>
      </c>
      <c r="H28" s="12">
        <v>275.75</v>
      </c>
      <c r="I28" s="12">
        <v>164</v>
      </c>
      <c r="J28" s="12">
        <v>311.5</v>
      </c>
      <c r="K28" s="12">
        <v>154.25</v>
      </c>
      <c r="L28" s="12">
        <v>206.75</v>
      </c>
      <c r="M28" s="12">
        <v>329.5</v>
      </c>
      <c r="N28" s="12">
        <v>144.75</v>
      </c>
      <c r="O28" s="12">
        <v>126.75</v>
      </c>
      <c r="P28" s="12">
        <v>92</v>
      </c>
      <c r="Q28" s="12">
        <v>56.75</v>
      </c>
      <c r="R28" s="12">
        <v>103.5</v>
      </c>
      <c r="S28" s="12">
        <v>212.75</v>
      </c>
      <c r="T28" s="12">
        <v>148.75</v>
      </c>
      <c r="U28" s="12">
        <v>223.5</v>
      </c>
      <c r="V28" s="12">
        <v>265.75</v>
      </c>
      <c r="W28" s="12">
        <v>186.25</v>
      </c>
      <c r="X28" s="12">
        <v>167.25</v>
      </c>
      <c r="Y28" s="12">
        <v>341.25</v>
      </c>
      <c r="Z28" s="12">
        <v>324</v>
      </c>
      <c r="AA28" s="12">
        <v>45</v>
      </c>
      <c r="AB28" s="12">
        <v>41.75</v>
      </c>
      <c r="AC28" s="12">
        <v>201.5</v>
      </c>
      <c r="AD28" s="12">
        <v>117.25</v>
      </c>
      <c r="AE28" s="12">
        <v>389.5</v>
      </c>
      <c r="AF28" s="12">
        <v>484.75</v>
      </c>
      <c r="AG28" s="12">
        <v>254</v>
      </c>
      <c r="AH28" s="12">
        <v>334.25</v>
      </c>
      <c r="AI28" s="12">
        <v>194</v>
      </c>
      <c r="AJ28" s="12">
        <v>99</v>
      </c>
      <c r="AK28" s="12">
        <v>100.25</v>
      </c>
      <c r="AL28" s="12">
        <v>565</v>
      </c>
      <c r="AM28" s="12">
        <v>61.75</v>
      </c>
      <c r="AN28" s="12">
        <v>154.5</v>
      </c>
      <c r="AO28" s="12">
        <v>39.25</v>
      </c>
      <c r="AP28" s="12">
        <v>34.75</v>
      </c>
      <c r="AQ28" s="12">
        <v>169.75</v>
      </c>
      <c r="AR28" s="12">
        <v>152.75</v>
      </c>
      <c r="AS28" s="13">
        <v>8632.25</v>
      </c>
      <c r="AT28" s="14"/>
      <c r="AV28" s="9" t="s">
        <v>64</v>
      </c>
      <c r="AW28" s="15">
        <f>AW18+BC12</f>
        <v>5197.75</v>
      </c>
      <c r="AX28" s="9">
        <f>AX18+BC14</f>
        <v>1259</v>
      </c>
      <c r="AY28" s="9">
        <f>AY18+BC15</f>
        <v>1370.5</v>
      </c>
      <c r="AZ28" s="9">
        <f>AZ18+BC16</f>
        <v>794.25</v>
      </c>
      <c r="BA28" s="9">
        <f>BA18+BC17</f>
        <v>810.75</v>
      </c>
      <c r="BB28" s="9">
        <f>BB18</f>
        <v>303.5</v>
      </c>
      <c r="BC28" s="9">
        <f>BC18</f>
        <v>342.75</v>
      </c>
      <c r="BD28" s="9">
        <f>SUM(AW22:BB28)</f>
        <v>150481.75</v>
      </c>
    </row>
    <row r="29" spans="1:56" x14ac:dyDescent="0.25">
      <c r="A29" s="1" t="s">
        <v>27</v>
      </c>
      <c r="B29" s="12">
        <v>74.25</v>
      </c>
      <c r="C29" s="12">
        <v>200</v>
      </c>
      <c r="D29" s="12">
        <v>124.25</v>
      </c>
      <c r="E29" s="12">
        <v>179.75</v>
      </c>
      <c r="F29" s="12">
        <v>362</v>
      </c>
      <c r="G29" s="12">
        <v>141.75</v>
      </c>
      <c r="H29" s="12">
        <v>258.75</v>
      </c>
      <c r="I29" s="12">
        <v>169.25</v>
      </c>
      <c r="J29" s="12">
        <v>357.5</v>
      </c>
      <c r="K29" s="12">
        <v>171</v>
      </c>
      <c r="L29" s="12">
        <v>224.25</v>
      </c>
      <c r="M29" s="12">
        <v>197</v>
      </c>
      <c r="N29" s="12">
        <v>143</v>
      </c>
      <c r="O29" s="12">
        <v>124</v>
      </c>
      <c r="P29" s="12">
        <v>78</v>
      </c>
      <c r="Q29" s="12">
        <v>54.75</v>
      </c>
      <c r="R29" s="12">
        <v>111</v>
      </c>
      <c r="S29" s="12">
        <v>196.5</v>
      </c>
      <c r="T29" s="12">
        <v>103.25</v>
      </c>
      <c r="U29" s="12">
        <v>155.5</v>
      </c>
      <c r="V29" s="12">
        <v>186</v>
      </c>
      <c r="W29" s="12">
        <v>86.75</v>
      </c>
      <c r="X29" s="12">
        <v>98</v>
      </c>
      <c r="Y29" s="12">
        <v>266.5</v>
      </c>
      <c r="Z29" s="12">
        <v>308.25</v>
      </c>
      <c r="AA29" s="12">
        <v>32.5</v>
      </c>
      <c r="AB29" s="12">
        <v>34</v>
      </c>
      <c r="AC29" s="12">
        <v>65</v>
      </c>
      <c r="AD29" s="12">
        <v>87.5</v>
      </c>
      <c r="AE29" s="12">
        <v>516.5</v>
      </c>
      <c r="AF29" s="12">
        <v>624.25</v>
      </c>
      <c r="AG29" s="12">
        <v>503.5</v>
      </c>
      <c r="AH29" s="12">
        <v>1430.75</v>
      </c>
      <c r="AI29" s="12">
        <v>271.5</v>
      </c>
      <c r="AJ29" s="12">
        <v>135</v>
      </c>
      <c r="AK29" s="12">
        <v>69.5</v>
      </c>
      <c r="AL29" s="12">
        <v>223</v>
      </c>
      <c r="AM29" s="12">
        <v>35.25</v>
      </c>
      <c r="AN29" s="12">
        <v>94</v>
      </c>
      <c r="AO29" s="12">
        <v>56.75</v>
      </c>
      <c r="AP29" s="12">
        <v>50.5</v>
      </c>
      <c r="AQ29" s="12">
        <v>135.75</v>
      </c>
      <c r="AR29" s="12">
        <v>120.25</v>
      </c>
      <c r="AS29" s="13">
        <v>8856.75</v>
      </c>
      <c r="AT29" s="14"/>
      <c r="AW29" s="15"/>
    </row>
    <row r="30" spans="1:56" x14ac:dyDescent="0.25">
      <c r="A30" s="1" t="s">
        <v>28</v>
      </c>
      <c r="B30" s="12">
        <v>164</v>
      </c>
      <c r="C30" s="12">
        <v>476.25</v>
      </c>
      <c r="D30" s="12">
        <v>277.5</v>
      </c>
      <c r="E30" s="12">
        <v>320</v>
      </c>
      <c r="F30" s="12">
        <v>1024.25</v>
      </c>
      <c r="G30" s="12">
        <v>277.5</v>
      </c>
      <c r="H30" s="12">
        <v>512.25</v>
      </c>
      <c r="I30" s="12">
        <v>285.5</v>
      </c>
      <c r="J30" s="12">
        <v>527.75</v>
      </c>
      <c r="K30" s="12">
        <v>364.5</v>
      </c>
      <c r="L30" s="12">
        <v>455.25</v>
      </c>
      <c r="M30" s="12">
        <v>597</v>
      </c>
      <c r="N30" s="12">
        <v>313.25</v>
      </c>
      <c r="O30" s="12">
        <v>276.75</v>
      </c>
      <c r="P30" s="12">
        <v>185.75</v>
      </c>
      <c r="Q30" s="12">
        <v>123.5</v>
      </c>
      <c r="R30" s="12">
        <v>215.75</v>
      </c>
      <c r="S30" s="12">
        <v>450.75</v>
      </c>
      <c r="T30" s="12">
        <v>224.5</v>
      </c>
      <c r="U30" s="12">
        <v>335.75</v>
      </c>
      <c r="V30" s="12">
        <v>423.75</v>
      </c>
      <c r="W30" s="12">
        <v>238.75</v>
      </c>
      <c r="X30" s="12">
        <v>229.25</v>
      </c>
      <c r="Y30" s="12">
        <v>507.25</v>
      </c>
      <c r="Z30" s="12">
        <v>618.75</v>
      </c>
      <c r="AA30" s="12">
        <v>210.5</v>
      </c>
      <c r="AB30" s="12">
        <v>61.25</v>
      </c>
      <c r="AC30" s="12">
        <v>128</v>
      </c>
      <c r="AD30" s="12">
        <v>250</v>
      </c>
      <c r="AE30" s="12">
        <v>1178</v>
      </c>
      <c r="AF30" s="12">
        <v>1668.5</v>
      </c>
      <c r="AG30" s="12">
        <v>902.75</v>
      </c>
      <c r="AH30" s="12">
        <v>1560.5</v>
      </c>
      <c r="AI30" s="12">
        <v>809.5</v>
      </c>
      <c r="AJ30" s="12">
        <v>378.25</v>
      </c>
      <c r="AK30" s="12">
        <v>174.75</v>
      </c>
      <c r="AL30" s="12">
        <v>789</v>
      </c>
      <c r="AM30" s="12">
        <v>93.25</v>
      </c>
      <c r="AN30" s="12">
        <v>266.5</v>
      </c>
      <c r="AO30" s="12">
        <v>168.25</v>
      </c>
      <c r="AP30" s="12">
        <v>132.75</v>
      </c>
      <c r="AQ30" s="12">
        <v>619.25</v>
      </c>
      <c r="AR30" s="12">
        <v>414.5</v>
      </c>
      <c r="AS30" s="13">
        <v>19231</v>
      </c>
      <c r="AT30" s="14"/>
      <c r="AW30" s="15"/>
    </row>
    <row r="31" spans="1:56" x14ac:dyDescent="0.25">
      <c r="A31" s="1" t="s">
        <v>29</v>
      </c>
      <c r="B31" s="12">
        <v>67.75</v>
      </c>
      <c r="C31" s="12">
        <v>216.25</v>
      </c>
      <c r="D31" s="12">
        <v>139.5</v>
      </c>
      <c r="E31" s="12">
        <v>201.25</v>
      </c>
      <c r="F31" s="12">
        <v>449.5</v>
      </c>
      <c r="G31" s="12">
        <v>182.75</v>
      </c>
      <c r="H31" s="12">
        <v>312</v>
      </c>
      <c r="I31" s="12">
        <v>162.25</v>
      </c>
      <c r="J31" s="12">
        <v>237.5</v>
      </c>
      <c r="K31" s="12">
        <v>166.5</v>
      </c>
      <c r="L31" s="12">
        <v>199.5</v>
      </c>
      <c r="M31" s="12">
        <v>240.75</v>
      </c>
      <c r="N31" s="12">
        <v>129.25</v>
      </c>
      <c r="O31" s="12">
        <v>110.25</v>
      </c>
      <c r="P31" s="12">
        <v>80.5</v>
      </c>
      <c r="Q31" s="12">
        <v>43.75</v>
      </c>
      <c r="R31" s="12">
        <v>67</v>
      </c>
      <c r="S31" s="12">
        <v>174</v>
      </c>
      <c r="T31" s="12">
        <v>105.5</v>
      </c>
      <c r="U31" s="12">
        <v>146.75</v>
      </c>
      <c r="V31" s="12">
        <v>190.5</v>
      </c>
      <c r="W31" s="12">
        <v>150.25</v>
      </c>
      <c r="X31" s="12">
        <v>103.5</v>
      </c>
      <c r="Y31" s="12">
        <v>310</v>
      </c>
      <c r="Z31" s="12">
        <v>267.5</v>
      </c>
      <c r="AA31" s="12">
        <v>105</v>
      </c>
      <c r="AB31" s="12">
        <v>68.25</v>
      </c>
      <c r="AC31" s="12">
        <v>236.75</v>
      </c>
      <c r="AD31" s="12">
        <v>78.75</v>
      </c>
      <c r="AE31" s="12">
        <v>709.75</v>
      </c>
      <c r="AF31" s="12">
        <v>858.25</v>
      </c>
      <c r="AG31" s="12">
        <v>385.75</v>
      </c>
      <c r="AH31" s="12">
        <v>793</v>
      </c>
      <c r="AI31" s="12">
        <v>323.75</v>
      </c>
      <c r="AJ31" s="12">
        <v>183.25</v>
      </c>
      <c r="AK31" s="12">
        <v>83.25</v>
      </c>
      <c r="AL31" s="12">
        <v>321</v>
      </c>
      <c r="AM31" s="12">
        <v>45.75</v>
      </c>
      <c r="AN31" s="12">
        <v>114.25</v>
      </c>
      <c r="AO31" s="12">
        <v>73.5</v>
      </c>
      <c r="AP31" s="12">
        <v>97</v>
      </c>
      <c r="AQ31" s="12">
        <v>261.75</v>
      </c>
      <c r="AR31" s="12">
        <v>197.75</v>
      </c>
      <c r="AS31" s="13">
        <v>9391</v>
      </c>
      <c r="AT31" s="14"/>
      <c r="AW31" s="15"/>
    </row>
    <row r="32" spans="1:56" x14ac:dyDescent="0.25">
      <c r="A32" s="1">
        <v>16</v>
      </c>
      <c r="B32" s="12">
        <v>66.25</v>
      </c>
      <c r="C32" s="12">
        <v>72.75</v>
      </c>
      <c r="D32" s="12">
        <v>27</v>
      </c>
      <c r="E32" s="12">
        <v>78.5</v>
      </c>
      <c r="F32" s="12">
        <v>175.25</v>
      </c>
      <c r="G32" s="12">
        <v>102.75</v>
      </c>
      <c r="H32" s="12">
        <v>135.75</v>
      </c>
      <c r="I32" s="12">
        <v>80.25</v>
      </c>
      <c r="J32" s="12">
        <v>87.5</v>
      </c>
      <c r="K32" s="12">
        <v>64</v>
      </c>
      <c r="L32" s="12">
        <v>115</v>
      </c>
      <c r="M32" s="12">
        <v>102</v>
      </c>
      <c r="N32" s="12">
        <v>36.5</v>
      </c>
      <c r="O32" s="12">
        <v>25.75</v>
      </c>
      <c r="P32" s="12">
        <v>21.25</v>
      </c>
      <c r="Q32" s="12">
        <v>18</v>
      </c>
      <c r="R32" s="12">
        <v>15.25</v>
      </c>
      <c r="S32" s="12">
        <v>30.75</v>
      </c>
      <c r="T32" s="12">
        <v>24.25</v>
      </c>
      <c r="U32" s="12">
        <v>26.75</v>
      </c>
      <c r="V32" s="12">
        <v>30.5</v>
      </c>
      <c r="W32" s="12">
        <v>18</v>
      </c>
      <c r="X32" s="12">
        <v>10.25</v>
      </c>
      <c r="Y32" s="12">
        <v>104</v>
      </c>
      <c r="Z32" s="12">
        <v>96.5</v>
      </c>
      <c r="AA32" s="12">
        <v>290.5</v>
      </c>
      <c r="AB32" s="12">
        <v>334.25</v>
      </c>
      <c r="AC32" s="12">
        <v>1230.5</v>
      </c>
      <c r="AD32" s="12">
        <v>700.75</v>
      </c>
      <c r="AE32" s="12">
        <v>25.25</v>
      </c>
      <c r="AF32" s="12">
        <v>251.75</v>
      </c>
      <c r="AG32" s="12">
        <v>191.75</v>
      </c>
      <c r="AH32" s="12">
        <v>425.5</v>
      </c>
      <c r="AI32" s="12">
        <v>155.25</v>
      </c>
      <c r="AJ32" s="12">
        <v>89</v>
      </c>
      <c r="AK32" s="12">
        <v>12.25</v>
      </c>
      <c r="AL32" s="12">
        <v>39.75</v>
      </c>
      <c r="AM32" s="12">
        <v>13.25</v>
      </c>
      <c r="AN32" s="12">
        <v>35.5</v>
      </c>
      <c r="AO32" s="12">
        <v>31.5</v>
      </c>
      <c r="AP32" s="12">
        <v>53.5</v>
      </c>
      <c r="AQ32" s="12">
        <v>49</v>
      </c>
      <c r="AR32" s="12">
        <v>51.75</v>
      </c>
      <c r="AS32" s="13">
        <v>5545.75</v>
      </c>
      <c r="AT32" s="14"/>
      <c r="AW32" s="15"/>
    </row>
    <row r="33" spans="1:49" x14ac:dyDescent="0.25">
      <c r="A33" s="1">
        <v>24</v>
      </c>
      <c r="B33" s="12">
        <v>107.75</v>
      </c>
      <c r="C33" s="12">
        <v>85.25</v>
      </c>
      <c r="D33" s="12">
        <v>35.25</v>
      </c>
      <c r="E33" s="12">
        <v>58.75</v>
      </c>
      <c r="F33" s="12">
        <v>164.25</v>
      </c>
      <c r="G33" s="12">
        <v>82</v>
      </c>
      <c r="H33" s="12">
        <v>125.5</v>
      </c>
      <c r="I33" s="12">
        <v>64</v>
      </c>
      <c r="J33" s="12">
        <v>84</v>
      </c>
      <c r="K33" s="12">
        <v>49.75</v>
      </c>
      <c r="L33" s="12">
        <v>147.75</v>
      </c>
      <c r="M33" s="12">
        <v>124.25</v>
      </c>
      <c r="N33" s="12">
        <v>44.25</v>
      </c>
      <c r="O33" s="12">
        <v>37</v>
      </c>
      <c r="P33" s="12">
        <v>31.25</v>
      </c>
      <c r="Q33" s="12">
        <v>22.25</v>
      </c>
      <c r="R33" s="12">
        <v>17</v>
      </c>
      <c r="S33" s="12">
        <v>26.75</v>
      </c>
      <c r="T33" s="12">
        <v>47</v>
      </c>
      <c r="U33" s="12">
        <v>28.5</v>
      </c>
      <c r="V33" s="12">
        <v>29.75</v>
      </c>
      <c r="W33" s="12">
        <v>19</v>
      </c>
      <c r="X33" s="12">
        <v>12.75</v>
      </c>
      <c r="Y33" s="12">
        <v>81.25</v>
      </c>
      <c r="Z33" s="12">
        <v>87.25</v>
      </c>
      <c r="AA33" s="12">
        <v>366.25</v>
      </c>
      <c r="AB33" s="12">
        <v>441</v>
      </c>
      <c r="AC33" s="12">
        <v>1773.75</v>
      </c>
      <c r="AD33" s="12">
        <v>831.75</v>
      </c>
      <c r="AE33" s="12">
        <v>236.25</v>
      </c>
      <c r="AF33" s="12">
        <v>45</v>
      </c>
      <c r="AG33" s="12">
        <v>192</v>
      </c>
      <c r="AH33" s="12">
        <v>430.5</v>
      </c>
      <c r="AI33" s="12">
        <v>205.5</v>
      </c>
      <c r="AJ33" s="12">
        <v>140</v>
      </c>
      <c r="AK33" s="12">
        <v>13.75</v>
      </c>
      <c r="AL33" s="12">
        <v>39.25</v>
      </c>
      <c r="AM33" s="12">
        <v>11.75</v>
      </c>
      <c r="AN33" s="12">
        <v>76</v>
      </c>
      <c r="AO33" s="12">
        <v>52</v>
      </c>
      <c r="AP33" s="12">
        <v>83.25</v>
      </c>
      <c r="AQ33" s="12">
        <v>75.5</v>
      </c>
      <c r="AR33" s="12">
        <v>62</v>
      </c>
      <c r="AS33" s="13">
        <v>6688</v>
      </c>
      <c r="AT33" s="14"/>
      <c r="AW33" s="15"/>
    </row>
    <row r="34" spans="1:49" x14ac:dyDescent="0.25">
      <c r="A34" s="1" t="s">
        <v>30</v>
      </c>
      <c r="B34" s="12">
        <v>16</v>
      </c>
      <c r="C34" s="12">
        <v>35</v>
      </c>
      <c r="D34" s="12">
        <v>15.25</v>
      </c>
      <c r="E34" s="12">
        <v>22.75</v>
      </c>
      <c r="F34" s="12">
        <v>65.5</v>
      </c>
      <c r="G34" s="12">
        <v>16.75</v>
      </c>
      <c r="H34" s="12">
        <v>23.75</v>
      </c>
      <c r="I34" s="12">
        <v>22.5</v>
      </c>
      <c r="J34" s="12">
        <v>46.5</v>
      </c>
      <c r="K34" s="12">
        <v>15</v>
      </c>
      <c r="L34" s="12">
        <v>20</v>
      </c>
      <c r="M34" s="12">
        <v>69.5</v>
      </c>
      <c r="N34" s="12">
        <v>20.5</v>
      </c>
      <c r="O34" s="12">
        <v>13.75</v>
      </c>
      <c r="P34" s="12">
        <v>10</v>
      </c>
      <c r="Q34" s="12">
        <v>8.75</v>
      </c>
      <c r="R34" s="12">
        <v>7</v>
      </c>
      <c r="S34" s="12">
        <v>14.5</v>
      </c>
      <c r="T34" s="12">
        <v>17.75</v>
      </c>
      <c r="U34" s="12">
        <v>19.75</v>
      </c>
      <c r="V34" s="12">
        <v>22.25</v>
      </c>
      <c r="W34" s="12">
        <v>9.5</v>
      </c>
      <c r="X34" s="12">
        <v>12.25</v>
      </c>
      <c r="Y34" s="12">
        <v>24.75</v>
      </c>
      <c r="Z34" s="12">
        <v>25</v>
      </c>
      <c r="AA34" s="12">
        <v>214</v>
      </c>
      <c r="AB34" s="12">
        <v>259.25</v>
      </c>
      <c r="AC34" s="12">
        <v>1152</v>
      </c>
      <c r="AD34" s="12">
        <v>329.25</v>
      </c>
      <c r="AE34" s="12">
        <v>180</v>
      </c>
      <c r="AF34" s="12">
        <v>167.25</v>
      </c>
      <c r="AG34" s="12">
        <v>21</v>
      </c>
      <c r="AH34" s="12">
        <v>86.5</v>
      </c>
      <c r="AI34" s="12">
        <v>50.5</v>
      </c>
      <c r="AJ34" s="12">
        <v>40.75</v>
      </c>
      <c r="AK34" s="12">
        <v>5.75</v>
      </c>
      <c r="AL34" s="12">
        <v>19.25</v>
      </c>
      <c r="AM34" s="12">
        <v>4</v>
      </c>
      <c r="AN34" s="12">
        <v>27.25</v>
      </c>
      <c r="AO34" s="12">
        <v>14</v>
      </c>
      <c r="AP34" s="12">
        <v>23.5</v>
      </c>
      <c r="AQ34" s="12">
        <v>38.5</v>
      </c>
      <c r="AR34" s="12">
        <v>21.5</v>
      </c>
      <c r="AS34" s="13">
        <v>3228.5</v>
      </c>
      <c r="AT34" s="14"/>
      <c r="AW34" s="15"/>
    </row>
    <row r="35" spans="1:49" x14ac:dyDescent="0.25">
      <c r="A35" s="1" t="s">
        <v>31</v>
      </c>
      <c r="B35" s="12">
        <v>20.75</v>
      </c>
      <c r="C35" s="12">
        <v>50.25</v>
      </c>
      <c r="D35" s="12">
        <v>15.5</v>
      </c>
      <c r="E35" s="12">
        <v>15</v>
      </c>
      <c r="F35" s="12">
        <v>80.25</v>
      </c>
      <c r="G35" s="12">
        <v>16.25</v>
      </c>
      <c r="H35" s="12">
        <v>35.5</v>
      </c>
      <c r="I35" s="12">
        <v>24</v>
      </c>
      <c r="J35" s="12">
        <v>62</v>
      </c>
      <c r="K35" s="12">
        <v>25.25</v>
      </c>
      <c r="L35" s="12">
        <v>43.25</v>
      </c>
      <c r="M35" s="12">
        <v>52.75</v>
      </c>
      <c r="N35" s="12">
        <v>26.75</v>
      </c>
      <c r="O35" s="12">
        <v>22.75</v>
      </c>
      <c r="P35" s="12">
        <v>15.75</v>
      </c>
      <c r="Q35" s="12">
        <v>11.25</v>
      </c>
      <c r="R35" s="12">
        <v>21.75</v>
      </c>
      <c r="S35" s="12">
        <v>23.75</v>
      </c>
      <c r="T35" s="12">
        <v>25</v>
      </c>
      <c r="U35" s="12">
        <v>17</v>
      </c>
      <c r="V35" s="12">
        <v>15.5</v>
      </c>
      <c r="W35" s="12">
        <v>3.25</v>
      </c>
      <c r="X35" s="12">
        <v>5.25</v>
      </c>
      <c r="Y35" s="12">
        <v>12.5</v>
      </c>
      <c r="Z35" s="12">
        <v>29</v>
      </c>
      <c r="AA35" s="12">
        <v>283.25</v>
      </c>
      <c r="AB35" s="12">
        <v>486.25</v>
      </c>
      <c r="AC35" s="12">
        <v>2532.75</v>
      </c>
      <c r="AD35" s="12">
        <v>690.5</v>
      </c>
      <c r="AE35" s="12">
        <v>405.25</v>
      </c>
      <c r="AF35" s="12">
        <v>420.5</v>
      </c>
      <c r="AG35" s="12">
        <v>83.5</v>
      </c>
      <c r="AH35" s="12">
        <v>37.25</v>
      </c>
      <c r="AI35" s="12">
        <v>66.25</v>
      </c>
      <c r="AJ35" s="12">
        <v>84.75</v>
      </c>
      <c r="AK35" s="12">
        <v>8</v>
      </c>
      <c r="AL35" s="12">
        <v>22.25</v>
      </c>
      <c r="AM35" s="12">
        <v>8</v>
      </c>
      <c r="AN35" s="12">
        <v>40.75</v>
      </c>
      <c r="AO35" s="12">
        <v>27.5</v>
      </c>
      <c r="AP35" s="12">
        <v>46</v>
      </c>
      <c r="AQ35" s="12">
        <v>47.5</v>
      </c>
      <c r="AR35" s="12">
        <v>36.25</v>
      </c>
      <c r="AS35" s="13">
        <v>5996.75</v>
      </c>
      <c r="AT35" s="14"/>
      <c r="AW35" s="15"/>
    </row>
    <row r="36" spans="1:49" x14ac:dyDescent="0.25">
      <c r="A36" s="1" t="s">
        <v>32</v>
      </c>
      <c r="B36" s="12">
        <v>22.25</v>
      </c>
      <c r="C36" s="12">
        <v>48.25</v>
      </c>
      <c r="D36" s="12">
        <v>16.5</v>
      </c>
      <c r="E36" s="12">
        <v>11.75</v>
      </c>
      <c r="F36" s="12">
        <v>89</v>
      </c>
      <c r="G36" s="12">
        <v>14.25</v>
      </c>
      <c r="H36" s="12">
        <v>29.75</v>
      </c>
      <c r="I36" s="12">
        <v>30</v>
      </c>
      <c r="J36" s="12">
        <v>57.75</v>
      </c>
      <c r="K36" s="12">
        <v>33</v>
      </c>
      <c r="L36" s="12">
        <v>41.25</v>
      </c>
      <c r="M36" s="12">
        <v>104</v>
      </c>
      <c r="N36" s="12">
        <v>22.25</v>
      </c>
      <c r="O36" s="12">
        <v>27</v>
      </c>
      <c r="P36" s="12">
        <v>15</v>
      </c>
      <c r="Q36" s="12">
        <v>17</v>
      </c>
      <c r="R36" s="12">
        <v>21</v>
      </c>
      <c r="S36" s="12">
        <v>39.75</v>
      </c>
      <c r="T36" s="12">
        <v>21.75</v>
      </c>
      <c r="U36" s="12">
        <v>24.75</v>
      </c>
      <c r="V36" s="12">
        <v>22</v>
      </c>
      <c r="W36" s="12">
        <v>6.25</v>
      </c>
      <c r="X36" s="12">
        <v>12.5</v>
      </c>
      <c r="Y36" s="12">
        <v>19.25</v>
      </c>
      <c r="Z36" s="12">
        <v>17.5</v>
      </c>
      <c r="AA36" s="12">
        <v>162.75</v>
      </c>
      <c r="AB36" s="12">
        <v>202.25</v>
      </c>
      <c r="AC36" s="12">
        <v>910.5</v>
      </c>
      <c r="AD36" s="12">
        <v>303.25</v>
      </c>
      <c r="AE36" s="12">
        <v>146.5</v>
      </c>
      <c r="AF36" s="12">
        <v>229.5</v>
      </c>
      <c r="AG36" s="12">
        <v>46</v>
      </c>
      <c r="AH36" s="12">
        <v>81.75</v>
      </c>
      <c r="AI36" s="12">
        <v>11.5</v>
      </c>
      <c r="AJ36" s="12">
        <v>32</v>
      </c>
      <c r="AK36" s="12">
        <v>8</v>
      </c>
      <c r="AL36" s="12">
        <v>41.75</v>
      </c>
      <c r="AM36" s="12">
        <v>7</v>
      </c>
      <c r="AN36" s="12">
        <v>43.5</v>
      </c>
      <c r="AO36" s="12">
        <v>27.25</v>
      </c>
      <c r="AP36" s="12">
        <v>41.25</v>
      </c>
      <c r="AQ36" s="12">
        <v>90.25</v>
      </c>
      <c r="AR36" s="12">
        <v>40.5</v>
      </c>
      <c r="AS36" s="13">
        <v>3189.25</v>
      </c>
      <c r="AT36" s="14"/>
      <c r="AW36" s="15"/>
    </row>
    <row r="37" spans="1:49" x14ac:dyDescent="0.25">
      <c r="A37" s="1" t="s">
        <v>33</v>
      </c>
      <c r="B37" s="12">
        <v>8.25</v>
      </c>
      <c r="C37" s="12">
        <v>14.5</v>
      </c>
      <c r="D37" s="12">
        <v>4</v>
      </c>
      <c r="E37" s="12">
        <v>2.5</v>
      </c>
      <c r="F37" s="12">
        <v>18</v>
      </c>
      <c r="G37" s="12">
        <v>4</v>
      </c>
      <c r="H37" s="12">
        <v>4.25</v>
      </c>
      <c r="I37" s="12">
        <v>10.25</v>
      </c>
      <c r="J37" s="12">
        <v>24.75</v>
      </c>
      <c r="K37" s="12">
        <v>4.5</v>
      </c>
      <c r="L37" s="12">
        <v>8.5</v>
      </c>
      <c r="M37" s="12">
        <v>12</v>
      </c>
      <c r="N37" s="12">
        <v>5.75</v>
      </c>
      <c r="O37" s="12">
        <v>7</v>
      </c>
      <c r="P37" s="12">
        <v>3.5</v>
      </c>
      <c r="Q37" s="12">
        <v>2</v>
      </c>
      <c r="R37" s="12">
        <v>4.5</v>
      </c>
      <c r="S37" s="12">
        <v>7.25</v>
      </c>
      <c r="T37" s="12">
        <v>14.5</v>
      </c>
      <c r="U37" s="12">
        <v>8</v>
      </c>
      <c r="V37" s="12">
        <v>11.5</v>
      </c>
      <c r="W37" s="12">
        <v>2.75</v>
      </c>
      <c r="X37" s="12">
        <v>3.25</v>
      </c>
      <c r="Y37" s="12">
        <v>7.25</v>
      </c>
      <c r="Z37" s="12">
        <v>3.75</v>
      </c>
      <c r="AA37" s="12">
        <v>91</v>
      </c>
      <c r="AB37" s="12">
        <v>97.5</v>
      </c>
      <c r="AC37" s="12">
        <v>406</v>
      </c>
      <c r="AD37" s="12">
        <v>173.5</v>
      </c>
      <c r="AE37" s="12">
        <v>82.5</v>
      </c>
      <c r="AF37" s="12">
        <v>128.75</v>
      </c>
      <c r="AG37" s="12">
        <v>50</v>
      </c>
      <c r="AH37" s="12">
        <v>80</v>
      </c>
      <c r="AI37" s="12">
        <v>30</v>
      </c>
      <c r="AJ37" s="12">
        <v>8.25</v>
      </c>
      <c r="AK37" s="12">
        <v>1.75</v>
      </c>
      <c r="AL37" s="12">
        <v>9</v>
      </c>
      <c r="AM37" s="12">
        <v>4.75</v>
      </c>
      <c r="AN37" s="12">
        <v>25.5</v>
      </c>
      <c r="AO37" s="12">
        <v>6.5</v>
      </c>
      <c r="AP37" s="12">
        <v>21.25</v>
      </c>
      <c r="AQ37" s="12">
        <v>97.75</v>
      </c>
      <c r="AR37" s="12">
        <v>16.25</v>
      </c>
      <c r="AS37" s="13">
        <v>1526.75</v>
      </c>
      <c r="AT37" s="14"/>
      <c r="AW37" s="15"/>
    </row>
    <row r="38" spans="1:49" x14ac:dyDescent="0.25">
      <c r="A38" s="1" t="s">
        <v>34</v>
      </c>
      <c r="B38" s="12">
        <v>4.5</v>
      </c>
      <c r="C38" s="12">
        <v>5.5</v>
      </c>
      <c r="D38" s="12">
        <v>2.75</v>
      </c>
      <c r="E38" s="12">
        <v>4.25</v>
      </c>
      <c r="F38" s="12">
        <v>27.5</v>
      </c>
      <c r="G38" s="12">
        <v>4.75</v>
      </c>
      <c r="H38" s="12">
        <v>8.75</v>
      </c>
      <c r="I38" s="12">
        <v>8.75</v>
      </c>
      <c r="J38" s="12">
        <v>16.75</v>
      </c>
      <c r="K38" s="12">
        <v>44.5</v>
      </c>
      <c r="L38" s="12">
        <v>37.75</v>
      </c>
      <c r="M38" s="12">
        <v>126.5</v>
      </c>
      <c r="N38" s="12">
        <v>29.75</v>
      </c>
      <c r="O38" s="12">
        <v>45.5</v>
      </c>
      <c r="P38" s="12">
        <v>17.25</v>
      </c>
      <c r="Q38" s="12">
        <v>12.25</v>
      </c>
      <c r="R38" s="12">
        <v>9.75</v>
      </c>
      <c r="S38" s="12">
        <v>14.25</v>
      </c>
      <c r="T38" s="12">
        <v>3.75</v>
      </c>
      <c r="U38" s="12">
        <v>2</v>
      </c>
      <c r="V38" s="12">
        <v>2.25</v>
      </c>
      <c r="W38" s="12">
        <v>1</v>
      </c>
      <c r="X38" s="12">
        <v>0.25</v>
      </c>
      <c r="Y38" s="12">
        <v>5.25</v>
      </c>
      <c r="Z38" s="12">
        <v>3.5</v>
      </c>
      <c r="AA38" s="12">
        <v>95</v>
      </c>
      <c r="AB38" s="12">
        <v>67</v>
      </c>
      <c r="AC38" s="12">
        <v>166.25</v>
      </c>
      <c r="AD38" s="12">
        <v>75.25</v>
      </c>
      <c r="AE38" s="12">
        <v>15.5</v>
      </c>
      <c r="AF38" s="12">
        <v>16.5</v>
      </c>
      <c r="AG38" s="12">
        <v>6</v>
      </c>
      <c r="AH38" s="12">
        <v>8</v>
      </c>
      <c r="AI38" s="12">
        <v>10.25</v>
      </c>
      <c r="AJ38" s="12">
        <v>1.5</v>
      </c>
      <c r="AK38" s="12">
        <v>5</v>
      </c>
      <c r="AL38" s="12">
        <v>66.5</v>
      </c>
      <c r="AM38" s="12">
        <v>0.75</v>
      </c>
      <c r="AN38" s="12">
        <v>4.25</v>
      </c>
      <c r="AO38" s="12">
        <v>2</v>
      </c>
      <c r="AP38" s="12">
        <v>0.25</v>
      </c>
      <c r="AQ38" s="12">
        <v>12.75</v>
      </c>
      <c r="AR38" s="12">
        <v>3</v>
      </c>
      <c r="AS38" s="13">
        <v>994.75</v>
      </c>
      <c r="AT38" s="14"/>
      <c r="AW38" s="15"/>
    </row>
    <row r="39" spans="1:49" x14ac:dyDescent="0.25">
      <c r="A39" s="1" t="s">
        <v>35</v>
      </c>
      <c r="B39" s="12">
        <v>16.25</v>
      </c>
      <c r="C39" s="12">
        <v>19.5</v>
      </c>
      <c r="D39" s="12">
        <v>9.25</v>
      </c>
      <c r="E39" s="12">
        <v>7.25</v>
      </c>
      <c r="F39" s="12">
        <v>89</v>
      </c>
      <c r="G39" s="12">
        <v>15.5</v>
      </c>
      <c r="H39" s="12">
        <v>26.25</v>
      </c>
      <c r="I39" s="12">
        <v>26.5</v>
      </c>
      <c r="J39" s="12">
        <v>43</v>
      </c>
      <c r="K39" s="12">
        <v>52.25</v>
      </c>
      <c r="L39" s="12">
        <v>92.5</v>
      </c>
      <c r="M39" s="12">
        <v>688.5</v>
      </c>
      <c r="N39" s="12">
        <v>56.5</v>
      </c>
      <c r="O39" s="12">
        <v>131.5</v>
      </c>
      <c r="P39" s="12">
        <v>43</v>
      </c>
      <c r="Q39" s="12">
        <v>22.75</v>
      </c>
      <c r="R39" s="12">
        <v>26.25</v>
      </c>
      <c r="S39" s="12">
        <v>35.75</v>
      </c>
      <c r="T39" s="12">
        <v>8.75</v>
      </c>
      <c r="U39" s="12">
        <v>3.75</v>
      </c>
      <c r="V39" s="12">
        <v>5</v>
      </c>
      <c r="W39" s="12">
        <v>1.5</v>
      </c>
      <c r="X39" s="12">
        <v>2.75</v>
      </c>
      <c r="Y39" s="12">
        <v>8.75</v>
      </c>
      <c r="Z39" s="12">
        <v>15.25</v>
      </c>
      <c r="AA39" s="12">
        <v>527.25</v>
      </c>
      <c r="AB39" s="12">
        <v>230</v>
      </c>
      <c r="AC39" s="12">
        <v>728.75</v>
      </c>
      <c r="AD39" s="12">
        <v>329.5</v>
      </c>
      <c r="AE39" s="12">
        <v>30.5</v>
      </c>
      <c r="AF39" s="12">
        <v>46.75</v>
      </c>
      <c r="AG39" s="12">
        <v>23.25</v>
      </c>
      <c r="AH39" s="12">
        <v>22</v>
      </c>
      <c r="AI39" s="12">
        <v>45.5</v>
      </c>
      <c r="AJ39" s="12">
        <v>9</v>
      </c>
      <c r="AK39" s="12">
        <v>73.5</v>
      </c>
      <c r="AL39" s="12">
        <v>20.25</v>
      </c>
      <c r="AM39" s="12">
        <v>1.75</v>
      </c>
      <c r="AN39" s="12">
        <v>4.75</v>
      </c>
      <c r="AO39" s="12">
        <v>7.75</v>
      </c>
      <c r="AP39" s="12">
        <v>2.25</v>
      </c>
      <c r="AQ39" s="12">
        <v>82.5</v>
      </c>
      <c r="AR39" s="12">
        <v>7.25</v>
      </c>
      <c r="AS39" s="13">
        <v>3639.75</v>
      </c>
      <c r="AT39" s="14"/>
      <c r="AW39" s="15"/>
    </row>
    <row r="40" spans="1:49" x14ac:dyDescent="0.25">
      <c r="A40" s="1" t="s">
        <v>36</v>
      </c>
      <c r="B40" s="12">
        <v>3.25</v>
      </c>
      <c r="C40" s="12">
        <v>4</v>
      </c>
      <c r="D40" s="12">
        <v>1</v>
      </c>
      <c r="E40" s="12">
        <v>1.5</v>
      </c>
      <c r="F40" s="12">
        <v>9.5</v>
      </c>
      <c r="G40" s="12">
        <v>3.75</v>
      </c>
      <c r="H40" s="12">
        <v>6.75</v>
      </c>
      <c r="I40" s="12">
        <v>7.5</v>
      </c>
      <c r="J40" s="12">
        <v>12</v>
      </c>
      <c r="K40" s="12">
        <v>0.75</v>
      </c>
      <c r="L40" s="12">
        <v>3</v>
      </c>
      <c r="M40" s="12">
        <v>40.5</v>
      </c>
      <c r="N40" s="12">
        <v>3.75</v>
      </c>
      <c r="O40" s="12">
        <v>2.5</v>
      </c>
      <c r="P40" s="12">
        <v>3</v>
      </c>
      <c r="Q40" s="12">
        <v>1.5</v>
      </c>
      <c r="R40" s="12">
        <v>2.5</v>
      </c>
      <c r="S40" s="12">
        <v>5.75</v>
      </c>
      <c r="T40" s="12">
        <v>31</v>
      </c>
      <c r="U40" s="12">
        <v>15</v>
      </c>
      <c r="V40" s="12">
        <v>21.25</v>
      </c>
      <c r="W40" s="12">
        <v>4</v>
      </c>
      <c r="X40" s="12">
        <v>5.25</v>
      </c>
      <c r="Y40" s="12">
        <v>10.75</v>
      </c>
      <c r="Z40" s="12">
        <v>1.5</v>
      </c>
      <c r="AA40" s="12">
        <v>55</v>
      </c>
      <c r="AB40" s="12">
        <v>27.75</v>
      </c>
      <c r="AC40" s="12">
        <v>91.75</v>
      </c>
      <c r="AD40" s="12">
        <v>46</v>
      </c>
      <c r="AE40" s="12">
        <v>12.25</v>
      </c>
      <c r="AF40" s="12">
        <v>11.75</v>
      </c>
      <c r="AG40" s="12">
        <v>5.5</v>
      </c>
      <c r="AH40" s="12">
        <v>5.75</v>
      </c>
      <c r="AI40" s="12">
        <v>8.75</v>
      </c>
      <c r="AJ40" s="12">
        <v>1.75</v>
      </c>
      <c r="AK40" s="12">
        <v>1.25</v>
      </c>
      <c r="AL40" s="12">
        <v>1.75</v>
      </c>
      <c r="AM40" s="12">
        <v>2.75</v>
      </c>
      <c r="AN40" s="12">
        <v>30.75</v>
      </c>
      <c r="AO40" s="12">
        <v>5.5</v>
      </c>
      <c r="AP40" s="12">
        <v>0.75</v>
      </c>
      <c r="AQ40" s="12">
        <v>13.25</v>
      </c>
      <c r="AR40" s="12">
        <v>3.75</v>
      </c>
      <c r="AS40" s="13">
        <v>527.25</v>
      </c>
      <c r="AT40" s="14"/>
      <c r="AW40" s="15"/>
    </row>
    <row r="41" spans="1:49" x14ac:dyDescent="0.25">
      <c r="A41" s="1" t="s">
        <v>37</v>
      </c>
      <c r="B41" s="12">
        <v>31.25</v>
      </c>
      <c r="C41" s="12">
        <v>41.75</v>
      </c>
      <c r="D41" s="12">
        <v>7.75</v>
      </c>
      <c r="E41" s="12">
        <v>12.75</v>
      </c>
      <c r="F41" s="12">
        <v>34.75</v>
      </c>
      <c r="G41" s="12">
        <v>9.25</v>
      </c>
      <c r="H41" s="12">
        <v>58</v>
      </c>
      <c r="I41" s="12">
        <v>34.75</v>
      </c>
      <c r="J41" s="12">
        <v>65.75</v>
      </c>
      <c r="K41" s="12">
        <v>9.25</v>
      </c>
      <c r="L41" s="12">
        <v>44.75</v>
      </c>
      <c r="M41" s="12">
        <v>114.75</v>
      </c>
      <c r="N41" s="12">
        <v>17</v>
      </c>
      <c r="O41" s="12">
        <v>23</v>
      </c>
      <c r="P41" s="12">
        <v>19.5</v>
      </c>
      <c r="Q41" s="12">
        <v>14</v>
      </c>
      <c r="R41" s="12">
        <v>15.25</v>
      </c>
      <c r="S41" s="12">
        <v>24.25</v>
      </c>
      <c r="T41" s="12">
        <v>247.25</v>
      </c>
      <c r="U41" s="12">
        <v>56</v>
      </c>
      <c r="V41" s="12">
        <v>91.25</v>
      </c>
      <c r="W41" s="12">
        <v>17.75</v>
      </c>
      <c r="X41" s="12">
        <v>12.25</v>
      </c>
      <c r="Y41" s="12">
        <v>29.5</v>
      </c>
      <c r="Z41" s="12">
        <v>19.75</v>
      </c>
      <c r="AA41" s="12">
        <v>151.25</v>
      </c>
      <c r="AB41" s="12">
        <v>111.25</v>
      </c>
      <c r="AC41" s="12">
        <v>266</v>
      </c>
      <c r="AD41" s="12">
        <v>131.25</v>
      </c>
      <c r="AE41" s="12">
        <v>45</v>
      </c>
      <c r="AF41" s="12">
        <v>82</v>
      </c>
      <c r="AG41" s="12">
        <v>29.5</v>
      </c>
      <c r="AH41" s="12">
        <v>44</v>
      </c>
      <c r="AI41" s="12">
        <v>43.5</v>
      </c>
      <c r="AJ41" s="12">
        <v>27</v>
      </c>
      <c r="AK41" s="12">
        <v>4.25</v>
      </c>
      <c r="AL41" s="12">
        <v>5</v>
      </c>
      <c r="AM41" s="12">
        <v>39.5</v>
      </c>
      <c r="AN41" s="12">
        <v>15.5</v>
      </c>
      <c r="AO41" s="12">
        <v>15.5</v>
      </c>
      <c r="AP41" s="12">
        <v>10</v>
      </c>
      <c r="AQ41" s="12">
        <v>34.5</v>
      </c>
      <c r="AR41" s="12">
        <v>13.75</v>
      </c>
      <c r="AS41" s="13">
        <v>2120.25</v>
      </c>
      <c r="AT41" s="14"/>
      <c r="AW41" s="15"/>
    </row>
    <row r="42" spans="1:49" x14ac:dyDescent="0.25">
      <c r="A42" s="1" t="s">
        <v>58</v>
      </c>
      <c r="B42" s="12">
        <v>6.25</v>
      </c>
      <c r="C42" s="12">
        <v>7.75</v>
      </c>
      <c r="D42" s="12">
        <v>2.5</v>
      </c>
      <c r="E42" s="12">
        <v>2.25</v>
      </c>
      <c r="F42" s="12">
        <v>15.75</v>
      </c>
      <c r="G42" s="12">
        <v>2.25</v>
      </c>
      <c r="H42" s="12">
        <v>6.5</v>
      </c>
      <c r="I42" s="12">
        <v>3.25</v>
      </c>
      <c r="J42" s="12">
        <v>8.25</v>
      </c>
      <c r="K42" s="12">
        <v>2.75</v>
      </c>
      <c r="L42" s="12">
        <v>4</v>
      </c>
      <c r="M42" s="12">
        <v>17.75</v>
      </c>
      <c r="N42" s="12">
        <v>6</v>
      </c>
      <c r="O42" s="12">
        <v>2.25</v>
      </c>
      <c r="P42" s="12">
        <v>2.75</v>
      </c>
      <c r="Q42" s="12">
        <v>4</v>
      </c>
      <c r="R42" s="12">
        <v>2.5</v>
      </c>
      <c r="S42" s="12">
        <v>1.75</v>
      </c>
      <c r="T42" s="12">
        <v>9</v>
      </c>
      <c r="U42" s="12">
        <v>4.75</v>
      </c>
      <c r="V42" s="12">
        <v>3.5</v>
      </c>
      <c r="W42" s="12">
        <v>1.75</v>
      </c>
      <c r="X42" s="12">
        <v>2.25</v>
      </c>
      <c r="Y42" s="12">
        <v>3</v>
      </c>
      <c r="Z42" s="12">
        <v>3</v>
      </c>
      <c r="AA42" s="12">
        <v>33.25</v>
      </c>
      <c r="AB42" s="12">
        <v>45.25</v>
      </c>
      <c r="AC42" s="12">
        <v>199.5</v>
      </c>
      <c r="AD42" s="12">
        <v>71.5</v>
      </c>
      <c r="AE42" s="12">
        <v>37.5</v>
      </c>
      <c r="AF42" s="12">
        <v>47.75</v>
      </c>
      <c r="AG42" s="12">
        <v>14</v>
      </c>
      <c r="AH42" s="12">
        <v>29.75</v>
      </c>
      <c r="AI42" s="12">
        <v>26.25</v>
      </c>
      <c r="AJ42" s="12">
        <v>6.75</v>
      </c>
      <c r="AK42" s="12">
        <v>2.5</v>
      </c>
      <c r="AL42" s="12">
        <v>7.75</v>
      </c>
      <c r="AM42" s="12">
        <v>4.25</v>
      </c>
      <c r="AN42" s="12">
        <v>18.5</v>
      </c>
      <c r="AO42" s="12">
        <v>5</v>
      </c>
      <c r="AP42" s="12">
        <v>5</v>
      </c>
      <c r="AQ42" s="12">
        <v>25.5</v>
      </c>
      <c r="AR42" s="12">
        <v>5.75</v>
      </c>
      <c r="AS42" s="13">
        <v>711.5</v>
      </c>
      <c r="AT42" s="14"/>
      <c r="AW42" s="15"/>
    </row>
    <row r="43" spans="1:49" x14ac:dyDescent="0.25">
      <c r="A43" s="1" t="s">
        <v>59</v>
      </c>
      <c r="B43" s="12">
        <v>5</v>
      </c>
      <c r="C43" s="12">
        <v>6.25</v>
      </c>
      <c r="D43" s="12">
        <v>2</v>
      </c>
      <c r="E43" s="12">
        <v>1.5</v>
      </c>
      <c r="F43" s="12">
        <v>11.5</v>
      </c>
      <c r="G43" s="12">
        <v>2.75</v>
      </c>
      <c r="H43" s="12">
        <v>3.75</v>
      </c>
      <c r="I43" s="12">
        <v>4</v>
      </c>
      <c r="J43" s="12">
        <v>9.5</v>
      </c>
      <c r="K43" s="12">
        <v>1</v>
      </c>
      <c r="L43" s="12">
        <v>5.75</v>
      </c>
      <c r="M43" s="12">
        <v>15.75</v>
      </c>
      <c r="N43" s="12">
        <v>3.75</v>
      </c>
      <c r="O43" s="12">
        <v>3.25</v>
      </c>
      <c r="P43" s="12">
        <v>2.75</v>
      </c>
      <c r="Q43" s="12">
        <v>1.5</v>
      </c>
      <c r="R43" s="12">
        <v>1</v>
      </c>
      <c r="S43" s="12">
        <v>3.5</v>
      </c>
      <c r="T43" s="12">
        <v>6</v>
      </c>
      <c r="U43" s="12">
        <v>4.75</v>
      </c>
      <c r="V43" s="12">
        <v>3.75</v>
      </c>
      <c r="W43" s="12">
        <v>2.75</v>
      </c>
      <c r="X43" s="12">
        <v>4</v>
      </c>
      <c r="Y43" s="12">
        <v>4.75</v>
      </c>
      <c r="Z43" s="12">
        <v>3.75</v>
      </c>
      <c r="AA43" s="12">
        <v>37.75</v>
      </c>
      <c r="AB43" s="12">
        <v>38</v>
      </c>
      <c r="AC43" s="12">
        <v>146.25</v>
      </c>
      <c r="AD43" s="12">
        <v>96.75</v>
      </c>
      <c r="AE43" s="12">
        <v>47.75</v>
      </c>
      <c r="AF43" s="12">
        <v>82.75</v>
      </c>
      <c r="AG43" s="12">
        <v>26</v>
      </c>
      <c r="AH43" s="12">
        <v>40.25</v>
      </c>
      <c r="AI43" s="12">
        <v>34.5</v>
      </c>
      <c r="AJ43" s="12">
        <v>25.5</v>
      </c>
      <c r="AK43" s="12">
        <v>0.25</v>
      </c>
      <c r="AL43" s="12">
        <v>3.5</v>
      </c>
      <c r="AM43" s="12">
        <v>1.75</v>
      </c>
      <c r="AN43" s="12">
        <v>10.75</v>
      </c>
      <c r="AO43" s="12">
        <v>9</v>
      </c>
      <c r="AP43" s="12">
        <v>7</v>
      </c>
      <c r="AQ43" s="12">
        <v>13.25</v>
      </c>
      <c r="AR43" s="12">
        <v>9.75</v>
      </c>
      <c r="AS43" s="13">
        <v>745</v>
      </c>
      <c r="AT43" s="14"/>
      <c r="AW43" s="15"/>
    </row>
    <row r="44" spans="1:49" x14ac:dyDescent="0.25">
      <c r="A44" s="1" t="s">
        <v>60</v>
      </c>
      <c r="B44" s="12">
        <v>12.25</v>
      </c>
      <c r="C44" s="12">
        <v>32.75</v>
      </c>
      <c r="D44" s="12">
        <v>23</v>
      </c>
      <c r="E44" s="12">
        <v>30.75</v>
      </c>
      <c r="F44" s="12">
        <v>63</v>
      </c>
      <c r="G44" s="12">
        <v>17.25</v>
      </c>
      <c r="H44" s="12">
        <v>29.5</v>
      </c>
      <c r="I44" s="12">
        <v>10.25</v>
      </c>
      <c r="J44" s="12">
        <v>22</v>
      </c>
      <c r="K44" s="12">
        <v>11</v>
      </c>
      <c r="L44" s="12">
        <v>12.5</v>
      </c>
      <c r="M44" s="12">
        <v>27.5</v>
      </c>
      <c r="N44" s="12">
        <v>10.5</v>
      </c>
      <c r="O44" s="12">
        <v>8</v>
      </c>
      <c r="P44" s="12">
        <v>4.25</v>
      </c>
      <c r="Q44" s="12">
        <v>3</v>
      </c>
      <c r="R44" s="12">
        <v>6.5</v>
      </c>
      <c r="S44" s="12">
        <v>17</v>
      </c>
      <c r="T44" s="12">
        <v>23</v>
      </c>
      <c r="U44" s="12">
        <v>39.25</v>
      </c>
      <c r="V44" s="12">
        <v>46.75</v>
      </c>
      <c r="W44" s="12">
        <v>28.25</v>
      </c>
      <c r="X44" s="12">
        <v>16.75</v>
      </c>
      <c r="Y44" s="12">
        <v>45.75</v>
      </c>
      <c r="Z44" s="12">
        <v>23</v>
      </c>
      <c r="AA44" s="12">
        <v>156.25</v>
      </c>
      <c r="AB44" s="12">
        <v>107.75</v>
      </c>
      <c r="AC44" s="12">
        <v>517.5</v>
      </c>
      <c r="AD44" s="12">
        <v>223.25</v>
      </c>
      <c r="AE44" s="12">
        <v>51.75</v>
      </c>
      <c r="AF44" s="12">
        <v>64.75</v>
      </c>
      <c r="AG44" s="12">
        <v>35.5</v>
      </c>
      <c r="AH44" s="12">
        <v>52.5</v>
      </c>
      <c r="AI44" s="12">
        <v>76.5</v>
      </c>
      <c r="AJ44" s="12">
        <v>84</v>
      </c>
      <c r="AK44" s="12">
        <v>9.25</v>
      </c>
      <c r="AL44" s="12">
        <v>55</v>
      </c>
      <c r="AM44" s="12">
        <v>10.75</v>
      </c>
      <c r="AN44" s="12">
        <v>25.75</v>
      </c>
      <c r="AO44" s="12">
        <v>31.25</v>
      </c>
      <c r="AP44" s="12">
        <v>14</v>
      </c>
      <c r="AQ44" s="12">
        <v>10.25</v>
      </c>
      <c r="AR44" s="12">
        <v>85</v>
      </c>
      <c r="AS44" s="13">
        <v>2174.75</v>
      </c>
      <c r="AT44" s="14"/>
      <c r="AW44" s="15"/>
    </row>
    <row r="45" spans="1:49" x14ac:dyDescent="0.25">
      <c r="A45" s="1" t="s">
        <v>61</v>
      </c>
      <c r="B45" s="12">
        <v>9</v>
      </c>
      <c r="C45" s="12">
        <v>14.75</v>
      </c>
      <c r="D45" s="12">
        <v>7.5</v>
      </c>
      <c r="E45" s="12">
        <v>10.75</v>
      </c>
      <c r="F45" s="12">
        <v>63.5</v>
      </c>
      <c r="G45" s="12">
        <v>7.5</v>
      </c>
      <c r="H45" s="12">
        <v>12</v>
      </c>
      <c r="I45" s="12">
        <v>12.5</v>
      </c>
      <c r="J45" s="12">
        <v>24.75</v>
      </c>
      <c r="K45" s="12">
        <v>8.75</v>
      </c>
      <c r="L45" s="12">
        <v>6.25</v>
      </c>
      <c r="M45" s="12">
        <v>25.75</v>
      </c>
      <c r="N45" s="12">
        <v>4.5</v>
      </c>
      <c r="O45" s="12">
        <v>2.75</v>
      </c>
      <c r="P45" s="12">
        <v>2.25</v>
      </c>
      <c r="Q45" s="12">
        <v>2.75</v>
      </c>
      <c r="R45" s="12">
        <v>2.25</v>
      </c>
      <c r="S45" s="12">
        <v>4.75</v>
      </c>
      <c r="T45" s="12">
        <v>13.25</v>
      </c>
      <c r="U45" s="12">
        <v>13.5</v>
      </c>
      <c r="V45" s="12">
        <v>18.25</v>
      </c>
      <c r="W45" s="12">
        <v>4.75</v>
      </c>
      <c r="X45" s="12">
        <v>6.75</v>
      </c>
      <c r="Y45" s="12">
        <v>11.25</v>
      </c>
      <c r="Z45" s="12">
        <v>5.25</v>
      </c>
      <c r="AA45" s="12">
        <v>121.75</v>
      </c>
      <c r="AB45" s="12">
        <v>101</v>
      </c>
      <c r="AC45" s="12">
        <v>387</v>
      </c>
      <c r="AD45" s="12">
        <v>190.5</v>
      </c>
      <c r="AE45" s="12">
        <v>53.5</v>
      </c>
      <c r="AF45" s="12">
        <v>61.25</v>
      </c>
      <c r="AG45" s="12">
        <v>26.25</v>
      </c>
      <c r="AH45" s="12">
        <v>44</v>
      </c>
      <c r="AI45" s="12">
        <v>54</v>
      </c>
      <c r="AJ45" s="12">
        <v>19.5</v>
      </c>
      <c r="AK45" s="12">
        <v>2.25</v>
      </c>
      <c r="AL45" s="12">
        <v>4.25</v>
      </c>
      <c r="AM45" s="12">
        <v>3</v>
      </c>
      <c r="AN45" s="12">
        <v>10.25</v>
      </c>
      <c r="AO45" s="12">
        <v>5.5</v>
      </c>
      <c r="AP45" s="12">
        <v>5.75</v>
      </c>
      <c r="AQ45" s="12">
        <v>99.25</v>
      </c>
      <c r="AR45" s="12">
        <v>11.5</v>
      </c>
      <c r="AS45" s="13">
        <v>1495.75</v>
      </c>
      <c r="AT45" s="14"/>
      <c r="AW45" s="15"/>
    </row>
    <row r="46" spans="1:49" x14ac:dyDescent="0.25">
      <c r="A46" s="11" t="s">
        <v>51</v>
      </c>
      <c r="B46" s="14">
        <v>1882.25</v>
      </c>
      <c r="C46" s="14">
        <v>3246</v>
      </c>
      <c r="D46" s="14">
        <v>2050.25</v>
      </c>
      <c r="E46" s="14">
        <v>2038.75</v>
      </c>
      <c r="F46" s="14">
        <v>6907.75</v>
      </c>
      <c r="G46" s="14">
        <v>2430.75</v>
      </c>
      <c r="H46" s="14">
        <v>3277.25</v>
      </c>
      <c r="I46" s="14">
        <v>2287</v>
      </c>
      <c r="J46" s="14">
        <v>4295.5</v>
      </c>
      <c r="K46" s="14">
        <v>2115.75</v>
      </c>
      <c r="L46" s="14">
        <v>3738.75</v>
      </c>
      <c r="M46" s="14">
        <v>6499.5</v>
      </c>
      <c r="N46" s="14">
        <v>2310.5</v>
      </c>
      <c r="O46" s="14">
        <v>2690</v>
      </c>
      <c r="P46" s="14">
        <v>2002.25</v>
      </c>
      <c r="Q46" s="14">
        <v>1188</v>
      </c>
      <c r="R46" s="14">
        <v>1612</v>
      </c>
      <c r="S46" s="14">
        <v>2922.75</v>
      </c>
      <c r="T46" s="14">
        <v>2134.75</v>
      </c>
      <c r="U46" s="14">
        <v>1830.5</v>
      </c>
      <c r="V46" s="14">
        <v>2466</v>
      </c>
      <c r="W46" s="14">
        <v>1254.75</v>
      </c>
      <c r="X46" s="14">
        <v>1080</v>
      </c>
      <c r="Y46" s="14">
        <v>2448</v>
      </c>
      <c r="Z46" s="14">
        <v>2432</v>
      </c>
      <c r="AA46" s="14">
        <v>7317.25</v>
      </c>
      <c r="AB46" s="14">
        <v>6551</v>
      </c>
      <c r="AC46" s="14">
        <v>20847.75</v>
      </c>
      <c r="AD46" s="14">
        <v>9528.25</v>
      </c>
      <c r="AE46" s="14">
        <v>5723.5</v>
      </c>
      <c r="AF46" s="14">
        <v>6977.25</v>
      </c>
      <c r="AG46" s="14">
        <v>3379.5</v>
      </c>
      <c r="AH46" s="14">
        <v>6188.25</v>
      </c>
      <c r="AI46" s="14">
        <v>3111.75</v>
      </c>
      <c r="AJ46" s="14">
        <v>1591.75</v>
      </c>
      <c r="AK46" s="14">
        <v>1004.75</v>
      </c>
      <c r="AL46" s="14">
        <v>3657.75</v>
      </c>
      <c r="AM46" s="14">
        <v>572.5</v>
      </c>
      <c r="AN46" s="14">
        <v>1938</v>
      </c>
      <c r="AO46" s="14">
        <v>709.25</v>
      </c>
      <c r="AP46" s="14">
        <v>741</v>
      </c>
      <c r="AQ46" s="14">
        <v>2514.5</v>
      </c>
      <c r="AR46" s="14">
        <v>1524.75</v>
      </c>
      <c r="AS46" s="14">
        <v>151019.75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3"/>
  <sheetViews>
    <sheetView workbookViewId="0">
      <pane xSplit="1" ySplit="2" topLeftCell="B3" activePane="bottomRight" state="frozen"/>
      <selection activeCell="B3" sqref="B3:AR45"/>
      <selection pane="topRight" activeCell="B3" sqref="B3:AR45"/>
      <selection pane="bottomLeft" activeCell="B3" sqref="B3:AR45"/>
      <selection pane="bottomRight" activeCell="B3" sqref="B3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/>
    <col min="47" max="48" width="9.109375" style="9"/>
    <col min="49" max="49" width="8.6640625" style="9" customWidth="1"/>
    <col min="50" max="16384" width="9.109375" style="9"/>
  </cols>
  <sheetData>
    <row r="1" spans="1:56" ht="26.25" customHeight="1" x14ac:dyDescent="0.25">
      <c r="A1" s="7" t="s">
        <v>0</v>
      </c>
      <c r="B1" s="8" t="s">
        <v>1</v>
      </c>
      <c r="D1" s="9" t="s">
        <v>53</v>
      </c>
      <c r="G1" s="19">
        <f>'Wkdy Adj OD'!G1</f>
        <v>38081</v>
      </c>
    </row>
    <row r="2" spans="1:56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58</v>
      </c>
      <c r="AP2" s="1" t="s">
        <v>59</v>
      </c>
      <c r="AQ2" s="1" t="s">
        <v>60</v>
      </c>
      <c r="AR2" s="1" t="s">
        <v>61</v>
      </c>
      <c r="AS2" s="11" t="s">
        <v>38</v>
      </c>
    </row>
    <row r="3" spans="1:56" x14ac:dyDescent="0.25">
      <c r="A3" s="1" t="s">
        <v>3</v>
      </c>
      <c r="B3" s="12">
        <v>6.75</v>
      </c>
      <c r="C3" s="12">
        <v>52</v>
      </c>
      <c r="D3" s="12">
        <v>52.25</v>
      </c>
      <c r="E3" s="12">
        <v>29.75</v>
      </c>
      <c r="F3" s="12">
        <v>146</v>
      </c>
      <c r="G3" s="12">
        <v>60.5</v>
      </c>
      <c r="H3" s="12">
        <v>53.5</v>
      </c>
      <c r="I3" s="12">
        <v>21.75</v>
      </c>
      <c r="J3" s="12">
        <v>56.25</v>
      </c>
      <c r="K3" s="12">
        <v>16.25</v>
      </c>
      <c r="L3" s="12">
        <v>56.5</v>
      </c>
      <c r="M3" s="12">
        <v>74.25</v>
      </c>
      <c r="N3" s="12">
        <v>12</v>
      </c>
      <c r="O3" s="12">
        <v>16.75</v>
      </c>
      <c r="P3" s="12">
        <v>14.5</v>
      </c>
      <c r="Q3" s="12">
        <v>10</v>
      </c>
      <c r="R3" s="12">
        <v>8.75</v>
      </c>
      <c r="S3" s="12">
        <v>24</v>
      </c>
      <c r="T3" s="12">
        <v>13.25</v>
      </c>
      <c r="U3" s="12">
        <v>4</v>
      </c>
      <c r="V3" s="12">
        <v>9</v>
      </c>
      <c r="W3" s="12">
        <v>3</v>
      </c>
      <c r="X3" s="12">
        <v>2</v>
      </c>
      <c r="Y3" s="12">
        <v>9.5</v>
      </c>
      <c r="Z3" s="12">
        <v>14.75</v>
      </c>
      <c r="AA3" s="12">
        <v>52</v>
      </c>
      <c r="AB3" s="12">
        <v>46</v>
      </c>
      <c r="AC3" s="12">
        <v>117.5</v>
      </c>
      <c r="AD3" s="12">
        <v>74.5</v>
      </c>
      <c r="AE3" s="12">
        <v>49.25</v>
      </c>
      <c r="AF3" s="12">
        <v>73.25</v>
      </c>
      <c r="AG3" s="12">
        <v>15</v>
      </c>
      <c r="AH3" s="12">
        <v>20.25</v>
      </c>
      <c r="AI3" s="12">
        <v>17.25</v>
      </c>
      <c r="AJ3" s="12">
        <v>6</v>
      </c>
      <c r="AK3" s="12">
        <v>1.75</v>
      </c>
      <c r="AL3" s="12">
        <v>9.5</v>
      </c>
      <c r="AM3" s="12">
        <v>2.75</v>
      </c>
      <c r="AN3" s="12">
        <v>20.75</v>
      </c>
      <c r="AO3" s="12">
        <v>5.5</v>
      </c>
      <c r="AP3" s="12">
        <v>5.25</v>
      </c>
      <c r="AQ3" s="12">
        <v>12.75</v>
      </c>
      <c r="AR3" s="12">
        <v>8.5</v>
      </c>
      <c r="AS3" s="13">
        <v>1305</v>
      </c>
      <c r="AT3" s="14"/>
      <c r="AV3" s="9" t="s">
        <v>39</v>
      </c>
      <c r="AW3" s="12">
        <f>SUM(B3:Z27,AK3:AN27,B38:Z41,AK38:AN41)</f>
        <v>26089.5</v>
      </c>
      <c r="AY3" s="9" t="s">
        <v>40</v>
      </c>
      <c r="AZ3" s="15">
        <f>SUM(AW12:AW18,AX12:BC12)</f>
        <v>56650.25</v>
      </c>
      <c r="BA3" s="16">
        <f>AZ3/BD$19</f>
        <v>0.60308086198132216</v>
      </c>
    </row>
    <row r="4" spans="1:56" x14ac:dyDescent="0.25">
      <c r="A4" s="1" t="s">
        <v>4</v>
      </c>
      <c r="B4" s="12">
        <v>60.25</v>
      </c>
      <c r="C4" s="12">
        <v>7.25</v>
      </c>
      <c r="D4" s="12">
        <v>46</v>
      </c>
      <c r="E4" s="12">
        <v>36.75</v>
      </c>
      <c r="F4" s="12">
        <v>197.5</v>
      </c>
      <c r="G4" s="12">
        <v>74.5</v>
      </c>
      <c r="H4" s="12">
        <v>68.5</v>
      </c>
      <c r="I4" s="12">
        <v>28</v>
      </c>
      <c r="J4" s="12">
        <v>85.5</v>
      </c>
      <c r="K4" s="12">
        <v>25</v>
      </c>
      <c r="L4" s="12">
        <v>53.25</v>
      </c>
      <c r="M4" s="12">
        <v>161.5</v>
      </c>
      <c r="N4" s="12">
        <v>18.25</v>
      </c>
      <c r="O4" s="12">
        <v>20</v>
      </c>
      <c r="P4" s="12">
        <v>16.75</v>
      </c>
      <c r="Q4" s="12">
        <v>13.25</v>
      </c>
      <c r="R4" s="12">
        <v>14.75</v>
      </c>
      <c r="S4" s="12">
        <v>35.5</v>
      </c>
      <c r="T4" s="12">
        <v>15</v>
      </c>
      <c r="U4" s="12">
        <v>8</v>
      </c>
      <c r="V4" s="12">
        <v>13.25</v>
      </c>
      <c r="W4" s="12">
        <v>3.75</v>
      </c>
      <c r="X4" s="12">
        <v>4.25</v>
      </c>
      <c r="Y4" s="12">
        <v>10.5</v>
      </c>
      <c r="Z4" s="12">
        <v>13</v>
      </c>
      <c r="AA4" s="12">
        <v>144.25</v>
      </c>
      <c r="AB4" s="12">
        <v>108</v>
      </c>
      <c r="AC4" s="12">
        <v>273.75</v>
      </c>
      <c r="AD4" s="12">
        <v>133.5</v>
      </c>
      <c r="AE4" s="12">
        <v>42</v>
      </c>
      <c r="AF4" s="12">
        <v>70</v>
      </c>
      <c r="AG4" s="12">
        <v>26.75</v>
      </c>
      <c r="AH4" s="12">
        <v>29.25</v>
      </c>
      <c r="AI4" s="12">
        <v>27.25</v>
      </c>
      <c r="AJ4" s="12">
        <v>18.75</v>
      </c>
      <c r="AK4" s="12">
        <v>5.25</v>
      </c>
      <c r="AL4" s="12">
        <v>18.5</v>
      </c>
      <c r="AM4" s="12">
        <v>2.5</v>
      </c>
      <c r="AN4" s="12">
        <v>17</v>
      </c>
      <c r="AO4" s="12">
        <v>5.5</v>
      </c>
      <c r="AP4" s="12">
        <v>5.25</v>
      </c>
      <c r="AQ4" s="12">
        <v>37.75</v>
      </c>
      <c r="AR4" s="12">
        <v>7.75</v>
      </c>
      <c r="AS4" s="13">
        <v>2003.25</v>
      </c>
      <c r="AT4" s="14"/>
      <c r="AV4" s="9" t="s">
        <v>41</v>
      </c>
      <c r="AW4" s="12">
        <f>SUM(AA28:AJ37, AA42:AJ45, AO28:AR37, AO42:AR45)</f>
        <v>28739.5</v>
      </c>
      <c r="AY4" s="9" t="s">
        <v>42</v>
      </c>
      <c r="AZ4" s="15">
        <f>SUM(AX13:BB18)</f>
        <v>39373.5</v>
      </c>
      <c r="BA4" s="16">
        <f>AZ4/BD$19</f>
        <v>0.4191579793420433</v>
      </c>
    </row>
    <row r="5" spans="1:56" x14ac:dyDescent="0.25">
      <c r="A5" s="1" t="s">
        <v>5</v>
      </c>
      <c r="B5" s="12">
        <v>59.5</v>
      </c>
      <c r="C5" s="12">
        <v>43.75</v>
      </c>
      <c r="D5" s="12">
        <v>5.25</v>
      </c>
      <c r="E5" s="12">
        <v>25.5</v>
      </c>
      <c r="F5" s="12">
        <v>191.5</v>
      </c>
      <c r="G5" s="12">
        <v>46.75</v>
      </c>
      <c r="H5" s="12">
        <v>29.75</v>
      </c>
      <c r="I5" s="12">
        <v>24.25</v>
      </c>
      <c r="J5" s="12">
        <v>46.5</v>
      </c>
      <c r="K5" s="12">
        <v>19.75</v>
      </c>
      <c r="L5" s="12">
        <v>17</v>
      </c>
      <c r="M5" s="12">
        <v>101.5</v>
      </c>
      <c r="N5" s="12">
        <v>12.5</v>
      </c>
      <c r="O5" s="12">
        <v>8</v>
      </c>
      <c r="P5" s="12">
        <v>4.5</v>
      </c>
      <c r="Q5" s="12">
        <v>3</v>
      </c>
      <c r="R5" s="12">
        <v>8.25</v>
      </c>
      <c r="S5" s="12">
        <v>18</v>
      </c>
      <c r="T5" s="12">
        <v>5.25</v>
      </c>
      <c r="U5" s="12">
        <v>5</v>
      </c>
      <c r="V5" s="12">
        <v>10</v>
      </c>
      <c r="W5" s="12">
        <v>3</v>
      </c>
      <c r="X5" s="12">
        <v>1.5</v>
      </c>
      <c r="Y5" s="12">
        <v>9</v>
      </c>
      <c r="Z5" s="12">
        <v>2.25</v>
      </c>
      <c r="AA5" s="12">
        <v>81.25</v>
      </c>
      <c r="AB5" s="12">
        <v>70.25</v>
      </c>
      <c r="AC5" s="12">
        <v>139.5</v>
      </c>
      <c r="AD5" s="12">
        <v>89.25</v>
      </c>
      <c r="AE5" s="12">
        <v>20.75</v>
      </c>
      <c r="AF5" s="12">
        <v>18.5</v>
      </c>
      <c r="AG5" s="12">
        <v>8.5</v>
      </c>
      <c r="AH5" s="12">
        <v>4.75</v>
      </c>
      <c r="AI5" s="12">
        <v>8</v>
      </c>
      <c r="AJ5" s="12">
        <v>1.75</v>
      </c>
      <c r="AK5" s="12">
        <v>2.5</v>
      </c>
      <c r="AL5" s="12">
        <v>7.25</v>
      </c>
      <c r="AM5" s="12">
        <v>0.5</v>
      </c>
      <c r="AN5" s="12">
        <v>4</v>
      </c>
      <c r="AO5" s="12">
        <v>2</v>
      </c>
      <c r="AP5" s="12">
        <v>1.25</v>
      </c>
      <c r="AQ5" s="12">
        <v>32.25</v>
      </c>
      <c r="AR5" s="12">
        <v>9.75</v>
      </c>
      <c r="AS5" s="13">
        <v>1203.25</v>
      </c>
      <c r="AT5" s="14"/>
      <c r="AV5" s="9" t="s">
        <v>43</v>
      </c>
      <c r="AW5" s="12">
        <f>SUM(AA3:AJ27,B28:Z37,AA38:AJ41,AK28:AN37, B42:Z45, AK42:AN45, AO3:AR27, AO38:AR41)</f>
        <v>43922.5</v>
      </c>
    </row>
    <row r="6" spans="1:56" x14ac:dyDescent="0.25">
      <c r="A6" s="1" t="s">
        <v>6</v>
      </c>
      <c r="B6" s="12">
        <v>35.5</v>
      </c>
      <c r="C6" s="12">
        <v>35.25</v>
      </c>
      <c r="D6" s="12">
        <v>25</v>
      </c>
      <c r="E6" s="12">
        <v>3.75</v>
      </c>
      <c r="F6" s="12">
        <v>59.75</v>
      </c>
      <c r="G6" s="12">
        <v>37.75</v>
      </c>
      <c r="H6" s="12">
        <v>26.75</v>
      </c>
      <c r="I6" s="12">
        <v>23.25</v>
      </c>
      <c r="J6" s="12">
        <v>56</v>
      </c>
      <c r="K6" s="12">
        <v>17</v>
      </c>
      <c r="L6" s="12">
        <v>29.5</v>
      </c>
      <c r="M6" s="12">
        <v>99</v>
      </c>
      <c r="N6" s="12">
        <v>10.5</v>
      </c>
      <c r="O6" s="12">
        <v>11</v>
      </c>
      <c r="P6" s="12">
        <v>13.25</v>
      </c>
      <c r="Q6" s="12">
        <v>7.25</v>
      </c>
      <c r="R6" s="12">
        <v>7.5</v>
      </c>
      <c r="S6" s="12">
        <v>17.5</v>
      </c>
      <c r="T6" s="12">
        <v>5.25</v>
      </c>
      <c r="U6" s="12">
        <v>6.75</v>
      </c>
      <c r="V6" s="12">
        <v>10</v>
      </c>
      <c r="W6" s="12">
        <v>6.25</v>
      </c>
      <c r="X6" s="12">
        <v>3.25</v>
      </c>
      <c r="Y6" s="12">
        <v>7.25</v>
      </c>
      <c r="Z6" s="12">
        <v>5.75</v>
      </c>
      <c r="AA6" s="12">
        <v>105.25</v>
      </c>
      <c r="AB6" s="12">
        <v>84.25</v>
      </c>
      <c r="AC6" s="12">
        <v>175.5</v>
      </c>
      <c r="AD6" s="12">
        <v>120</v>
      </c>
      <c r="AE6" s="12">
        <v>41.75</v>
      </c>
      <c r="AF6" s="12">
        <v>40.5</v>
      </c>
      <c r="AG6" s="12">
        <v>11.75</v>
      </c>
      <c r="AH6" s="12">
        <v>7</v>
      </c>
      <c r="AI6" s="12">
        <v>7</v>
      </c>
      <c r="AJ6" s="12">
        <v>4.75</v>
      </c>
      <c r="AK6" s="12">
        <v>2.75</v>
      </c>
      <c r="AL6" s="12">
        <v>8.5</v>
      </c>
      <c r="AM6" s="12">
        <v>1.25</v>
      </c>
      <c r="AN6" s="12">
        <v>8.5</v>
      </c>
      <c r="AO6" s="12">
        <v>1.5</v>
      </c>
      <c r="AP6" s="12">
        <v>1.75</v>
      </c>
      <c r="AQ6" s="12">
        <v>44.5</v>
      </c>
      <c r="AR6" s="12">
        <v>7.25</v>
      </c>
      <c r="AS6" s="13">
        <v>1233.75</v>
      </c>
      <c r="AT6" s="14"/>
      <c r="AV6" s="9" t="s">
        <v>62</v>
      </c>
      <c r="AW6" s="12">
        <f>SUM(AO3:AR45, B42:AN45)</f>
        <v>8414.75</v>
      </c>
    </row>
    <row r="7" spans="1:56" x14ac:dyDescent="0.25">
      <c r="A7" s="1" t="s">
        <v>7</v>
      </c>
      <c r="B7" s="12">
        <v>155.5</v>
      </c>
      <c r="C7" s="12">
        <v>181.5</v>
      </c>
      <c r="D7" s="12">
        <v>183.75</v>
      </c>
      <c r="E7" s="12">
        <v>57.25</v>
      </c>
      <c r="F7" s="12">
        <v>9.25</v>
      </c>
      <c r="G7" s="12">
        <v>136.25</v>
      </c>
      <c r="H7" s="12">
        <v>109</v>
      </c>
      <c r="I7" s="12">
        <v>116.25</v>
      </c>
      <c r="J7" s="12">
        <v>165.75</v>
      </c>
      <c r="K7" s="12">
        <v>64.75</v>
      </c>
      <c r="L7" s="12">
        <v>91</v>
      </c>
      <c r="M7" s="12">
        <v>254.25</v>
      </c>
      <c r="N7" s="12">
        <v>37</v>
      </c>
      <c r="O7" s="12">
        <v>44</v>
      </c>
      <c r="P7" s="12">
        <v>45</v>
      </c>
      <c r="Q7" s="12">
        <v>22.25</v>
      </c>
      <c r="R7" s="12">
        <v>34.75</v>
      </c>
      <c r="S7" s="12">
        <v>166.75</v>
      </c>
      <c r="T7" s="12">
        <v>28.75</v>
      </c>
      <c r="U7" s="12">
        <v>26.25</v>
      </c>
      <c r="V7" s="12">
        <v>34</v>
      </c>
      <c r="W7" s="12">
        <v>20</v>
      </c>
      <c r="X7" s="12">
        <v>18.75</v>
      </c>
      <c r="Y7" s="12">
        <v>13.5</v>
      </c>
      <c r="Z7" s="12">
        <v>25.75</v>
      </c>
      <c r="AA7" s="12">
        <v>217.25</v>
      </c>
      <c r="AB7" s="12">
        <v>185.75</v>
      </c>
      <c r="AC7" s="12">
        <v>529.25</v>
      </c>
      <c r="AD7" s="12">
        <v>272.25</v>
      </c>
      <c r="AE7" s="12">
        <v>109.75</v>
      </c>
      <c r="AF7" s="12">
        <v>92.75</v>
      </c>
      <c r="AG7" s="12">
        <v>37.5</v>
      </c>
      <c r="AH7" s="12">
        <v>25.25</v>
      </c>
      <c r="AI7" s="12">
        <v>38.25</v>
      </c>
      <c r="AJ7" s="12">
        <v>8.5</v>
      </c>
      <c r="AK7" s="12">
        <v>17.5</v>
      </c>
      <c r="AL7" s="12">
        <v>37.5</v>
      </c>
      <c r="AM7" s="12">
        <v>5.25</v>
      </c>
      <c r="AN7" s="12">
        <v>15.5</v>
      </c>
      <c r="AO7" s="12">
        <v>6.5</v>
      </c>
      <c r="AP7" s="12">
        <v>4.5</v>
      </c>
      <c r="AQ7" s="12">
        <v>81.75</v>
      </c>
      <c r="AR7" s="12">
        <v>46</v>
      </c>
      <c r="AS7" s="13">
        <v>3772.25</v>
      </c>
      <c r="AT7" s="14"/>
      <c r="AV7" s="9" t="s">
        <v>44</v>
      </c>
      <c r="AW7" s="12">
        <f>SUM(AJ3:AN41,B37:AI41)</f>
        <v>11652.75</v>
      </c>
    </row>
    <row r="8" spans="1:56" x14ac:dyDescent="0.25">
      <c r="A8" s="1" t="s">
        <v>8</v>
      </c>
      <c r="B8" s="12">
        <v>59</v>
      </c>
      <c r="C8" s="12">
        <v>56</v>
      </c>
      <c r="D8" s="12">
        <v>46.5</v>
      </c>
      <c r="E8" s="12">
        <v>25.25</v>
      </c>
      <c r="F8" s="12">
        <v>102</v>
      </c>
      <c r="G8" s="12">
        <v>5.75</v>
      </c>
      <c r="H8" s="12">
        <v>56.75</v>
      </c>
      <c r="I8" s="12">
        <v>52.5</v>
      </c>
      <c r="J8" s="12">
        <v>66.75</v>
      </c>
      <c r="K8" s="12">
        <v>41.5</v>
      </c>
      <c r="L8" s="12">
        <v>57.75</v>
      </c>
      <c r="M8" s="12">
        <v>103</v>
      </c>
      <c r="N8" s="12">
        <v>19.5</v>
      </c>
      <c r="O8" s="12">
        <v>24.5</v>
      </c>
      <c r="P8" s="12">
        <v>18.25</v>
      </c>
      <c r="Q8" s="12">
        <v>7.25</v>
      </c>
      <c r="R8" s="12">
        <v>15.75</v>
      </c>
      <c r="S8" s="12">
        <v>21</v>
      </c>
      <c r="T8" s="12">
        <v>8.25</v>
      </c>
      <c r="U8" s="12">
        <v>3.75</v>
      </c>
      <c r="V8" s="12">
        <v>8.5</v>
      </c>
      <c r="W8" s="12">
        <v>2</v>
      </c>
      <c r="X8" s="12">
        <v>3</v>
      </c>
      <c r="Y8" s="12">
        <v>7.5</v>
      </c>
      <c r="Z8" s="12">
        <v>20</v>
      </c>
      <c r="AA8" s="12">
        <v>77.5</v>
      </c>
      <c r="AB8" s="12">
        <v>70</v>
      </c>
      <c r="AC8" s="12">
        <v>166</v>
      </c>
      <c r="AD8" s="12">
        <v>130</v>
      </c>
      <c r="AE8" s="12">
        <v>65.75</v>
      </c>
      <c r="AF8" s="12">
        <v>54</v>
      </c>
      <c r="AG8" s="12">
        <v>18.75</v>
      </c>
      <c r="AH8" s="12">
        <v>11.25</v>
      </c>
      <c r="AI8" s="12">
        <v>10.75</v>
      </c>
      <c r="AJ8" s="12">
        <v>4.25</v>
      </c>
      <c r="AK8" s="12">
        <v>3</v>
      </c>
      <c r="AL8" s="12">
        <v>8.5</v>
      </c>
      <c r="AM8" s="12">
        <v>2.5</v>
      </c>
      <c r="AN8" s="12">
        <v>6</v>
      </c>
      <c r="AO8" s="12">
        <v>2.5</v>
      </c>
      <c r="AP8" s="12">
        <v>1.75</v>
      </c>
      <c r="AQ8" s="12">
        <v>25.75</v>
      </c>
      <c r="AR8" s="12">
        <v>6.5</v>
      </c>
      <c r="AS8" s="13">
        <v>1496.75</v>
      </c>
      <c r="AT8" s="14"/>
      <c r="AW8" s="15"/>
    </row>
    <row r="9" spans="1:56" x14ac:dyDescent="0.25">
      <c r="A9" s="1" t="s">
        <v>9</v>
      </c>
      <c r="B9" s="12">
        <v>45.25</v>
      </c>
      <c r="C9" s="12">
        <v>55.75</v>
      </c>
      <c r="D9" s="12">
        <v>26</v>
      </c>
      <c r="E9" s="12">
        <v>22.75</v>
      </c>
      <c r="F9" s="12">
        <v>101.5</v>
      </c>
      <c r="G9" s="12">
        <v>58.5</v>
      </c>
      <c r="H9" s="12">
        <v>8.5</v>
      </c>
      <c r="I9" s="12">
        <v>26.5</v>
      </c>
      <c r="J9" s="12">
        <v>42.5</v>
      </c>
      <c r="K9" s="12">
        <v>19.25</v>
      </c>
      <c r="L9" s="12">
        <v>53.75</v>
      </c>
      <c r="M9" s="12">
        <v>136.5</v>
      </c>
      <c r="N9" s="12">
        <v>29</v>
      </c>
      <c r="O9" s="12">
        <v>33.75</v>
      </c>
      <c r="P9" s="12">
        <v>25.25</v>
      </c>
      <c r="Q9" s="12">
        <v>15.5</v>
      </c>
      <c r="R9" s="12">
        <v>14.25</v>
      </c>
      <c r="S9" s="12">
        <v>29.25</v>
      </c>
      <c r="T9" s="12">
        <v>27.5</v>
      </c>
      <c r="U9" s="12">
        <v>13.75</v>
      </c>
      <c r="V9" s="12">
        <v>16.75</v>
      </c>
      <c r="W9" s="12">
        <v>7.5</v>
      </c>
      <c r="X9" s="12">
        <v>9.75</v>
      </c>
      <c r="Y9" s="12">
        <v>19.75</v>
      </c>
      <c r="Z9" s="12">
        <v>26.75</v>
      </c>
      <c r="AA9" s="12">
        <v>135.25</v>
      </c>
      <c r="AB9" s="12">
        <v>114.5</v>
      </c>
      <c r="AC9" s="12">
        <v>245.25</v>
      </c>
      <c r="AD9" s="12">
        <v>204</v>
      </c>
      <c r="AE9" s="12">
        <v>101.75</v>
      </c>
      <c r="AF9" s="12">
        <v>72.5</v>
      </c>
      <c r="AG9" s="12">
        <v>21.25</v>
      </c>
      <c r="AH9" s="12">
        <v>21.5</v>
      </c>
      <c r="AI9" s="12">
        <v>16.25</v>
      </c>
      <c r="AJ9" s="12">
        <v>4.25</v>
      </c>
      <c r="AK9" s="12">
        <v>4</v>
      </c>
      <c r="AL9" s="12">
        <v>12.25</v>
      </c>
      <c r="AM9" s="12">
        <v>5.75</v>
      </c>
      <c r="AN9" s="12">
        <v>41.25</v>
      </c>
      <c r="AO9" s="12">
        <v>4.25</v>
      </c>
      <c r="AP9" s="12">
        <v>2</v>
      </c>
      <c r="AQ9" s="12">
        <v>36.5</v>
      </c>
      <c r="AR9" s="12">
        <v>5.25</v>
      </c>
      <c r="AS9" s="13">
        <v>1913.25</v>
      </c>
      <c r="AT9" s="14"/>
      <c r="AW9" s="15"/>
    </row>
    <row r="10" spans="1:56" x14ac:dyDescent="0.25">
      <c r="A10" s="1">
        <v>19</v>
      </c>
      <c r="B10" s="12">
        <v>23.5</v>
      </c>
      <c r="C10" s="12">
        <v>29</v>
      </c>
      <c r="D10" s="12">
        <v>23.25</v>
      </c>
      <c r="E10" s="12">
        <v>26</v>
      </c>
      <c r="F10" s="12">
        <v>120.25</v>
      </c>
      <c r="G10" s="12">
        <v>50.75</v>
      </c>
      <c r="H10" s="12">
        <v>29.25</v>
      </c>
      <c r="I10" s="12">
        <v>5</v>
      </c>
      <c r="J10" s="12">
        <v>12.5</v>
      </c>
      <c r="K10" s="12">
        <v>6.5</v>
      </c>
      <c r="L10" s="12">
        <v>38.75</v>
      </c>
      <c r="M10" s="12">
        <v>79.75</v>
      </c>
      <c r="N10" s="12">
        <v>19</v>
      </c>
      <c r="O10" s="12">
        <v>29</v>
      </c>
      <c r="P10" s="12">
        <v>18.5</v>
      </c>
      <c r="Q10" s="12">
        <v>11.25</v>
      </c>
      <c r="R10" s="12">
        <v>16.25</v>
      </c>
      <c r="S10" s="12">
        <v>30.5</v>
      </c>
      <c r="T10" s="12">
        <v>19.25</v>
      </c>
      <c r="U10" s="12">
        <v>17</v>
      </c>
      <c r="V10" s="12">
        <v>17.25</v>
      </c>
      <c r="W10" s="12">
        <v>8.5</v>
      </c>
      <c r="X10" s="12">
        <v>6</v>
      </c>
      <c r="Y10" s="12">
        <v>37.5</v>
      </c>
      <c r="Z10" s="12">
        <v>18.5</v>
      </c>
      <c r="AA10" s="12">
        <v>77.25</v>
      </c>
      <c r="AB10" s="12">
        <v>72</v>
      </c>
      <c r="AC10" s="12">
        <v>172.5</v>
      </c>
      <c r="AD10" s="12">
        <v>123.5</v>
      </c>
      <c r="AE10" s="12">
        <v>50.25</v>
      </c>
      <c r="AF10" s="12">
        <v>44</v>
      </c>
      <c r="AG10" s="12">
        <v>16.25</v>
      </c>
      <c r="AH10" s="12">
        <v>15.5</v>
      </c>
      <c r="AI10" s="12">
        <v>15.25</v>
      </c>
      <c r="AJ10" s="12">
        <v>3.25</v>
      </c>
      <c r="AK10" s="12">
        <v>3.75</v>
      </c>
      <c r="AL10" s="12">
        <v>10.5</v>
      </c>
      <c r="AM10" s="12">
        <v>3.25</v>
      </c>
      <c r="AN10" s="12">
        <v>19.75</v>
      </c>
      <c r="AO10" s="12">
        <v>2.75</v>
      </c>
      <c r="AP10" s="12">
        <v>1.75</v>
      </c>
      <c r="AQ10" s="12">
        <v>19.75</v>
      </c>
      <c r="AR10" s="12">
        <v>7.5</v>
      </c>
      <c r="AS10" s="13">
        <v>1351.75</v>
      </c>
      <c r="AT10" s="14"/>
      <c r="AV10" s="17"/>
      <c r="AW10" s="15"/>
      <c r="BC10" s="11"/>
    </row>
    <row r="11" spans="1:56" x14ac:dyDescent="0.25">
      <c r="A11" s="1">
        <v>12</v>
      </c>
      <c r="B11" s="12">
        <v>41.75</v>
      </c>
      <c r="C11" s="12">
        <v>58</v>
      </c>
      <c r="D11" s="12">
        <v>44.5</v>
      </c>
      <c r="E11" s="12">
        <v>40.5</v>
      </c>
      <c r="F11" s="12">
        <v>157.25</v>
      </c>
      <c r="G11" s="12">
        <v>64</v>
      </c>
      <c r="H11" s="12">
        <v>38.5</v>
      </c>
      <c r="I11" s="12">
        <v>8.75</v>
      </c>
      <c r="J11" s="12">
        <v>8.25</v>
      </c>
      <c r="K11" s="12">
        <v>12.5</v>
      </c>
      <c r="L11" s="12">
        <v>63</v>
      </c>
      <c r="M11" s="12">
        <v>133.25</v>
      </c>
      <c r="N11" s="12">
        <v>55.75</v>
      </c>
      <c r="O11" s="12">
        <v>63.75</v>
      </c>
      <c r="P11" s="12">
        <v>42.75</v>
      </c>
      <c r="Q11" s="12">
        <v>20.75</v>
      </c>
      <c r="R11" s="12">
        <v>33.5</v>
      </c>
      <c r="S11" s="12">
        <v>59.5</v>
      </c>
      <c r="T11" s="12">
        <v>34.25</v>
      </c>
      <c r="U11" s="12">
        <v>26.25</v>
      </c>
      <c r="V11" s="12">
        <v>31.5</v>
      </c>
      <c r="W11" s="12">
        <v>13</v>
      </c>
      <c r="X11" s="12">
        <v>16.75</v>
      </c>
      <c r="Y11" s="12">
        <v>29</v>
      </c>
      <c r="Z11" s="12">
        <v>26</v>
      </c>
      <c r="AA11" s="12">
        <v>162.75</v>
      </c>
      <c r="AB11" s="12">
        <v>158.75</v>
      </c>
      <c r="AC11" s="12">
        <v>398</v>
      </c>
      <c r="AD11" s="12">
        <v>189.5</v>
      </c>
      <c r="AE11" s="12">
        <v>70.25</v>
      </c>
      <c r="AF11" s="12">
        <v>54.25</v>
      </c>
      <c r="AG11" s="12">
        <v>28.75</v>
      </c>
      <c r="AH11" s="12">
        <v>40</v>
      </c>
      <c r="AI11" s="12">
        <v>31.75</v>
      </c>
      <c r="AJ11" s="12">
        <v>21.75</v>
      </c>
      <c r="AK11" s="12">
        <v>5.5</v>
      </c>
      <c r="AL11" s="12">
        <v>10.25</v>
      </c>
      <c r="AM11" s="12">
        <v>6.5</v>
      </c>
      <c r="AN11" s="12">
        <v>44</v>
      </c>
      <c r="AO11" s="12">
        <v>5.25</v>
      </c>
      <c r="AP11" s="12">
        <v>4</v>
      </c>
      <c r="AQ11" s="12">
        <v>46.75</v>
      </c>
      <c r="AR11" s="12">
        <v>15</v>
      </c>
      <c r="AS11" s="13">
        <v>2416</v>
      </c>
      <c r="AT11" s="14"/>
      <c r="AV11" s="18"/>
      <c r="AW11" s="15" t="s">
        <v>45</v>
      </c>
      <c r="AX11" s="15" t="s">
        <v>46</v>
      </c>
      <c r="AY11" s="15" t="s">
        <v>47</v>
      </c>
      <c r="AZ11" s="15" t="s">
        <v>48</v>
      </c>
      <c r="BA11" s="15" t="s">
        <v>49</v>
      </c>
      <c r="BB11" s="15" t="s">
        <v>50</v>
      </c>
      <c r="BC11" s="14" t="s">
        <v>63</v>
      </c>
      <c r="BD11" s="9" t="s">
        <v>38</v>
      </c>
    </row>
    <row r="12" spans="1:56" x14ac:dyDescent="0.25">
      <c r="A12" s="1" t="s">
        <v>10</v>
      </c>
      <c r="B12" s="12">
        <v>19.25</v>
      </c>
      <c r="C12" s="12">
        <v>20.5</v>
      </c>
      <c r="D12" s="12">
        <v>18</v>
      </c>
      <c r="E12" s="12">
        <v>17.25</v>
      </c>
      <c r="F12" s="12">
        <v>54.75</v>
      </c>
      <c r="G12" s="12">
        <v>32.75</v>
      </c>
      <c r="H12" s="12">
        <v>19.75</v>
      </c>
      <c r="I12" s="12">
        <v>8.75</v>
      </c>
      <c r="J12" s="12">
        <v>10.5</v>
      </c>
      <c r="K12" s="12">
        <v>5.5</v>
      </c>
      <c r="L12" s="12">
        <v>77</v>
      </c>
      <c r="M12" s="12">
        <v>121.25</v>
      </c>
      <c r="N12" s="12">
        <v>66.25</v>
      </c>
      <c r="O12" s="12">
        <v>70.5</v>
      </c>
      <c r="P12" s="12">
        <v>37.25</v>
      </c>
      <c r="Q12" s="12">
        <v>16</v>
      </c>
      <c r="R12" s="12">
        <v>25</v>
      </c>
      <c r="S12" s="12">
        <v>40.5</v>
      </c>
      <c r="T12" s="12">
        <v>8</v>
      </c>
      <c r="U12" s="12">
        <v>6.25</v>
      </c>
      <c r="V12" s="12">
        <v>9.5</v>
      </c>
      <c r="W12" s="12">
        <v>2.75</v>
      </c>
      <c r="X12" s="12">
        <v>2</v>
      </c>
      <c r="Y12" s="12">
        <v>6.75</v>
      </c>
      <c r="Z12" s="12">
        <v>17.25</v>
      </c>
      <c r="AA12" s="12">
        <v>112</v>
      </c>
      <c r="AB12" s="12">
        <v>93</v>
      </c>
      <c r="AC12" s="12">
        <v>256.5</v>
      </c>
      <c r="AD12" s="12">
        <v>145.5</v>
      </c>
      <c r="AE12" s="12">
        <v>60.25</v>
      </c>
      <c r="AF12" s="12">
        <v>45.5</v>
      </c>
      <c r="AG12" s="12">
        <v>21.25</v>
      </c>
      <c r="AH12" s="12">
        <v>21.25</v>
      </c>
      <c r="AI12" s="12">
        <v>18.25</v>
      </c>
      <c r="AJ12" s="12">
        <v>2.25</v>
      </c>
      <c r="AK12" s="12">
        <v>25.5</v>
      </c>
      <c r="AL12" s="12">
        <v>33.75</v>
      </c>
      <c r="AM12" s="12">
        <v>2.75</v>
      </c>
      <c r="AN12" s="12">
        <v>4.75</v>
      </c>
      <c r="AO12" s="12">
        <v>2</v>
      </c>
      <c r="AP12" s="12">
        <v>0.75</v>
      </c>
      <c r="AQ12" s="12">
        <v>10.75</v>
      </c>
      <c r="AR12" s="12">
        <v>4</v>
      </c>
      <c r="AS12" s="13">
        <v>1573.25</v>
      </c>
      <c r="AT12" s="14"/>
      <c r="AV12" s="17" t="s">
        <v>45</v>
      </c>
      <c r="AW12" s="15">
        <f>SUM(AA28:AD31)</f>
        <v>1117</v>
      </c>
      <c r="AX12" s="15">
        <f>SUM(Z28:Z31,H28:K31)</f>
        <v>3527.25</v>
      </c>
      <c r="AY12" s="15">
        <f>SUM(AE28:AJ31)</f>
        <v>9259</v>
      </c>
      <c r="AZ12" s="15">
        <f>SUM(B28:G31)</f>
        <v>3452.75</v>
      </c>
      <c r="BA12" s="15">
        <f>SUM(AM28:AN31,T28:Y31)</f>
        <v>3902.75</v>
      </c>
      <c r="BB12" s="15">
        <f>SUM(AK28:AL31,L28:S31)</f>
        <v>5825.5</v>
      </c>
      <c r="BC12" s="14">
        <f>SUM(AO28:AR31)</f>
        <v>2089</v>
      </c>
      <c r="BD12" s="9">
        <f t="shared" ref="BD12:BD18" si="0">SUM(AW12:BB12)</f>
        <v>27084.25</v>
      </c>
    </row>
    <row r="13" spans="1:56" x14ac:dyDescent="0.25">
      <c r="A13" s="1" t="s">
        <v>11</v>
      </c>
      <c r="B13" s="12">
        <v>56.5</v>
      </c>
      <c r="C13" s="12">
        <v>53.5</v>
      </c>
      <c r="D13" s="12">
        <v>19.5</v>
      </c>
      <c r="E13" s="12">
        <v>26.25</v>
      </c>
      <c r="F13" s="12">
        <v>81.75</v>
      </c>
      <c r="G13" s="12">
        <v>75.5</v>
      </c>
      <c r="H13" s="12">
        <v>49</v>
      </c>
      <c r="I13" s="12">
        <v>41.75</v>
      </c>
      <c r="J13" s="12">
        <v>74.5</v>
      </c>
      <c r="K13" s="12">
        <v>59</v>
      </c>
      <c r="L13" s="12">
        <v>7.25</v>
      </c>
      <c r="M13" s="12">
        <v>152.75</v>
      </c>
      <c r="N13" s="12">
        <v>96.75</v>
      </c>
      <c r="O13" s="12">
        <v>165.75</v>
      </c>
      <c r="P13" s="12">
        <v>95.25</v>
      </c>
      <c r="Q13" s="12">
        <v>47.25</v>
      </c>
      <c r="R13" s="12">
        <v>45</v>
      </c>
      <c r="S13" s="12">
        <v>63.25</v>
      </c>
      <c r="T13" s="12">
        <v>22.75</v>
      </c>
      <c r="U13" s="12">
        <v>9</v>
      </c>
      <c r="V13" s="12">
        <v>22.5</v>
      </c>
      <c r="W13" s="12">
        <v>9.75</v>
      </c>
      <c r="X13" s="12">
        <v>11</v>
      </c>
      <c r="Y13" s="12">
        <v>13</v>
      </c>
      <c r="Z13" s="12">
        <v>60.75</v>
      </c>
      <c r="AA13" s="12">
        <v>139.75</v>
      </c>
      <c r="AB13" s="12">
        <v>102</v>
      </c>
      <c r="AC13" s="12">
        <v>271.5</v>
      </c>
      <c r="AD13" s="12">
        <v>150</v>
      </c>
      <c r="AE13" s="12">
        <v>86.25</v>
      </c>
      <c r="AF13" s="12">
        <v>91.5</v>
      </c>
      <c r="AG13" s="12">
        <v>19.5</v>
      </c>
      <c r="AH13" s="12">
        <v>29.75</v>
      </c>
      <c r="AI13" s="12">
        <v>30.25</v>
      </c>
      <c r="AJ13" s="12">
        <v>11.25</v>
      </c>
      <c r="AK13" s="12">
        <v>17.75</v>
      </c>
      <c r="AL13" s="12">
        <v>64.5</v>
      </c>
      <c r="AM13" s="12">
        <v>3.25</v>
      </c>
      <c r="AN13" s="12">
        <v>27.75</v>
      </c>
      <c r="AO13" s="12">
        <v>2.75</v>
      </c>
      <c r="AP13" s="12">
        <v>8</v>
      </c>
      <c r="AQ13" s="12">
        <v>27.75</v>
      </c>
      <c r="AR13" s="12">
        <v>8.5</v>
      </c>
      <c r="AS13" s="13">
        <v>2451.25</v>
      </c>
      <c r="AT13" s="14"/>
      <c r="AV13" s="17" t="s">
        <v>46</v>
      </c>
      <c r="AW13" s="15">
        <f>SUM(AA27:AD27,AA9:AD12)</f>
        <v>3396</v>
      </c>
      <c r="AX13" s="15">
        <f>SUM(Z27,Z9:Z12,H9:K12,H27:K27)</f>
        <v>458.75</v>
      </c>
      <c r="AY13" s="15">
        <f>SUM(AE9:AJ12,AE27:AJ27)</f>
        <v>945.25</v>
      </c>
      <c r="AZ13" s="15">
        <f>SUM(B9:G12,B27:G27)</f>
        <v>1235.5</v>
      </c>
      <c r="BA13" s="15">
        <f>SUM(T9:Y12,AM9:AN12,T27:Y27,AM27:AN27)</f>
        <v>551.5</v>
      </c>
      <c r="BB13" s="15">
        <f>SUM(L9:S12,AK9:AL12,L27:S27,AK27:AL27)</f>
        <v>1793</v>
      </c>
      <c r="BC13" s="14">
        <f>SUM(AO9:AR12,AO27:AR27)</f>
        <v>193.75</v>
      </c>
      <c r="BD13" s="9">
        <f t="shared" si="0"/>
        <v>8380</v>
      </c>
    </row>
    <row r="14" spans="1:56" x14ac:dyDescent="0.25">
      <c r="A14" s="1" t="s">
        <v>12</v>
      </c>
      <c r="B14" s="12">
        <v>84</v>
      </c>
      <c r="C14" s="12">
        <v>153.5</v>
      </c>
      <c r="D14" s="12">
        <v>92</v>
      </c>
      <c r="E14" s="12">
        <v>82</v>
      </c>
      <c r="F14" s="12">
        <v>229.5</v>
      </c>
      <c r="G14" s="12">
        <v>91.75</v>
      </c>
      <c r="H14" s="12">
        <v>139.5</v>
      </c>
      <c r="I14" s="12">
        <v>76.25</v>
      </c>
      <c r="J14" s="12">
        <v>135.5</v>
      </c>
      <c r="K14" s="12">
        <v>105</v>
      </c>
      <c r="L14" s="12">
        <v>138.5</v>
      </c>
      <c r="M14" s="12">
        <v>11.75</v>
      </c>
      <c r="N14" s="12">
        <v>127.5</v>
      </c>
      <c r="O14" s="12">
        <v>166.75</v>
      </c>
      <c r="P14" s="12">
        <v>139.25</v>
      </c>
      <c r="Q14" s="12">
        <v>79.5</v>
      </c>
      <c r="R14" s="12">
        <v>105.25</v>
      </c>
      <c r="S14" s="12">
        <v>275.5</v>
      </c>
      <c r="T14" s="12">
        <v>84.25</v>
      </c>
      <c r="U14" s="12">
        <v>104.5</v>
      </c>
      <c r="V14" s="12">
        <v>83.75</v>
      </c>
      <c r="W14" s="12">
        <v>57.75</v>
      </c>
      <c r="X14" s="12">
        <v>43.75</v>
      </c>
      <c r="Y14" s="12">
        <v>59.75</v>
      </c>
      <c r="Z14" s="12">
        <v>63.5</v>
      </c>
      <c r="AA14" s="12">
        <v>324</v>
      </c>
      <c r="AB14" s="12">
        <v>211.75</v>
      </c>
      <c r="AC14" s="12">
        <v>598.25</v>
      </c>
      <c r="AD14" s="12">
        <v>317</v>
      </c>
      <c r="AE14" s="12">
        <v>108.75</v>
      </c>
      <c r="AF14" s="12">
        <v>133.25</v>
      </c>
      <c r="AG14" s="12">
        <v>66.5</v>
      </c>
      <c r="AH14" s="12">
        <v>53</v>
      </c>
      <c r="AI14" s="12">
        <v>95.25</v>
      </c>
      <c r="AJ14" s="12">
        <v>26</v>
      </c>
      <c r="AK14" s="12">
        <v>96.75</v>
      </c>
      <c r="AL14" s="12">
        <v>579.75</v>
      </c>
      <c r="AM14" s="12">
        <v>35</v>
      </c>
      <c r="AN14" s="12">
        <v>108.75</v>
      </c>
      <c r="AO14" s="12">
        <v>13.5</v>
      </c>
      <c r="AP14" s="12">
        <v>11</v>
      </c>
      <c r="AQ14" s="12">
        <v>49</v>
      </c>
      <c r="AR14" s="12">
        <v>21.75</v>
      </c>
      <c r="AS14" s="13">
        <v>5579.5</v>
      </c>
      <c r="AT14" s="14"/>
      <c r="AV14" s="17" t="s">
        <v>47</v>
      </c>
      <c r="AW14" s="15">
        <f>SUM(AA32:AD37)</f>
        <v>9141.25</v>
      </c>
      <c r="AX14" s="15">
        <f>SUM(H32:K37,Z32:Z37)</f>
        <v>951.25</v>
      </c>
      <c r="AY14" s="15">
        <f>SUM(AE32:AJ37)</f>
        <v>3250.5</v>
      </c>
      <c r="AZ14" s="15">
        <f>SUM(B32:G37)</f>
        <v>972.25</v>
      </c>
      <c r="BA14" s="15">
        <f>SUM(T32:Y37,AM32:AN37)</f>
        <v>751</v>
      </c>
      <c r="BB14" s="15">
        <f>SUM(L32:S37,AK32:AL37)</f>
        <v>1417.75</v>
      </c>
      <c r="BC14" s="14">
        <f>SUM(AO32:AR37)</f>
        <v>974.75</v>
      </c>
      <c r="BD14" s="9">
        <f t="shared" si="0"/>
        <v>16484</v>
      </c>
    </row>
    <row r="15" spans="1:56" x14ac:dyDescent="0.25">
      <c r="A15" s="1" t="s">
        <v>13</v>
      </c>
      <c r="B15" s="12">
        <v>15.75</v>
      </c>
      <c r="C15" s="12">
        <v>21</v>
      </c>
      <c r="D15" s="12">
        <v>9.5</v>
      </c>
      <c r="E15" s="12">
        <v>11.25</v>
      </c>
      <c r="F15" s="12">
        <v>38.75</v>
      </c>
      <c r="G15" s="12">
        <v>16.75</v>
      </c>
      <c r="H15" s="12">
        <v>28.25</v>
      </c>
      <c r="I15" s="12">
        <v>21</v>
      </c>
      <c r="J15" s="12">
        <v>58.5</v>
      </c>
      <c r="K15" s="12">
        <v>73.75</v>
      </c>
      <c r="L15" s="12">
        <v>99.5</v>
      </c>
      <c r="M15" s="12">
        <v>139.25</v>
      </c>
      <c r="N15" s="12">
        <v>6</v>
      </c>
      <c r="O15" s="12">
        <v>62.25</v>
      </c>
      <c r="P15" s="12">
        <v>49.75</v>
      </c>
      <c r="Q15" s="12">
        <v>23.75</v>
      </c>
      <c r="R15" s="12">
        <v>29.5</v>
      </c>
      <c r="S15" s="12">
        <v>39</v>
      </c>
      <c r="T15" s="12">
        <v>9.75</v>
      </c>
      <c r="U15" s="12">
        <v>7</v>
      </c>
      <c r="V15" s="12">
        <v>9.75</v>
      </c>
      <c r="W15" s="12">
        <v>1.5</v>
      </c>
      <c r="X15" s="12">
        <v>1.25</v>
      </c>
      <c r="Y15" s="12">
        <v>6</v>
      </c>
      <c r="Z15" s="12">
        <v>16.25</v>
      </c>
      <c r="AA15" s="12">
        <v>89.5</v>
      </c>
      <c r="AB15" s="12">
        <v>55.5</v>
      </c>
      <c r="AC15" s="12">
        <v>170</v>
      </c>
      <c r="AD15" s="12">
        <v>87.25</v>
      </c>
      <c r="AE15" s="12">
        <v>21.25</v>
      </c>
      <c r="AF15" s="12">
        <v>39.5</v>
      </c>
      <c r="AG15" s="12">
        <v>14</v>
      </c>
      <c r="AH15" s="12">
        <v>19</v>
      </c>
      <c r="AI15" s="12">
        <v>13.25</v>
      </c>
      <c r="AJ15" s="12">
        <v>6</v>
      </c>
      <c r="AK15" s="12">
        <v>16.75</v>
      </c>
      <c r="AL15" s="12">
        <v>28.5</v>
      </c>
      <c r="AM15" s="12">
        <v>2.75</v>
      </c>
      <c r="AN15" s="12">
        <v>11</v>
      </c>
      <c r="AO15" s="12">
        <v>3.5</v>
      </c>
      <c r="AP15" s="12">
        <v>5</v>
      </c>
      <c r="AQ15" s="12">
        <v>16</v>
      </c>
      <c r="AR15" s="12">
        <v>1.75</v>
      </c>
      <c r="AS15" s="13">
        <v>1395.5</v>
      </c>
      <c r="AT15" s="14"/>
      <c r="AV15" s="17" t="s">
        <v>48</v>
      </c>
      <c r="AW15" s="15">
        <f>SUM(AA3:AD8)</f>
        <v>3462.75</v>
      </c>
      <c r="AX15" s="15">
        <f>SUM(H3:K8,Z3:Z8)</f>
        <v>1352.75</v>
      </c>
      <c r="AY15" s="15">
        <f>SUM(AE3:AJ8)</f>
        <v>1046.75</v>
      </c>
      <c r="AZ15" s="15">
        <f>SUM(B3:G8)</f>
        <v>2356.75</v>
      </c>
      <c r="BA15" s="15">
        <f>SUM(T3:Y8,AM3:AN8)</f>
        <v>428.75</v>
      </c>
      <c r="BB15" s="15">
        <f>SUM(L3:S8,AK3:AL8)</f>
        <v>2002.75</v>
      </c>
      <c r="BC15" s="14">
        <f>SUM(AO3:AR8)</f>
        <v>363.75</v>
      </c>
      <c r="BD15" s="9">
        <f t="shared" si="0"/>
        <v>10650.5</v>
      </c>
    </row>
    <row r="16" spans="1:56" x14ac:dyDescent="0.25">
      <c r="A16" s="1" t="s">
        <v>14</v>
      </c>
      <c r="B16" s="12">
        <v>13.25</v>
      </c>
      <c r="C16" s="12">
        <v>24</v>
      </c>
      <c r="D16" s="12">
        <v>7.75</v>
      </c>
      <c r="E16" s="12">
        <v>10</v>
      </c>
      <c r="F16" s="12">
        <v>44.25</v>
      </c>
      <c r="G16" s="12">
        <v>26.5</v>
      </c>
      <c r="H16" s="12">
        <v>37.25</v>
      </c>
      <c r="I16" s="12">
        <v>25.75</v>
      </c>
      <c r="J16" s="12">
        <v>63.25</v>
      </c>
      <c r="K16" s="12">
        <v>74.5</v>
      </c>
      <c r="L16" s="12">
        <v>168.5</v>
      </c>
      <c r="M16" s="12">
        <v>168.75</v>
      </c>
      <c r="N16" s="12">
        <v>73</v>
      </c>
      <c r="O16" s="12">
        <v>8.5</v>
      </c>
      <c r="P16" s="12">
        <v>71</v>
      </c>
      <c r="Q16" s="12">
        <v>57.25</v>
      </c>
      <c r="R16" s="12">
        <v>48.75</v>
      </c>
      <c r="S16" s="12">
        <v>77.5</v>
      </c>
      <c r="T16" s="12">
        <v>14</v>
      </c>
      <c r="U16" s="12">
        <v>3.5</v>
      </c>
      <c r="V16" s="12">
        <v>5.5</v>
      </c>
      <c r="W16" s="12">
        <v>2</v>
      </c>
      <c r="X16" s="12">
        <v>4</v>
      </c>
      <c r="Y16" s="12">
        <v>4.75</v>
      </c>
      <c r="Z16" s="12">
        <v>22.25</v>
      </c>
      <c r="AA16" s="12">
        <v>94.25</v>
      </c>
      <c r="AB16" s="12">
        <v>65.5</v>
      </c>
      <c r="AC16" s="12">
        <v>160</v>
      </c>
      <c r="AD16" s="12">
        <v>92.75</v>
      </c>
      <c r="AE16" s="12">
        <v>22.75</v>
      </c>
      <c r="AF16" s="12">
        <v>24.5</v>
      </c>
      <c r="AG16" s="12">
        <v>12.25</v>
      </c>
      <c r="AH16" s="12">
        <v>13.25</v>
      </c>
      <c r="AI16" s="12">
        <v>16.5</v>
      </c>
      <c r="AJ16" s="12">
        <v>8.75</v>
      </c>
      <c r="AK16" s="12">
        <v>35.5</v>
      </c>
      <c r="AL16" s="12">
        <v>79.5</v>
      </c>
      <c r="AM16" s="12">
        <v>2.5</v>
      </c>
      <c r="AN16" s="12">
        <v>17.25</v>
      </c>
      <c r="AO16" s="12">
        <v>3.75</v>
      </c>
      <c r="AP16" s="12">
        <v>2</v>
      </c>
      <c r="AQ16" s="12">
        <v>9.75</v>
      </c>
      <c r="AR16" s="12">
        <v>3.25</v>
      </c>
      <c r="AS16" s="13">
        <v>1719.75</v>
      </c>
      <c r="AT16" s="14"/>
      <c r="AV16" s="17" t="s">
        <v>49</v>
      </c>
      <c r="AW16" s="15">
        <f>SUM(AA21:AD26,AA40:AD41)</f>
        <v>3820.25</v>
      </c>
      <c r="AX16" s="15">
        <f>SUM(H21:K26,H40:K41,Z21:Z26,Z40:Z41)</f>
        <v>612</v>
      </c>
      <c r="AY16" s="15">
        <f>SUM(AE21:AJ26,AE40:AJ41)</f>
        <v>783.5</v>
      </c>
      <c r="AZ16" s="15">
        <f>SUM(B21:G26,B40:G41)</f>
        <v>444.25</v>
      </c>
      <c r="BA16" s="15">
        <f>SUM(T21:Y26,T40:Y41,AM21:AN26,AM40:AN41)</f>
        <v>1908.25</v>
      </c>
      <c r="BB16" s="15">
        <f>SUM(L21:S26,L40:S41,AK21:AL26,AK40:AL41)</f>
        <v>1113</v>
      </c>
      <c r="BC16" s="14">
        <f>SUM(AO21:AR26,AO40:AR41)</f>
        <v>480</v>
      </c>
      <c r="BD16" s="9">
        <f t="shared" si="0"/>
        <v>8681.25</v>
      </c>
    </row>
    <row r="17" spans="1:56" x14ac:dyDescent="0.25">
      <c r="A17" s="1" t="s">
        <v>15</v>
      </c>
      <c r="B17" s="12">
        <v>12.25</v>
      </c>
      <c r="C17" s="12">
        <v>14.75</v>
      </c>
      <c r="D17" s="12">
        <v>5.25</v>
      </c>
      <c r="E17" s="12">
        <v>13</v>
      </c>
      <c r="F17" s="12">
        <v>42.75</v>
      </c>
      <c r="G17" s="12">
        <v>20</v>
      </c>
      <c r="H17" s="12">
        <v>29</v>
      </c>
      <c r="I17" s="12">
        <v>27.25</v>
      </c>
      <c r="J17" s="12">
        <v>42.75</v>
      </c>
      <c r="K17" s="12">
        <v>33</v>
      </c>
      <c r="L17" s="12">
        <v>100.25</v>
      </c>
      <c r="M17" s="12">
        <v>128.75</v>
      </c>
      <c r="N17" s="12">
        <v>59.25</v>
      </c>
      <c r="O17" s="12">
        <v>82.5</v>
      </c>
      <c r="P17" s="12">
        <v>6.25</v>
      </c>
      <c r="Q17" s="12">
        <v>56.5</v>
      </c>
      <c r="R17" s="12">
        <v>62</v>
      </c>
      <c r="S17" s="12">
        <v>111.75</v>
      </c>
      <c r="T17" s="12">
        <v>9.5</v>
      </c>
      <c r="U17" s="12">
        <v>4.5</v>
      </c>
      <c r="V17" s="12">
        <v>6.5</v>
      </c>
      <c r="W17" s="12">
        <v>2</v>
      </c>
      <c r="X17" s="12">
        <v>1.5</v>
      </c>
      <c r="Y17" s="12">
        <v>3.5</v>
      </c>
      <c r="Z17" s="12">
        <v>9.25</v>
      </c>
      <c r="AA17" s="12">
        <v>46.5</v>
      </c>
      <c r="AB17" s="12">
        <v>32.75</v>
      </c>
      <c r="AC17" s="12">
        <v>100.75</v>
      </c>
      <c r="AD17" s="12">
        <v>49.75</v>
      </c>
      <c r="AE17" s="12">
        <v>21.25</v>
      </c>
      <c r="AF17" s="12">
        <v>24.75</v>
      </c>
      <c r="AG17" s="12">
        <v>7</v>
      </c>
      <c r="AH17" s="12">
        <v>7.25</v>
      </c>
      <c r="AI17" s="12">
        <v>8</v>
      </c>
      <c r="AJ17" s="12">
        <v>3.25</v>
      </c>
      <c r="AK17" s="12">
        <v>9</v>
      </c>
      <c r="AL17" s="12">
        <v>22</v>
      </c>
      <c r="AM17" s="12">
        <v>3.25</v>
      </c>
      <c r="AN17" s="12">
        <v>13.5</v>
      </c>
      <c r="AO17" s="12">
        <v>2</v>
      </c>
      <c r="AP17" s="12">
        <v>3.75</v>
      </c>
      <c r="AQ17" s="12">
        <v>8</v>
      </c>
      <c r="AR17" s="12">
        <v>2.75</v>
      </c>
      <c r="AS17" s="13">
        <v>1249.5</v>
      </c>
      <c r="AT17" s="14"/>
      <c r="AV17" s="1" t="s">
        <v>50</v>
      </c>
      <c r="AW17" s="14">
        <f>SUM(AA13:AD20,AA38:AD39)</f>
        <v>5775.25</v>
      </c>
      <c r="AX17" s="14">
        <f>SUM(H13:K20,H38:K39,Z13:Z20,Z38:Z39)</f>
        <v>1848.75</v>
      </c>
      <c r="AY17" s="14">
        <f>SUM(AE13:AJ20,AE38:AJ39)</f>
        <v>1449.25</v>
      </c>
      <c r="AZ17" s="14">
        <f>SUM(B13:G20,B38:G39)</f>
        <v>1834.25</v>
      </c>
      <c r="BA17" s="14">
        <f>SUM(T13:Y20,T38:Y39,AM13:AN20,AM38:AN39)</f>
        <v>1052.25</v>
      </c>
      <c r="BB17" s="14">
        <f>SUM(L13:S20,L38:S39,AK13:AL20,AK38:AL39)</f>
        <v>7097</v>
      </c>
      <c r="BC17" s="14">
        <f>SUM(AO13:AR20,AO38:AR39)</f>
        <v>402</v>
      </c>
      <c r="BD17" s="9">
        <f t="shared" si="0"/>
        <v>19056.75</v>
      </c>
    </row>
    <row r="18" spans="1:56" x14ac:dyDescent="0.25">
      <c r="A18" s="1" t="s">
        <v>16</v>
      </c>
      <c r="B18" s="12">
        <v>8.75</v>
      </c>
      <c r="C18" s="12">
        <v>13.5</v>
      </c>
      <c r="D18" s="12">
        <v>3.5</v>
      </c>
      <c r="E18" s="12">
        <v>5.25</v>
      </c>
      <c r="F18" s="12">
        <v>18.75</v>
      </c>
      <c r="G18" s="12">
        <v>8</v>
      </c>
      <c r="H18" s="12">
        <v>17.5</v>
      </c>
      <c r="I18" s="12">
        <v>12.25</v>
      </c>
      <c r="J18" s="12">
        <v>27.25</v>
      </c>
      <c r="K18" s="12">
        <v>16</v>
      </c>
      <c r="L18" s="12">
        <v>42</v>
      </c>
      <c r="M18" s="12">
        <v>82</v>
      </c>
      <c r="N18" s="12">
        <v>19</v>
      </c>
      <c r="O18" s="12">
        <v>61.25</v>
      </c>
      <c r="P18" s="12">
        <v>58.75</v>
      </c>
      <c r="Q18" s="12">
        <v>2.5</v>
      </c>
      <c r="R18" s="12">
        <v>29.75</v>
      </c>
      <c r="S18" s="12">
        <v>44.5</v>
      </c>
      <c r="T18" s="12">
        <v>5.5</v>
      </c>
      <c r="U18" s="12">
        <v>3</v>
      </c>
      <c r="V18" s="12">
        <v>2.25</v>
      </c>
      <c r="W18" s="12">
        <v>1</v>
      </c>
      <c r="X18" s="12">
        <v>0.25</v>
      </c>
      <c r="Y18" s="12">
        <v>3</v>
      </c>
      <c r="Z18" s="12">
        <v>2.75</v>
      </c>
      <c r="AA18" s="12">
        <v>29.25</v>
      </c>
      <c r="AB18" s="12">
        <v>26.75</v>
      </c>
      <c r="AC18" s="12">
        <v>71.5</v>
      </c>
      <c r="AD18" s="12">
        <v>18.25</v>
      </c>
      <c r="AE18" s="12">
        <v>16.5</v>
      </c>
      <c r="AF18" s="12">
        <v>15.25</v>
      </c>
      <c r="AG18" s="12">
        <v>6</v>
      </c>
      <c r="AH18" s="12">
        <v>8.75</v>
      </c>
      <c r="AI18" s="12">
        <v>8.25</v>
      </c>
      <c r="AJ18" s="12">
        <v>5</v>
      </c>
      <c r="AK18" s="12">
        <v>6.75</v>
      </c>
      <c r="AL18" s="12">
        <v>18.25</v>
      </c>
      <c r="AM18" s="12">
        <v>0.25</v>
      </c>
      <c r="AN18" s="12">
        <v>9.75</v>
      </c>
      <c r="AO18" s="12">
        <v>1</v>
      </c>
      <c r="AP18" s="12">
        <v>1.25</v>
      </c>
      <c r="AQ18" s="12">
        <v>3.5</v>
      </c>
      <c r="AR18" s="12">
        <v>1.75</v>
      </c>
      <c r="AS18" s="13">
        <v>736.25</v>
      </c>
      <c r="AT18" s="14"/>
      <c r="AV18" s="9" t="s">
        <v>64</v>
      </c>
      <c r="AW18" s="15">
        <f>SUM(AA42:AD45)</f>
        <v>1881.5</v>
      </c>
      <c r="AX18" s="9">
        <f>SUM(Z42:Z45,H42:K45)</f>
        <v>153.75</v>
      </c>
      <c r="AY18" s="9">
        <f>SUM(AE42:AJ45)</f>
        <v>713</v>
      </c>
      <c r="AZ18" s="9">
        <f>SUM(B42:G45)</f>
        <v>229.75</v>
      </c>
      <c r="BA18" s="9">
        <f>SUM(T42:Y45, AM42:AN45)</f>
        <v>345.25</v>
      </c>
      <c r="BB18" s="9">
        <f>SUM(AK42:AL45,L42:S45)</f>
        <v>274.75</v>
      </c>
      <c r="BC18" s="9">
        <f>SUM(AO42:AR45)</f>
        <v>313.5</v>
      </c>
      <c r="BD18" s="9">
        <f t="shared" si="0"/>
        <v>3598</v>
      </c>
    </row>
    <row r="19" spans="1:56" x14ac:dyDescent="0.25">
      <c r="A19" s="1" t="s">
        <v>17</v>
      </c>
      <c r="B19" s="12">
        <v>8.25</v>
      </c>
      <c r="C19" s="12">
        <v>18.5</v>
      </c>
      <c r="D19" s="12">
        <v>7</v>
      </c>
      <c r="E19" s="12">
        <v>6.25</v>
      </c>
      <c r="F19" s="12">
        <v>27.5</v>
      </c>
      <c r="G19" s="12">
        <v>15.5</v>
      </c>
      <c r="H19" s="12">
        <v>16.75</v>
      </c>
      <c r="I19" s="12">
        <v>13.75</v>
      </c>
      <c r="J19" s="12">
        <v>36.5</v>
      </c>
      <c r="K19" s="12">
        <v>29.25</v>
      </c>
      <c r="L19" s="12">
        <v>37.75</v>
      </c>
      <c r="M19" s="12">
        <v>114.5</v>
      </c>
      <c r="N19" s="12">
        <v>31</v>
      </c>
      <c r="O19" s="12">
        <v>58</v>
      </c>
      <c r="P19" s="12">
        <v>64</v>
      </c>
      <c r="Q19" s="12">
        <v>30</v>
      </c>
      <c r="R19" s="12">
        <v>7.25</v>
      </c>
      <c r="S19" s="12">
        <v>62.25</v>
      </c>
      <c r="T19" s="12">
        <v>11</v>
      </c>
      <c r="U19" s="12">
        <v>5.75</v>
      </c>
      <c r="V19" s="12">
        <v>7.5</v>
      </c>
      <c r="W19" s="12">
        <v>1.75</v>
      </c>
      <c r="X19" s="12">
        <v>0.75</v>
      </c>
      <c r="Y19" s="12">
        <v>6.5</v>
      </c>
      <c r="Z19" s="12">
        <v>8</v>
      </c>
      <c r="AA19" s="12">
        <v>67.75</v>
      </c>
      <c r="AB19" s="12">
        <v>47.5</v>
      </c>
      <c r="AC19" s="12">
        <v>119.75</v>
      </c>
      <c r="AD19" s="12">
        <v>51</v>
      </c>
      <c r="AE19" s="12">
        <v>12.5</v>
      </c>
      <c r="AF19" s="12">
        <v>15</v>
      </c>
      <c r="AG19" s="12">
        <v>9.75</v>
      </c>
      <c r="AH19" s="12">
        <v>10.25</v>
      </c>
      <c r="AI19" s="12">
        <v>9.25</v>
      </c>
      <c r="AJ19" s="12">
        <v>6</v>
      </c>
      <c r="AK19" s="12">
        <v>4.25</v>
      </c>
      <c r="AL19" s="12">
        <v>18</v>
      </c>
      <c r="AM19" s="12">
        <v>1.75</v>
      </c>
      <c r="AN19" s="12">
        <v>13.75</v>
      </c>
      <c r="AO19" s="12">
        <v>3.25</v>
      </c>
      <c r="AP19" s="12">
        <v>1</v>
      </c>
      <c r="AQ19" s="12">
        <v>20</v>
      </c>
      <c r="AR19" s="12">
        <v>3.75</v>
      </c>
      <c r="AS19" s="13">
        <v>1039.75</v>
      </c>
      <c r="AT19" s="14"/>
      <c r="AV19" s="9" t="s">
        <v>51</v>
      </c>
      <c r="AW19" s="15">
        <f>SUM(AW12:AW18)</f>
        <v>28594</v>
      </c>
      <c r="AX19" s="9">
        <f t="shared" ref="AX19:BC19" si="1">SUM(AX12:AX18)</f>
        <v>8904.5</v>
      </c>
      <c r="AY19" s="9">
        <f t="shared" si="1"/>
        <v>17447.25</v>
      </c>
      <c r="AZ19" s="9">
        <f t="shared" si="1"/>
        <v>10525.5</v>
      </c>
      <c r="BA19" s="9">
        <f t="shared" si="1"/>
        <v>8939.75</v>
      </c>
      <c r="BB19" s="9">
        <f t="shared" si="1"/>
        <v>19523.75</v>
      </c>
      <c r="BC19" s="9">
        <f t="shared" si="1"/>
        <v>4816.75</v>
      </c>
      <c r="BD19" s="9">
        <f>SUM(BD12:BD18)</f>
        <v>93934.75</v>
      </c>
    </row>
    <row r="20" spans="1:56" x14ac:dyDescent="0.25">
      <c r="A20" s="1" t="s">
        <v>18</v>
      </c>
      <c r="B20" s="12">
        <v>22.25</v>
      </c>
      <c r="C20" s="12">
        <v>38</v>
      </c>
      <c r="D20" s="12">
        <v>15.5</v>
      </c>
      <c r="E20" s="12">
        <v>14.75</v>
      </c>
      <c r="F20" s="12">
        <v>95.5</v>
      </c>
      <c r="G20" s="12">
        <v>18.5</v>
      </c>
      <c r="H20" s="12">
        <v>27.75</v>
      </c>
      <c r="I20" s="12">
        <v>30</v>
      </c>
      <c r="J20" s="12">
        <v>64.5</v>
      </c>
      <c r="K20" s="12">
        <v>39.75</v>
      </c>
      <c r="L20" s="12">
        <v>59.25</v>
      </c>
      <c r="M20" s="12">
        <v>277.25</v>
      </c>
      <c r="N20" s="12">
        <v>46</v>
      </c>
      <c r="O20" s="12">
        <v>83.25</v>
      </c>
      <c r="P20" s="12">
        <v>114.5</v>
      </c>
      <c r="Q20" s="12">
        <v>50.75</v>
      </c>
      <c r="R20" s="12">
        <v>64</v>
      </c>
      <c r="S20" s="12">
        <v>28</v>
      </c>
      <c r="T20" s="12">
        <v>22.25</v>
      </c>
      <c r="U20" s="12">
        <v>12.25</v>
      </c>
      <c r="V20" s="12">
        <v>13.25</v>
      </c>
      <c r="W20" s="12">
        <v>3.75</v>
      </c>
      <c r="X20" s="12">
        <v>3.75</v>
      </c>
      <c r="Y20" s="12">
        <v>10.5</v>
      </c>
      <c r="Z20" s="12">
        <v>7.75</v>
      </c>
      <c r="AA20" s="12">
        <v>153</v>
      </c>
      <c r="AB20" s="12">
        <v>90.25</v>
      </c>
      <c r="AC20" s="12">
        <v>246.5</v>
      </c>
      <c r="AD20" s="12">
        <v>119.5</v>
      </c>
      <c r="AE20" s="12">
        <v>28.5</v>
      </c>
      <c r="AF20" s="12">
        <v>31.25</v>
      </c>
      <c r="AG20" s="12">
        <v>14.75</v>
      </c>
      <c r="AH20" s="12">
        <v>17.25</v>
      </c>
      <c r="AI20" s="12">
        <v>20.5</v>
      </c>
      <c r="AJ20" s="12">
        <v>7.25</v>
      </c>
      <c r="AK20" s="12">
        <v>8.75</v>
      </c>
      <c r="AL20" s="12">
        <v>31.75</v>
      </c>
      <c r="AM20" s="12">
        <v>3.25</v>
      </c>
      <c r="AN20" s="12">
        <v>23.25</v>
      </c>
      <c r="AO20" s="12">
        <v>2.5</v>
      </c>
      <c r="AP20" s="12">
        <v>2.5</v>
      </c>
      <c r="AQ20" s="12">
        <v>29.75</v>
      </c>
      <c r="AR20" s="12">
        <v>1.75</v>
      </c>
      <c r="AS20" s="13">
        <v>1995.25</v>
      </c>
      <c r="AT20" s="14"/>
      <c r="AV20" s="18"/>
      <c r="AW20" s="15"/>
    </row>
    <row r="21" spans="1:56" x14ac:dyDescent="0.25">
      <c r="A21" s="1" t="s">
        <v>19</v>
      </c>
      <c r="B21" s="12">
        <v>12.75</v>
      </c>
      <c r="C21" s="12">
        <v>15</v>
      </c>
      <c r="D21" s="12">
        <v>6.75</v>
      </c>
      <c r="E21" s="12">
        <v>6</v>
      </c>
      <c r="F21" s="12">
        <v>26</v>
      </c>
      <c r="G21" s="12">
        <v>8.5</v>
      </c>
      <c r="H21" s="12">
        <v>31.5</v>
      </c>
      <c r="I21" s="12">
        <v>21</v>
      </c>
      <c r="J21" s="12">
        <v>33.25</v>
      </c>
      <c r="K21" s="12">
        <v>7.5</v>
      </c>
      <c r="L21" s="12">
        <v>21.5</v>
      </c>
      <c r="M21" s="12">
        <v>86.5</v>
      </c>
      <c r="N21" s="12">
        <v>8.75</v>
      </c>
      <c r="O21" s="12">
        <v>11.25</v>
      </c>
      <c r="P21" s="12">
        <v>9.25</v>
      </c>
      <c r="Q21" s="12">
        <v>5</v>
      </c>
      <c r="R21" s="12">
        <v>11.5</v>
      </c>
      <c r="S21" s="12">
        <v>15.75</v>
      </c>
      <c r="T21" s="12">
        <v>9.25</v>
      </c>
      <c r="U21" s="12">
        <v>41.25</v>
      </c>
      <c r="V21" s="12">
        <v>204.25</v>
      </c>
      <c r="W21" s="12">
        <v>48</v>
      </c>
      <c r="X21" s="12">
        <v>15.25</v>
      </c>
      <c r="Y21" s="12">
        <v>21.75</v>
      </c>
      <c r="Z21" s="12">
        <v>5.5</v>
      </c>
      <c r="AA21" s="12">
        <v>122.25</v>
      </c>
      <c r="AB21" s="12">
        <v>58.5</v>
      </c>
      <c r="AC21" s="12">
        <v>156.25</v>
      </c>
      <c r="AD21" s="12">
        <v>78</v>
      </c>
      <c r="AE21" s="12">
        <v>19.25</v>
      </c>
      <c r="AF21" s="12">
        <v>35.75</v>
      </c>
      <c r="AG21" s="12">
        <v>18</v>
      </c>
      <c r="AH21" s="12">
        <v>16.75</v>
      </c>
      <c r="AI21" s="12">
        <v>22.5</v>
      </c>
      <c r="AJ21" s="12">
        <v>9</v>
      </c>
      <c r="AK21" s="12">
        <v>2</v>
      </c>
      <c r="AL21" s="12">
        <v>8</v>
      </c>
      <c r="AM21" s="12">
        <v>11.5</v>
      </c>
      <c r="AN21" s="12">
        <v>138</v>
      </c>
      <c r="AO21" s="12">
        <v>4.5</v>
      </c>
      <c r="AP21" s="12">
        <v>3.75</v>
      </c>
      <c r="AQ21" s="12">
        <v>32.75</v>
      </c>
      <c r="AR21" s="12">
        <v>13.75</v>
      </c>
      <c r="AS21" s="13">
        <v>1433.5</v>
      </c>
      <c r="AT21" s="14"/>
      <c r="AV21" s="17"/>
      <c r="AW21" s="15" t="s">
        <v>45</v>
      </c>
      <c r="AX21" s="15" t="s">
        <v>46</v>
      </c>
      <c r="AY21" s="9" t="s">
        <v>47</v>
      </c>
      <c r="AZ21" s="9" t="s">
        <v>48</v>
      </c>
      <c r="BA21" s="9" t="s">
        <v>49</v>
      </c>
      <c r="BB21" s="9" t="s">
        <v>50</v>
      </c>
      <c r="BC21" s="9" t="s">
        <v>64</v>
      </c>
    </row>
    <row r="22" spans="1:56" x14ac:dyDescent="0.25">
      <c r="A22" s="1" t="s">
        <v>20</v>
      </c>
      <c r="B22" s="12">
        <v>6.5</v>
      </c>
      <c r="C22" s="12">
        <v>7.5</v>
      </c>
      <c r="D22" s="12">
        <v>3.75</v>
      </c>
      <c r="E22" s="12">
        <v>7.25</v>
      </c>
      <c r="F22" s="12">
        <v>21.5</v>
      </c>
      <c r="G22" s="12">
        <v>6.25</v>
      </c>
      <c r="H22" s="12">
        <v>17.25</v>
      </c>
      <c r="I22" s="12">
        <v>14.25</v>
      </c>
      <c r="J22" s="12">
        <v>33.75</v>
      </c>
      <c r="K22" s="12">
        <v>5</v>
      </c>
      <c r="L22" s="12">
        <v>9.5</v>
      </c>
      <c r="M22" s="12">
        <v>128</v>
      </c>
      <c r="N22" s="12">
        <v>5.75</v>
      </c>
      <c r="O22" s="12">
        <v>3.25</v>
      </c>
      <c r="P22" s="12">
        <v>3.75</v>
      </c>
      <c r="Q22" s="12">
        <v>4</v>
      </c>
      <c r="R22" s="12">
        <v>8</v>
      </c>
      <c r="S22" s="12">
        <v>10.5</v>
      </c>
      <c r="T22" s="12">
        <v>47.25</v>
      </c>
      <c r="U22" s="12">
        <v>7</v>
      </c>
      <c r="V22" s="12">
        <v>46.25</v>
      </c>
      <c r="W22" s="12">
        <v>12.5</v>
      </c>
      <c r="X22" s="12">
        <v>12.5</v>
      </c>
      <c r="Y22" s="12">
        <v>23</v>
      </c>
      <c r="Z22" s="12">
        <v>0.75</v>
      </c>
      <c r="AA22" s="12">
        <v>165.25</v>
      </c>
      <c r="AB22" s="12">
        <v>74.75</v>
      </c>
      <c r="AC22" s="12">
        <v>186.75</v>
      </c>
      <c r="AD22" s="12">
        <v>108.25</v>
      </c>
      <c r="AE22" s="12">
        <v>15.25</v>
      </c>
      <c r="AF22" s="12">
        <v>16</v>
      </c>
      <c r="AG22" s="12">
        <v>14.25</v>
      </c>
      <c r="AH22" s="12">
        <v>10.25</v>
      </c>
      <c r="AI22" s="12">
        <v>17</v>
      </c>
      <c r="AJ22" s="12">
        <v>6.75</v>
      </c>
      <c r="AK22" s="12">
        <v>1</v>
      </c>
      <c r="AL22" s="12">
        <v>3.5</v>
      </c>
      <c r="AM22" s="12">
        <v>5.75</v>
      </c>
      <c r="AN22" s="12">
        <v>23.75</v>
      </c>
      <c r="AO22" s="12">
        <v>3.75</v>
      </c>
      <c r="AP22" s="12">
        <v>6.5</v>
      </c>
      <c r="AQ22" s="12">
        <v>67</v>
      </c>
      <c r="AR22" s="12">
        <v>8</v>
      </c>
      <c r="AS22" s="13">
        <v>1178.75</v>
      </c>
      <c r="AT22" s="14"/>
      <c r="AV22" s="17" t="s">
        <v>45</v>
      </c>
      <c r="AW22" s="15">
        <f>AW12</f>
        <v>1117</v>
      </c>
      <c r="AX22" s="15"/>
      <c r="AY22" s="15"/>
    </row>
    <row r="23" spans="1:56" x14ac:dyDescent="0.25">
      <c r="A23" s="1" t="s">
        <v>21</v>
      </c>
      <c r="B23" s="12">
        <v>9.25</v>
      </c>
      <c r="C23" s="12">
        <v>13.25</v>
      </c>
      <c r="D23" s="12">
        <v>7.5</v>
      </c>
      <c r="E23" s="12">
        <v>8.25</v>
      </c>
      <c r="F23" s="12">
        <v>39.75</v>
      </c>
      <c r="G23" s="12">
        <v>9</v>
      </c>
      <c r="H23" s="12">
        <v>19</v>
      </c>
      <c r="I23" s="12">
        <v>17</v>
      </c>
      <c r="J23" s="12">
        <v>43</v>
      </c>
      <c r="K23" s="12">
        <v>13.5</v>
      </c>
      <c r="L23" s="12">
        <v>15.25</v>
      </c>
      <c r="M23" s="12">
        <v>100.75</v>
      </c>
      <c r="N23" s="12">
        <v>7.25</v>
      </c>
      <c r="O23" s="12">
        <v>5</v>
      </c>
      <c r="P23" s="12">
        <v>5</v>
      </c>
      <c r="Q23" s="12">
        <v>2.75</v>
      </c>
      <c r="R23" s="12">
        <v>5</v>
      </c>
      <c r="S23" s="12">
        <v>11</v>
      </c>
      <c r="T23" s="12">
        <v>224.25</v>
      </c>
      <c r="U23" s="12">
        <v>42.5</v>
      </c>
      <c r="V23" s="12">
        <v>7.25</v>
      </c>
      <c r="W23" s="12">
        <v>25</v>
      </c>
      <c r="X23" s="12">
        <v>19.5</v>
      </c>
      <c r="Y23" s="12">
        <v>45.75</v>
      </c>
      <c r="Z23" s="12">
        <v>4</v>
      </c>
      <c r="AA23" s="12">
        <v>186.5</v>
      </c>
      <c r="AB23" s="12">
        <v>97.25</v>
      </c>
      <c r="AC23" s="12">
        <v>234.5</v>
      </c>
      <c r="AD23" s="12">
        <v>145</v>
      </c>
      <c r="AE23" s="12">
        <v>14.75</v>
      </c>
      <c r="AF23" s="12">
        <v>20.25</v>
      </c>
      <c r="AG23" s="12">
        <v>17</v>
      </c>
      <c r="AH23" s="12">
        <v>10.25</v>
      </c>
      <c r="AI23" s="12">
        <v>20</v>
      </c>
      <c r="AJ23" s="12">
        <v>7.75</v>
      </c>
      <c r="AK23" s="12">
        <v>1.5</v>
      </c>
      <c r="AL23" s="12">
        <v>5.25</v>
      </c>
      <c r="AM23" s="12">
        <v>18.25</v>
      </c>
      <c r="AN23" s="12">
        <v>52</v>
      </c>
      <c r="AO23" s="12">
        <v>3.5</v>
      </c>
      <c r="AP23" s="12">
        <v>4.5</v>
      </c>
      <c r="AQ23" s="12">
        <v>59.75</v>
      </c>
      <c r="AR23" s="12">
        <v>14</v>
      </c>
      <c r="AS23" s="13">
        <v>1611.75</v>
      </c>
      <c r="AT23" s="14"/>
      <c r="AV23" s="17" t="s">
        <v>46</v>
      </c>
      <c r="AW23" s="15">
        <f>AW13+AX12</f>
        <v>6923.25</v>
      </c>
      <c r="AX23" s="15">
        <f>AX13</f>
        <v>458.75</v>
      </c>
      <c r="AY23" s="15"/>
      <c r="AZ23" s="15"/>
    </row>
    <row r="24" spans="1:56" x14ac:dyDescent="0.25">
      <c r="A24" s="1" t="s">
        <v>22</v>
      </c>
      <c r="B24" s="12">
        <v>4.5</v>
      </c>
      <c r="C24" s="12">
        <v>2.75</v>
      </c>
      <c r="D24" s="12">
        <v>3</v>
      </c>
      <c r="E24" s="12">
        <v>5</v>
      </c>
      <c r="F24" s="12">
        <v>24.5</v>
      </c>
      <c r="G24" s="12">
        <v>4</v>
      </c>
      <c r="H24" s="12">
        <v>10.25</v>
      </c>
      <c r="I24" s="12">
        <v>10.75</v>
      </c>
      <c r="J24" s="12">
        <v>18.25</v>
      </c>
      <c r="K24" s="12">
        <v>3</v>
      </c>
      <c r="L24" s="12">
        <v>7.25</v>
      </c>
      <c r="M24" s="12">
        <v>64</v>
      </c>
      <c r="N24" s="12">
        <v>3.25</v>
      </c>
      <c r="O24" s="12">
        <v>1</v>
      </c>
      <c r="P24" s="12">
        <v>2.5</v>
      </c>
      <c r="Q24" s="12">
        <v>1</v>
      </c>
      <c r="R24" s="12">
        <v>2.25</v>
      </c>
      <c r="S24" s="12">
        <v>4.5</v>
      </c>
      <c r="T24" s="12">
        <v>51</v>
      </c>
      <c r="U24" s="12">
        <v>18.25</v>
      </c>
      <c r="V24" s="12">
        <v>27.75</v>
      </c>
      <c r="W24" s="12">
        <v>2.75</v>
      </c>
      <c r="X24" s="12">
        <v>9.75</v>
      </c>
      <c r="Y24" s="12">
        <v>28.25</v>
      </c>
      <c r="Z24" s="12">
        <v>1.5</v>
      </c>
      <c r="AA24" s="12">
        <v>129.75</v>
      </c>
      <c r="AB24" s="12">
        <v>52.25</v>
      </c>
      <c r="AC24" s="12">
        <v>120</v>
      </c>
      <c r="AD24" s="12">
        <v>103.5</v>
      </c>
      <c r="AE24" s="12">
        <v>11.5</v>
      </c>
      <c r="AF24" s="12">
        <v>8.25</v>
      </c>
      <c r="AG24" s="12">
        <v>4.75</v>
      </c>
      <c r="AH24" s="12">
        <v>4.25</v>
      </c>
      <c r="AI24" s="12">
        <v>6.75</v>
      </c>
      <c r="AJ24" s="12">
        <v>2.75</v>
      </c>
      <c r="AK24" s="12">
        <v>0.5</v>
      </c>
      <c r="AL24" s="12">
        <v>0.5</v>
      </c>
      <c r="AM24" s="12">
        <v>2.5</v>
      </c>
      <c r="AN24" s="12">
        <v>7.75</v>
      </c>
      <c r="AO24" s="12">
        <v>1.75</v>
      </c>
      <c r="AP24" s="12">
        <v>2.25</v>
      </c>
      <c r="AQ24" s="12">
        <v>36.5</v>
      </c>
      <c r="AR24" s="12">
        <v>7.75</v>
      </c>
      <c r="AS24" s="13">
        <v>814.25</v>
      </c>
      <c r="AT24" s="14"/>
      <c r="AV24" s="17" t="s">
        <v>47</v>
      </c>
      <c r="AW24" s="15">
        <f>AW14+AY12</f>
        <v>18400.25</v>
      </c>
      <c r="AX24" s="15">
        <f>AX14+AY13</f>
        <v>1896.5</v>
      </c>
      <c r="AY24" s="15">
        <f>AY14</f>
        <v>3250.5</v>
      </c>
      <c r="AZ24" s="15"/>
      <c r="BA24" s="15"/>
    </row>
    <row r="25" spans="1:56" x14ac:dyDescent="0.25">
      <c r="A25" s="1" t="s">
        <v>23</v>
      </c>
      <c r="B25" s="12">
        <v>2</v>
      </c>
      <c r="C25" s="12">
        <v>2.25</v>
      </c>
      <c r="D25" s="12">
        <v>2.75</v>
      </c>
      <c r="E25" s="12">
        <v>3.25</v>
      </c>
      <c r="F25" s="12">
        <v>15.75</v>
      </c>
      <c r="G25" s="12">
        <v>2.75</v>
      </c>
      <c r="H25" s="12">
        <v>7.5</v>
      </c>
      <c r="I25" s="12">
        <v>6.75</v>
      </c>
      <c r="J25" s="12">
        <v>19.75</v>
      </c>
      <c r="K25" s="12">
        <v>2.25</v>
      </c>
      <c r="L25" s="12">
        <v>9.25</v>
      </c>
      <c r="M25" s="12">
        <v>44.75</v>
      </c>
      <c r="N25" s="12">
        <v>1</v>
      </c>
      <c r="O25" s="12">
        <v>2.5</v>
      </c>
      <c r="P25" s="12">
        <v>2</v>
      </c>
      <c r="Q25" s="12">
        <v>0</v>
      </c>
      <c r="R25" s="12">
        <v>1</v>
      </c>
      <c r="S25" s="12">
        <v>1.75</v>
      </c>
      <c r="T25" s="12">
        <v>17</v>
      </c>
      <c r="U25" s="12">
        <v>10.25</v>
      </c>
      <c r="V25" s="12">
        <v>21.25</v>
      </c>
      <c r="W25" s="12">
        <v>9</v>
      </c>
      <c r="X25" s="12">
        <v>2.75</v>
      </c>
      <c r="Y25" s="12">
        <v>25.5</v>
      </c>
      <c r="Z25" s="12">
        <v>1</v>
      </c>
      <c r="AA25" s="12">
        <v>117.75</v>
      </c>
      <c r="AB25" s="12">
        <v>63.5</v>
      </c>
      <c r="AC25" s="12">
        <v>105.75</v>
      </c>
      <c r="AD25" s="12">
        <v>84.25</v>
      </c>
      <c r="AE25" s="12">
        <v>10.5</v>
      </c>
      <c r="AF25" s="12">
        <v>9.25</v>
      </c>
      <c r="AG25" s="12">
        <v>6.75</v>
      </c>
      <c r="AH25" s="12">
        <v>4.5</v>
      </c>
      <c r="AI25" s="12">
        <v>7.5</v>
      </c>
      <c r="AJ25" s="12">
        <v>1.5</v>
      </c>
      <c r="AK25" s="12">
        <v>3</v>
      </c>
      <c r="AL25" s="12">
        <v>0.75</v>
      </c>
      <c r="AM25" s="12">
        <v>3.25</v>
      </c>
      <c r="AN25" s="12">
        <v>8.75</v>
      </c>
      <c r="AO25" s="12">
        <v>0.25</v>
      </c>
      <c r="AP25" s="12">
        <v>2.5</v>
      </c>
      <c r="AQ25" s="12">
        <v>30.25</v>
      </c>
      <c r="AR25" s="12">
        <v>3</v>
      </c>
      <c r="AS25" s="13">
        <v>677</v>
      </c>
      <c r="AT25" s="14"/>
      <c r="AV25" s="17" t="s">
        <v>48</v>
      </c>
      <c r="AW25" s="15">
        <f>AW15+AZ12</f>
        <v>6915.5</v>
      </c>
      <c r="AX25" s="15">
        <f>AX15+AZ13</f>
        <v>2588.25</v>
      </c>
      <c r="AY25" s="15">
        <f>AY15+AZ14</f>
        <v>2019</v>
      </c>
      <c r="AZ25" s="15">
        <f>AZ15</f>
        <v>2356.75</v>
      </c>
      <c r="BA25" s="15"/>
      <c r="BB25" s="15"/>
      <c r="BC25" s="14"/>
    </row>
    <row r="26" spans="1:56" x14ac:dyDescent="0.25">
      <c r="A26" s="1" t="s">
        <v>24</v>
      </c>
      <c r="B26" s="12">
        <v>9.75</v>
      </c>
      <c r="C26" s="12">
        <v>7.25</v>
      </c>
      <c r="D26" s="12">
        <v>11.25</v>
      </c>
      <c r="E26" s="12">
        <v>5.75</v>
      </c>
      <c r="F26" s="12">
        <v>20.75</v>
      </c>
      <c r="G26" s="12">
        <v>10.75</v>
      </c>
      <c r="H26" s="12">
        <v>20.25</v>
      </c>
      <c r="I26" s="12">
        <v>35.5</v>
      </c>
      <c r="J26" s="12">
        <v>31.5</v>
      </c>
      <c r="K26" s="12">
        <v>7</v>
      </c>
      <c r="L26" s="12">
        <v>13.5</v>
      </c>
      <c r="M26" s="12">
        <v>86.25</v>
      </c>
      <c r="N26" s="12">
        <v>6.5</v>
      </c>
      <c r="O26" s="12">
        <v>7</v>
      </c>
      <c r="P26" s="12">
        <v>6.25</v>
      </c>
      <c r="Q26" s="12">
        <v>4.75</v>
      </c>
      <c r="R26" s="12">
        <v>8.5</v>
      </c>
      <c r="S26" s="12">
        <v>12</v>
      </c>
      <c r="T26" s="12">
        <v>18</v>
      </c>
      <c r="U26" s="12">
        <v>23</v>
      </c>
      <c r="V26" s="12">
        <v>43.25</v>
      </c>
      <c r="W26" s="12">
        <v>29.5</v>
      </c>
      <c r="X26" s="12">
        <v>27.5</v>
      </c>
      <c r="Y26" s="12">
        <v>8.5</v>
      </c>
      <c r="Z26" s="12">
        <v>6.5</v>
      </c>
      <c r="AA26" s="12">
        <v>202</v>
      </c>
      <c r="AB26" s="12">
        <v>133.5</v>
      </c>
      <c r="AC26" s="12">
        <v>278.75</v>
      </c>
      <c r="AD26" s="12">
        <v>195.25</v>
      </c>
      <c r="AE26" s="12">
        <v>63</v>
      </c>
      <c r="AF26" s="12">
        <v>62.25</v>
      </c>
      <c r="AG26" s="12">
        <v>23.25</v>
      </c>
      <c r="AH26" s="12">
        <v>7.25</v>
      </c>
      <c r="AI26" s="12">
        <v>15</v>
      </c>
      <c r="AJ26" s="12">
        <v>4.5</v>
      </c>
      <c r="AK26" s="12">
        <v>5</v>
      </c>
      <c r="AL26" s="12">
        <v>8</v>
      </c>
      <c r="AM26" s="12">
        <v>4.25</v>
      </c>
      <c r="AN26" s="12">
        <v>20.25</v>
      </c>
      <c r="AO26" s="12">
        <v>3.75</v>
      </c>
      <c r="AP26" s="12">
        <v>4</v>
      </c>
      <c r="AQ26" s="12">
        <v>64.25</v>
      </c>
      <c r="AR26" s="12">
        <v>11.25</v>
      </c>
      <c r="AS26" s="13">
        <v>1566.25</v>
      </c>
      <c r="AT26" s="14"/>
      <c r="AV26" s="9" t="s">
        <v>49</v>
      </c>
      <c r="AW26" s="15">
        <f>AW16+BA12</f>
        <v>7723</v>
      </c>
      <c r="AX26" s="9">
        <f>AX16+BA13</f>
        <v>1163.5</v>
      </c>
      <c r="AY26" s="9">
        <f>AY16+BA14</f>
        <v>1534.5</v>
      </c>
      <c r="AZ26" s="9">
        <f>AZ16+BA15</f>
        <v>873</v>
      </c>
      <c r="BA26" s="9">
        <f>BA16</f>
        <v>1908.25</v>
      </c>
    </row>
    <row r="27" spans="1:56" x14ac:dyDescent="0.25">
      <c r="A27" s="1" t="s">
        <v>25</v>
      </c>
      <c r="B27" s="12">
        <v>12.25</v>
      </c>
      <c r="C27" s="12">
        <v>12.75</v>
      </c>
      <c r="D27" s="12">
        <v>3.75</v>
      </c>
      <c r="E27" s="12">
        <v>7.75</v>
      </c>
      <c r="F27" s="12">
        <v>30</v>
      </c>
      <c r="G27" s="12">
        <v>18</v>
      </c>
      <c r="H27" s="12">
        <v>28</v>
      </c>
      <c r="I27" s="12">
        <v>18.25</v>
      </c>
      <c r="J27" s="12">
        <v>37.75</v>
      </c>
      <c r="K27" s="12">
        <v>19.75</v>
      </c>
      <c r="L27" s="12">
        <v>57.5</v>
      </c>
      <c r="M27" s="12">
        <v>52.5</v>
      </c>
      <c r="N27" s="12">
        <v>13</v>
      </c>
      <c r="O27" s="12">
        <v>21.75</v>
      </c>
      <c r="P27" s="12">
        <v>9.75</v>
      </c>
      <c r="Q27" s="12">
        <v>4.5</v>
      </c>
      <c r="R27" s="12">
        <v>7.25</v>
      </c>
      <c r="S27" s="12">
        <v>6.25</v>
      </c>
      <c r="T27" s="12">
        <v>4.5</v>
      </c>
      <c r="U27" s="12">
        <v>2.25</v>
      </c>
      <c r="V27" s="12">
        <v>5.25</v>
      </c>
      <c r="W27" s="12">
        <v>2</v>
      </c>
      <c r="X27" s="12">
        <v>1.75</v>
      </c>
      <c r="Y27" s="12">
        <v>8.5</v>
      </c>
      <c r="Z27" s="12">
        <v>4</v>
      </c>
      <c r="AA27" s="12">
        <v>168.5</v>
      </c>
      <c r="AB27" s="12">
        <v>119.5</v>
      </c>
      <c r="AC27" s="12">
        <v>288.25</v>
      </c>
      <c r="AD27" s="12">
        <v>159.5</v>
      </c>
      <c r="AE27" s="12">
        <v>55.25</v>
      </c>
      <c r="AF27" s="12">
        <v>42.25</v>
      </c>
      <c r="AG27" s="12">
        <v>15.75</v>
      </c>
      <c r="AH27" s="12">
        <v>18.25</v>
      </c>
      <c r="AI27" s="12">
        <v>13.75</v>
      </c>
      <c r="AJ27" s="12">
        <v>2.5</v>
      </c>
      <c r="AK27" s="12">
        <v>0.75</v>
      </c>
      <c r="AL27" s="12">
        <v>8</v>
      </c>
      <c r="AM27" s="12">
        <v>0.75</v>
      </c>
      <c r="AN27" s="12">
        <v>12</v>
      </c>
      <c r="AO27" s="12">
        <v>2.75</v>
      </c>
      <c r="AP27" s="12">
        <v>2.25</v>
      </c>
      <c r="AQ27" s="12">
        <v>17</v>
      </c>
      <c r="AR27" s="12">
        <v>3.5</v>
      </c>
      <c r="AS27" s="13">
        <v>1319.5</v>
      </c>
      <c r="AT27" s="14"/>
      <c r="AV27" s="9" t="s">
        <v>50</v>
      </c>
      <c r="AW27" s="15">
        <f>AW17+BB12</f>
        <v>11600.75</v>
      </c>
      <c r="AX27" s="9">
        <f>AX17+BB13</f>
        <v>3641.75</v>
      </c>
      <c r="AY27" s="9">
        <f>AY17+BB14</f>
        <v>2867</v>
      </c>
      <c r="AZ27" s="9">
        <f>AZ17+BB15</f>
        <v>3837</v>
      </c>
      <c r="BA27" s="9">
        <f>BA17+BB16</f>
        <v>2165.25</v>
      </c>
      <c r="BB27" s="9">
        <f>BB17</f>
        <v>7097</v>
      </c>
    </row>
    <row r="28" spans="1:56" x14ac:dyDescent="0.25">
      <c r="A28" s="1" t="s">
        <v>26</v>
      </c>
      <c r="B28" s="12">
        <v>49</v>
      </c>
      <c r="C28" s="12">
        <v>155.25</v>
      </c>
      <c r="D28" s="12">
        <v>100</v>
      </c>
      <c r="E28" s="12">
        <v>129.75</v>
      </c>
      <c r="F28" s="12">
        <v>274.75</v>
      </c>
      <c r="G28" s="12">
        <v>109.75</v>
      </c>
      <c r="H28" s="12">
        <v>174.25</v>
      </c>
      <c r="I28" s="12">
        <v>102</v>
      </c>
      <c r="J28" s="12">
        <v>204.25</v>
      </c>
      <c r="K28" s="12">
        <v>120.25</v>
      </c>
      <c r="L28" s="12">
        <v>149.75</v>
      </c>
      <c r="M28" s="12">
        <v>382.75</v>
      </c>
      <c r="N28" s="12">
        <v>103</v>
      </c>
      <c r="O28" s="12">
        <v>114.5</v>
      </c>
      <c r="P28" s="12">
        <v>59.5</v>
      </c>
      <c r="Q28" s="12">
        <v>36.25</v>
      </c>
      <c r="R28" s="12">
        <v>67.75</v>
      </c>
      <c r="S28" s="12">
        <v>171.75</v>
      </c>
      <c r="T28" s="12">
        <v>150</v>
      </c>
      <c r="U28" s="12">
        <v>198</v>
      </c>
      <c r="V28" s="12">
        <v>230.75</v>
      </c>
      <c r="W28" s="12">
        <v>150.25</v>
      </c>
      <c r="X28" s="12">
        <v>132</v>
      </c>
      <c r="Y28" s="12">
        <v>210</v>
      </c>
      <c r="Z28" s="12">
        <v>196.75</v>
      </c>
      <c r="AA28" s="12">
        <v>39</v>
      </c>
      <c r="AB28" s="12">
        <v>19.5</v>
      </c>
      <c r="AC28" s="12">
        <v>110.25</v>
      </c>
      <c r="AD28" s="12">
        <v>77.25</v>
      </c>
      <c r="AE28" s="12">
        <v>227</v>
      </c>
      <c r="AF28" s="12">
        <v>296.5</v>
      </c>
      <c r="AG28" s="12">
        <v>156.25</v>
      </c>
      <c r="AH28" s="12">
        <v>186.5</v>
      </c>
      <c r="AI28" s="12">
        <v>96.5</v>
      </c>
      <c r="AJ28" s="12">
        <v>55</v>
      </c>
      <c r="AK28" s="12">
        <v>86.5</v>
      </c>
      <c r="AL28" s="12">
        <v>525.75</v>
      </c>
      <c r="AM28" s="12">
        <v>48</v>
      </c>
      <c r="AN28" s="12">
        <v>154.25</v>
      </c>
      <c r="AO28" s="12">
        <v>32.25</v>
      </c>
      <c r="AP28" s="12">
        <v>25.75</v>
      </c>
      <c r="AQ28" s="12">
        <v>165.5</v>
      </c>
      <c r="AR28" s="12">
        <v>85.5</v>
      </c>
      <c r="AS28" s="13">
        <v>6159.5</v>
      </c>
      <c r="AT28" s="14"/>
      <c r="AV28" s="9" t="s">
        <v>64</v>
      </c>
      <c r="AW28" s="15">
        <f>AW18+BC12</f>
        <v>3970.5</v>
      </c>
      <c r="AX28" s="9">
        <f>AX18+BC14</f>
        <v>1128.5</v>
      </c>
      <c r="AY28" s="9">
        <f>AY18+BC15</f>
        <v>1076.75</v>
      </c>
      <c r="AZ28" s="9">
        <f>AZ18+BC16</f>
        <v>709.75</v>
      </c>
      <c r="BA28" s="9">
        <f>BA18+BC17</f>
        <v>747.25</v>
      </c>
      <c r="BB28" s="9">
        <f>BB18</f>
        <v>274.75</v>
      </c>
      <c r="BC28" s="9">
        <f>BC18</f>
        <v>313.5</v>
      </c>
      <c r="BD28" s="9">
        <f>SUM(AW22:BB28)</f>
        <v>98244.25</v>
      </c>
    </row>
    <row r="29" spans="1:56" x14ac:dyDescent="0.25">
      <c r="A29" s="1" t="s">
        <v>27</v>
      </c>
      <c r="B29" s="12">
        <v>49.5</v>
      </c>
      <c r="C29" s="12">
        <v>105</v>
      </c>
      <c r="D29" s="12">
        <v>73</v>
      </c>
      <c r="E29" s="12">
        <v>94</v>
      </c>
      <c r="F29" s="12">
        <v>187</v>
      </c>
      <c r="G29" s="12">
        <v>66.75</v>
      </c>
      <c r="H29" s="12">
        <v>119.5</v>
      </c>
      <c r="I29" s="12">
        <v>89</v>
      </c>
      <c r="J29" s="12">
        <v>220</v>
      </c>
      <c r="K29" s="12">
        <v>127.75</v>
      </c>
      <c r="L29" s="12">
        <v>107.25</v>
      </c>
      <c r="M29" s="12">
        <v>203</v>
      </c>
      <c r="N29" s="12">
        <v>77.25</v>
      </c>
      <c r="O29" s="12">
        <v>68</v>
      </c>
      <c r="P29" s="12">
        <v>35.75</v>
      </c>
      <c r="Q29" s="12">
        <v>26</v>
      </c>
      <c r="R29" s="12">
        <v>57.5</v>
      </c>
      <c r="S29" s="12">
        <v>103.75</v>
      </c>
      <c r="T29" s="12">
        <v>67.25</v>
      </c>
      <c r="U29" s="12">
        <v>69.5</v>
      </c>
      <c r="V29" s="12">
        <v>101.75</v>
      </c>
      <c r="W29" s="12">
        <v>44</v>
      </c>
      <c r="X29" s="12">
        <v>61.5</v>
      </c>
      <c r="Y29" s="12">
        <v>132.5</v>
      </c>
      <c r="Z29" s="12">
        <v>143</v>
      </c>
      <c r="AA29" s="12">
        <v>20.25</v>
      </c>
      <c r="AB29" s="12">
        <v>25.25</v>
      </c>
      <c r="AC29" s="12">
        <v>39</v>
      </c>
      <c r="AD29" s="12">
        <v>57</v>
      </c>
      <c r="AE29" s="12">
        <v>281.75</v>
      </c>
      <c r="AF29" s="12">
        <v>353.25</v>
      </c>
      <c r="AG29" s="12">
        <v>284.25</v>
      </c>
      <c r="AH29" s="12">
        <v>876.75</v>
      </c>
      <c r="AI29" s="12">
        <v>133.5</v>
      </c>
      <c r="AJ29" s="12">
        <v>95.75</v>
      </c>
      <c r="AK29" s="12">
        <v>37.75</v>
      </c>
      <c r="AL29" s="12">
        <v>138.75</v>
      </c>
      <c r="AM29" s="12">
        <v>26.5</v>
      </c>
      <c r="AN29" s="12">
        <v>59</v>
      </c>
      <c r="AO29" s="12">
        <v>23.75</v>
      </c>
      <c r="AP29" s="12">
        <v>24.5</v>
      </c>
      <c r="AQ29" s="12">
        <v>181.5</v>
      </c>
      <c r="AR29" s="12">
        <v>64.5</v>
      </c>
      <c r="AS29" s="13">
        <v>5152.5</v>
      </c>
      <c r="AT29" s="14"/>
      <c r="AW29" s="15"/>
    </row>
    <row r="30" spans="1:56" x14ac:dyDescent="0.25">
      <c r="A30" s="1" t="s">
        <v>28</v>
      </c>
      <c r="B30" s="12">
        <v>100.75</v>
      </c>
      <c r="C30" s="12">
        <v>230.25</v>
      </c>
      <c r="D30" s="12">
        <v>134.5</v>
      </c>
      <c r="E30" s="12">
        <v>157.25</v>
      </c>
      <c r="F30" s="12">
        <v>545.5</v>
      </c>
      <c r="G30" s="12">
        <v>180.5</v>
      </c>
      <c r="H30" s="12">
        <v>273.75</v>
      </c>
      <c r="I30" s="12">
        <v>164</v>
      </c>
      <c r="J30" s="12">
        <v>326.5</v>
      </c>
      <c r="K30" s="12">
        <v>229.25</v>
      </c>
      <c r="L30" s="12">
        <v>277.5</v>
      </c>
      <c r="M30" s="12">
        <v>497.75</v>
      </c>
      <c r="N30" s="12">
        <v>169.75</v>
      </c>
      <c r="O30" s="12">
        <v>168</v>
      </c>
      <c r="P30" s="12">
        <v>99</v>
      </c>
      <c r="Q30" s="12">
        <v>68.75</v>
      </c>
      <c r="R30" s="12">
        <v>101.75</v>
      </c>
      <c r="S30" s="12">
        <v>244.25</v>
      </c>
      <c r="T30" s="12">
        <v>134</v>
      </c>
      <c r="U30" s="12">
        <v>172.25</v>
      </c>
      <c r="V30" s="12">
        <v>235.25</v>
      </c>
      <c r="W30" s="12">
        <v>120.5</v>
      </c>
      <c r="X30" s="12">
        <v>108.75</v>
      </c>
      <c r="Y30" s="12">
        <v>281.25</v>
      </c>
      <c r="Z30" s="12">
        <v>306.75</v>
      </c>
      <c r="AA30" s="12">
        <v>118</v>
      </c>
      <c r="AB30" s="12">
        <v>39</v>
      </c>
      <c r="AC30" s="12">
        <v>97.25</v>
      </c>
      <c r="AD30" s="12">
        <v>162.25</v>
      </c>
      <c r="AE30" s="12">
        <v>760.75</v>
      </c>
      <c r="AF30" s="12">
        <v>1083.75</v>
      </c>
      <c r="AG30" s="12">
        <v>520.75</v>
      </c>
      <c r="AH30" s="12">
        <v>962.75</v>
      </c>
      <c r="AI30" s="12">
        <v>428.75</v>
      </c>
      <c r="AJ30" s="12">
        <v>253.5</v>
      </c>
      <c r="AK30" s="12">
        <v>101.25</v>
      </c>
      <c r="AL30" s="12">
        <v>390</v>
      </c>
      <c r="AM30" s="12">
        <v>60</v>
      </c>
      <c r="AN30" s="12">
        <v>159.75</v>
      </c>
      <c r="AO30" s="12">
        <v>95</v>
      </c>
      <c r="AP30" s="12">
        <v>89.5</v>
      </c>
      <c r="AQ30" s="12">
        <v>527.5</v>
      </c>
      <c r="AR30" s="12">
        <v>204.5</v>
      </c>
      <c r="AS30" s="13">
        <v>11382</v>
      </c>
      <c r="AT30" s="14"/>
      <c r="AW30" s="15"/>
    </row>
    <row r="31" spans="1:56" x14ac:dyDescent="0.25">
      <c r="A31" s="1" t="s">
        <v>29</v>
      </c>
      <c r="B31" s="12">
        <v>58.75</v>
      </c>
      <c r="C31" s="12">
        <v>127.25</v>
      </c>
      <c r="D31" s="12">
        <v>75.25</v>
      </c>
      <c r="E31" s="12">
        <v>111.5</v>
      </c>
      <c r="F31" s="12">
        <v>220.25</v>
      </c>
      <c r="G31" s="12">
        <v>117.25</v>
      </c>
      <c r="H31" s="12">
        <v>183</v>
      </c>
      <c r="I31" s="12">
        <v>114.25</v>
      </c>
      <c r="J31" s="12">
        <v>144.75</v>
      </c>
      <c r="K31" s="12">
        <v>115.5</v>
      </c>
      <c r="L31" s="12">
        <v>134</v>
      </c>
      <c r="M31" s="12">
        <v>277.5</v>
      </c>
      <c r="N31" s="12">
        <v>84.5</v>
      </c>
      <c r="O31" s="12">
        <v>89.25</v>
      </c>
      <c r="P31" s="12">
        <v>40.5</v>
      </c>
      <c r="Q31" s="12">
        <v>24.75</v>
      </c>
      <c r="R31" s="12">
        <v>52.75</v>
      </c>
      <c r="S31" s="12">
        <v>126.5</v>
      </c>
      <c r="T31" s="12">
        <v>68.5</v>
      </c>
      <c r="U31" s="12">
        <v>106.5</v>
      </c>
      <c r="V31" s="12">
        <v>134</v>
      </c>
      <c r="W31" s="12">
        <v>113</v>
      </c>
      <c r="X31" s="12">
        <v>75.5</v>
      </c>
      <c r="Y31" s="12">
        <v>182.75</v>
      </c>
      <c r="Z31" s="12">
        <v>172.75</v>
      </c>
      <c r="AA31" s="12">
        <v>65.25</v>
      </c>
      <c r="AB31" s="12">
        <v>44.5</v>
      </c>
      <c r="AC31" s="12">
        <v>135.25</v>
      </c>
      <c r="AD31" s="12">
        <v>68</v>
      </c>
      <c r="AE31" s="12">
        <v>552.5</v>
      </c>
      <c r="AF31" s="12">
        <v>569.5</v>
      </c>
      <c r="AG31" s="12">
        <v>240</v>
      </c>
      <c r="AH31" s="12">
        <v>524.75</v>
      </c>
      <c r="AI31" s="12">
        <v>185.5</v>
      </c>
      <c r="AJ31" s="12">
        <v>133.5</v>
      </c>
      <c r="AK31" s="12">
        <v>71.25</v>
      </c>
      <c r="AL31" s="12">
        <v>254</v>
      </c>
      <c r="AM31" s="12">
        <v>28.5</v>
      </c>
      <c r="AN31" s="12">
        <v>87</v>
      </c>
      <c r="AO31" s="12">
        <v>46.25</v>
      </c>
      <c r="AP31" s="12">
        <v>67.25</v>
      </c>
      <c r="AQ31" s="12">
        <v>315</v>
      </c>
      <c r="AR31" s="12">
        <v>140.75</v>
      </c>
      <c r="AS31" s="13">
        <v>6479.25</v>
      </c>
      <c r="AT31" s="14"/>
      <c r="AW31" s="15"/>
    </row>
    <row r="32" spans="1:56" x14ac:dyDescent="0.25">
      <c r="A32" s="1">
        <v>16</v>
      </c>
      <c r="B32" s="12">
        <v>48.5</v>
      </c>
      <c r="C32" s="12">
        <v>31</v>
      </c>
      <c r="D32" s="12">
        <v>19.75</v>
      </c>
      <c r="E32" s="12">
        <v>39</v>
      </c>
      <c r="F32" s="12">
        <v>105.5</v>
      </c>
      <c r="G32" s="12">
        <v>54.5</v>
      </c>
      <c r="H32" s="12">
        <v>96.75</v>
      </c>
      <c r="I32" s="12">
        <v>53.5</v>
      </c>
      <c r="J32" s="12">
        <v>62.25</v>
      </c>
      <c r="K32" s="12">
        <v>52.5</v>
      </c>
      <c r="L32" s="12">
        <v>77.5</v>
      </c>
      <c r="M32" s="12">
        <v>115.5</v>
      </c>
      <c r="N32" s="12">
        <v>20.75</v>
      </c>
      <c r="O32" s="12">
        <v>20.75</v>
      </c>
      <c r="P32" s="12">
        <v>13.5</v>
      </c>
      <c r="Q32" s="12">
        <v>13</v>
      </c>
      <c r="R32" s="12">
        <v>12</v>
      </c>
      <c r="S32" s="12">
        <v>24.25</v>
      </c>
      <c r="T32" s="12">
        <v>27.5</v>
      </c>
      <c r="U32" s="12">
        <v>18.75</v>
      </c>
      <c r="V32" s="12">
        <v>14</v>
      </c>
      <c r="W32" s="12">
        <v>11.25</v>
      </c>
      <c r="X32" s="12">
        <v>9.25</v>
      </c>
      <c r="Y32" s="12">
        <v>61</v>
      </c>
      <c r="Z32" s="12">
        <v>59.25</v>
      </c>
      <c r="AA32" s="12">
        <v>175</v>
      </c>
      <c r="AB32" s="12">
        <v>216.75</v>
      </c>
      <c r="AC32" s="12">
        <v>796</v>
      </c>
      <c r="AD32" s="12">
        <v>543.5</v>
      </c>
      <c r="AE32" s="12">
        <v>34</v>
      </c>
      <c r="AF32" s="12">
        <v>171.25</v>
      </c>
      <c r="AG32" s="12">
        <v>122.25</v>
      </c>
      <c r="AH32" s="12">
        <v>249.25</v>
      </c>
      <c r="AI32" s="12">
        <v>111</v>
      </c>
      <c r="AJ32" s="12">
        <v>57</v>
      </c>
      <c r="AK32" s="12">
        <v>7.5</v>
      </c>
      <c r="AL32" s="12">
        <v>25.25</v>
      </c>
      <c r="AM32" s="12">
        <v>8.5</v>
      </c>
      <c r="AN32" s="12">
        <v>39.25</v>
      </c>
      <c r="AO32" s="12">
        <v>19.5</v>
      </c>
      <c r="AP32" s="12">
        <v>29</v>
      </c>
      <c r="AQ32" s="12">
        <v>100.25</v>
      </c>
      <c r="AR32" s="12">
        <v>32.75</v>
      </c>
      <c r="AS32" s="13">
        <v>3799.5</v>
      </c>
      <c r="AT32" s="14"/>
      <c r="AW32" s="15"/>
    </row>
    <row r="33" spans="1:49" x14ac:dyDescent="0.25">
      <c r="A33" s="1">
        <v>24</v>
      </c>
      <c r="B33" s="12">
        <v>58.25</v>
      </c>
      <c r="C33" s="12">
        <v>58</v>
      </c>
      <c r="D33" s="12">
        <v>22.75</v>
      </c>
      <c r="E33" s="12">
        <v>41.25</v>
      </c>
      <c r="F33" s="12">
        <v>92.5</v>
      </c>
      <c r="G33" s="12">
        <v>57.75</v>
      </c>
      <c r="H33" s="12">
        <v>76.75</v>
      </c>
      <c r="I33" s="12">
        <v>36</v>
      </c>
      <c r="J33" s="12">
        <v>55.75</v>
      </c>
      <c r="K33" s="12">
        <v>37.25</v>
      </c>
      <c r="L33" s="12">
        <v>89</v>
      </c>
      <c r="M33" s="12">
        <v>143</v>
      </c>
      <c r="N33" s="12">
        <v>33</v>
      </c>
      <c r="O33" s="12">
        <v>19.5</v>
      </c>
      <c r="P33" s="12">
        <v>19.75</v>
      </c>
      <c r="Q33" s="12">
        <v>11</v>
      </c>
      <c r="R33" s="12">
        <v>13.75</v>
      </c>
      <c r="S33" s="12">
        <v>28.5</v>
      </c>
      <c r="T33" s="12">
        <v>32.5</v>
      </c>
      <c r="U33" s="12">
        <v>13</v>
      </c>
      <c r="V33" s="12">
        <v>20.5</v>
      </c>
      <c r="W33" s="12">
        <v>10</v>
      </c>
      <c r="X33" s="12">
        <v>10.75</v>
      </c>
      <c r="Y33" s="12">
        <v>49.25</v>
      </c>
      <c r="Z33" s="12">
        <v>50.5</v>
      </c>
      <c r="AA33" s="12">
        <v>258.25</v>
      </c>
      <c r="AB33" s="12">
        <v>258.25</v>
      </c>
      <c r="AC33" s="12">
        <v>1126.75</v>
      </c>
      <c r="AD33" s="12">
        <v>597.5</v>
      </c>
      <c r="AE33" s="12">
        <v>155.75</v>
      </c>
      <c r="AF33" s="12">
        <v>45.25</v>
      </c>
      <c r="AG33" s="12">
        <v>120.25</v>
      </c>
      <c r="AH33" s="12">
        <v>288.25</v>
      </c>
      <c r="AI33" s="12">
        <v>133.75</v>
      </c>
      <c r="AJ33" s="12">
        <v>90.25</v>
      </c>
      <c r="AK33" s="12">
        <v>8</v>
      </c>
      <c r="AL33" s="12">
        <v>28.5</v>
      </c>
      <c r="AM33" s="12">
        <v>8</v>
      </c>
      <c r="AN33" s="12">
        <v>53</v>
      </c>
      <c r="AO33" s="12">
        <v>28.25</v>
      </c>
      <c r="AP33" s="12">
        <v>49.25</v>
      </c>
      <c r="AQ33" s="12">
        <v>108</v>
      </c>
      <c r="AR33" s="12">
        <v>47.75</v>
      </c>
      <c r="AS33" s="13">
        <v>4485.25</v>
      </c>
      <c r="AT33" s="14"/>
      <c r="AW33" s="15"/>
    </row>
    <row r="34" spans="1:49" x14ac:dyDescent="0.25">
      <c r="A34" s="1" t="s">
        <v>30</v>
      </c>
      <c r="B34" s="12">
        <v>13.75</v>
      </c>
      <c r="C34" s="12">
        <v>21.75</v>
      </c>
      <c r="D34" s="12">
        <v>12.75</v>
      </c>
      <c r="E34" s="12">
        <v>10.5</v>
      </c>
      <c r="F34" s="12">
        <v>31.75</v>
      </c>
      <c r="G34" s="12">
        <v>18.75</v>
      </c>
      <c r="H34" s="12">
        <v>24</v>
      </c>
      <c r="I34" s="12">
        <v>15.5</v>
      </c>
      <c r="J34" s="12">
        <v>30.75</v>
      </c>
      <c r="K34" s="12">
        <v>16.25</v>
      </c>
      <c r="L34" s="12">
        <v>24.25</v>
      </c>
      <c r="M34" s="12">
        <v>68.75</v>
      </c>
      <c r="N34" s="12">
        <v>12</v>
      </c>
      <c r="O34" s="12">
        <v>15.75</v>
      </c>
      <c r="P34" s="12">
        <v>7</v>
      </c>
      <c r="Q34" s="12">
        <v>2.75</v>
      </c>
      <c r="R34" s="12">
        <v>5.25</v>
      </c>
      <c r="S34" s="12">
        <v>12.5</v>
      </c>
      <c r="T34" s="12">
        <v>16</v>
      </c>
      <c r="U34" s="12">
        <v>14</v>
      </c>
      <c r="V34" s="12">
        <v>11.5</v>
      </c>
      <c r="W34" s="12">
        <v>5.25</v>
      </c>
      <c r="X34" s="12">
        <v>6.75</v>
      </c>
      <c r="Y34" s="12">
        <v>20.25</v>
      </c>
      <c r="Z34" s="12">
        <v>19.75</v>
      </c>
      <c r="AA34" s="12">
        <v>148.75</v>
      </c>
      <c r="AB34" s="12">
        <v>122</v>
      </c>
      <c r="AC34" s="12">
        <v>697.75</v>
      </c>
      <c r="AD34" s="12">
        <v>186.5</v>
      </c>
      <c r="AE34" s="12">
        <v>127.5</v>
      </c>
      <c r="AF34" s="12">
        <v>109.25</v>
      </c>
      <c r="AG34" s="12">
        <v>21.25</v>
      </c>
      <c r="AH34" s="12">
        <v>44.75</v>
      </c>
      <c r="AI34" s="12">
        <v>23.5</v>
      </c>
      <c r="AJ34" s="12">
        <v>27</v>
      </c>
      <c r="AK34" s="12">
        <v>7</v>
      </c>
      <c r="AL34" s="12">
        <v>17</v>
      </c>
      <c r="AM34" s="12">
        <v>6.25</v>
      </c>
      <c r="AN34" s="12">
        <v>19.5</v>
      </c>
      <c r="AO34" s="12">
        <v>9.5</v>
      </c>
      <c r="AP34" s="12">
        <v>16.25</v>
      </c>
      <c r="AQ34" s="12">
        <v>62.75</v>
      </c>
      <c r="AR34" s="12">
        <v>24</v>
      </c>
      <c r="AS34" s="13">
        <v>2108</v>
      </c>
      <c r="AT34" s="14"/>
      <c r="AW34" s="15"/>
    </row>
    <row r="35" spans="1:49" x14ac:dyDescent="0.25">
      <c r="A35" s="1" t="s">
        <v>31</v>
      </c>
      <c r="B35" s="12">
        <v>18</v>
      </c>
      <c r="C35" s="12">
        <v>29</v>
      </c>
      <c r="D35" s="12">
        <v>6.75</v>
      </c>
      <c r="E35" s="12">
        <v>6.25</v>
      </c>
      <c r="F35" s="12">
        <v>23.25</v>
      </c>
      <c r="G35" s="12">
        <v>12.75</v>
      </c>
      <c r="H35" s="12">
        <v>23.75</v>
      </c>
      <c r="I35" s="12">
        <v>14.75</v>
      </c>
      <c r="J35" s="12">
        <v>34</v>
      </c>
      <c r="K35" s="12">
        <v>21.5</v>
      </c>
      <c r="L35" s="12">
        <v>30.25</v>
      </c>
      <c r="M35" s="12">
        <v>53.25</v>
      </c>
      <c r="N35" s="12">
        <v>15</v>
      </c>
      <c r="O35" s="12">
        <v>18.5</v>
      </c>
      <c r="P35" s="12">
        <v>7.75</v>
      </c>
      <c r="Q35" s="12">
        <v>8.75</v>
      </c>
      <c r="R35" s="12">
        <v>10.5</v>
      </c>
      <c r="S35" s="12">
        <v>15.25</v>
      </c>
      <c r="T35" s="12">
        <v>16.25</v>
      </c>
      <c r="U35" s="12">
        <v>7.25</v>
      </c>
      <c r="V35" s="12">
        <v>10.25</v>
      </c>
      <c r="W35" s="12">
        <v>4.75</v>
      </c>
      <c r="X35" s="12">
        <v>5.25</v>
      </c>
      <c r="Y35" s="12">
        <v>10.25</v>
      </c>
      <c r="Z35" s="12">
        <v>22</v>
      </c>
      <c r="AA35" s="12">
        <v>189</v>
      </c>
      <c r="AB35" s="12">
        <v>252.5</v>
      </c>
      <c r="AC35" s="12">
        <v>1720.5</v>
      </c>
      <c r="AD35" s="12">
        <v>444</v>
      </c>
      <c r="AE35" s="12">
        <v>249.75</v>
      </c>
      <c r="AF35" s="12">
        <v>284.75</v>
      </c>
      <c r="AG35" s="12">
        <v>49.25</v>
      </c>
      <c r="AH35" s="12">
        <v>30.25</v>
      </c>
      <c r="AI35" s="12">
        <v>41.5</v>
      </c>
      <c r="AJ35" s="12">
        <v>51.5</v>
      </c>
      <c r="AK35" s="12">
        <v>5.25</v>
      </c>
      <c r="AL35" s="12">
        <v>22</v>
      </c>
      <c r="AM35" s="12">
        <v>3.25</v>
      </c>
      <c r="AN35" s="12">
        <v>29</v>
      </c>
      <c r="AO35" s="12">
        <v>18</v>
      </c>
      <c r="AP35" s="12">
        <v>26.25</v>
      </c>
      <c r="AQ35" s="12">
        <v>62.25</v>
      </c>
      <c r="AR35" s="12">
        <v>33</v>
      </c>
      <c r="AS35" s="13">
        <v>3937.25</v>
      </c>
      <c r="AT35" s="14"/>
      <c r="AW35" s="15"/>
    </row>
    <row r="36" spans="1:49" x14ac:dyDescent="0.25">
      <c r="A36" s="1" t="s">
        <v>32</v>
      </c>
      <c r="B36" s="12">
        <v>17.75</v>
      </c>
      <c r="C36" s="12">
        <v>29.25</v>
      </c>
      <c r="D36" s="12">
        <v>5</v>
      </c>
      <c r="E36" s="12">
        <v>8.75</v>
      </c>
      <c r="F36" s="12">
        <v>30</v>
      </c>
      <c r="G36" s="12">
        <v>9.75</v>
      </c>
      <c r="H36" s="12">
        <v>23.75</v>
      </c>
      <c r="I36" s="12">
        <v>13.75</v>
      </c>
      <c r="J36" s="12">
        <v>36</v>
      </c>
      <c r="K36" s="12">
        <v>17.5</v>
      </c>
      <c r="L36" s="12">
        <v>31.5</v>
      </c>
      <c r="M36" s="12">
        <v>100.75</v>
      </c>
      <c r="N36" s="12">
        <v>16.5</v>
      </c>
      <c r="O36" s="12">
        <v>17</v>
      </c>
      <c r="P36" s="12">
        <v>8.5</v>
      </c>
      <c r="Q36" s="12">
        <v>8.75</v>
      </c>
      <c r="R36" s="12">
        <v>10</v>
      </c>
      <c r="S36" s="12">
        <v>25</v>
      </c>
      <c r="T36" s="12">
        <v>22.25</v>
      </c>
      <c r="U36" s="12">
        <v>14</v>
      </c>
      <c r="V36" s="12">
        <v>20.5</v>
      </c>
      <c r="W36" s="12">
        <v>8.75</v>
      </c>
      <c r="X36" s="12">
        <v>5.75</v>
      </c>
      <c r="Y36" s="12">
        <v>11.75</v>
      </c>
      <c r="Z36" s="12">
        <v>17.75</v>
      </c>
      <c r="AA36" s="12">
        <v>109.5</v>
      </c>
      <c r="AB36" s="12">
        <v>99.5</v>
      </c>
      <c r="AC36" s="12">
        <v>458.25</v>
      </c>
      <c r="AD36" s="12">
        <v>196</v>
      </c>
      <c r="AE36" s="12">
        <v>103</v>
      </c>
      <c r="AF36" s="12">
        <v>130.75</v>
      </c>
      <c r="AG36" s="12">
        <v>30.75</v>
      </c>
      <c r="AH36" s="12">
        <v>48</v>
      </c>
      <c r="AI36" s="12">
        <v>13.25</v>
      </c>
      <c r="AJ36" s="12">
        <v>31.75</v>
      </c>
      <c r="AK36" s="12">
        <v>7.5</v>
      </c>
      <c r="AL36" s="12">
        <v>37.5</v>
      </c>
      <c r="AM36" s="12">
        <v>8.5</v>
      </c>
      <c r="AN36" s="12">
        <v>31.25</v>
      </c>
      <c r="AO36" s="12">
        <v>14.75</v>
      </c>
      <c r="AP36" s="12">
        <v>30.5</v>
      </c>
      <c r="AQ36" s="12">
        <v>105.75</v>
      </c>
      <c r="AR36" s="12">
        <v>24</v>
      </c>
      <c r="AS36" s="13">
        <v>1990.75</v>
      </c>
      <c r="AT36" s="14"/>
      <c r="AW36" s="15"/>
    </row>
    <row r="37" spans="1:49" x14ac:dyDescent="0.25">
      <c r="A37" s="1" t="s">
        <v>33</v>
      </c>
      <c r="B37" s="12">
        <v>8.25</v>
      </c>
      <c r="C37" s="12">
        <v>13.5</v>
      </c>
      <c r="D37" s="12">
        <v>0.5</v>
      </c>
      <c r="E37" s="12">
        <v>3.5</v>
      </c>
      <c r="F37" s="12">
        <v>8.75</v>
      </c>
      <c r="G37" s="12">
        <v>3.25</v>
      </c>
      <c r="H37" s="12">
        <v>6.25</v>
      </c>
      <c r="I37" s="12">
        <v>4.75</v>
      </c>
      <c r="J37" s="12">
        <v>20.75</v>
      </c>
      <c r="K37" s="12">
        <v>3.75</v>
      </c>
      <c r="L37" s="12">
        <v>9</v>
      </c>
      <c r="M37" s="12">
        <v>26.25</v>
      </c>
      <c r="N37" s="12">
        <v>7</v>
      </c>
      <c r="O37" s="12">
        <v>6</v>
      </c>
      <c r="P37" s="12">
        <v>3</v>
      </c>
      <c r="Q37" s="12">
        <v>3</v>
      </c>
      <c r="R37" s="12">
        <v>3.25</v>
      </c>
      <c r="S37" s="12">
        <v>4.5</v>
      </c>
      <c r="T37" s="12">
        <v>9.5</v>
      </c>
      <c r="U37" s="12">
        <v>5.5</v>
      </c>
      <c r="V37" s="12">
        <v>7.5</v>
      </c>
      <c r="W37" s="12">
        <v>3</v>
      </c>
      <c r="X37" s="12">
        <v>2.5</v>
      </c>
      <c r="Y37" s="12">
        <v>5</v>
      </c>
      <c r="Z37" s="12">
        <v>4.25</v>
      </c>
      <c r="AA37" s="12">
        <v>59.25</v>
      </c>
      <c r="AB37" s="12">
        <v>51</v>
      </c>
      <c r="AC37" s="12">
        <v>301.25</v>
      </c>
      <c r="AD37" s="12">
        <v>133.5</v>
      </c>
      <c r="AE37" s="12">
        <v>53.75</v>
      </c>
      <c r="AF37" s="12">
        <v>80.75</v>
      </c>
      <c r="AG37" s="12">
        <v>31.75</v>
      </c>
      <c r="AH37" s="12">
        <v>55.25</v>
      </c>
      <c r="AI37" s="12">
        <v>26.25</v>
      </c>
      <c r="AJ37" s="12">
        <v>6.75</v>
      </c>
      <c r="AK37" s="12">
        <v>2.25</v>
      </c>
      <c r="AL37" s="12">
        <v>7.75</v>
      </c>
      <c r="AM37" s="12">
        <v>3.25</v>
      </c>
      <c r="AN37" s="12">
        <v>19.75</v>
      </c>
      <c r="AO37" s="12">
        <v>4.5</v>
      </c>
      <c r="AP37" s="12">
        <v>16.75</v>
      </c>
      <c r="AQ37" s="12">
        <v>97.75</v>
      </c>
      <c r="AR37" s="12">
        <v>14</v>
      </c>
      <c r="AS37" s="13">
        <v>1138</v>
      </c>
      <c r="AT37" s="14"/>
      <c r="AW37" s="15"/>
    </row>
    <row r="38" spans="1:49" x14ac:dyDescent="0.25">
      <c r="A38" s="1" t="s">
        <v>34</v>
      </c>
      <c r="B38" s="12">
        <v>2.5</v>
      </c>
      <c r="C38" s="12">
        <v>2.75</v>
      </c>
      <c r="D38" s="12">
        <v>1.5</v>
      </c>
      <c r="E38" s="12">
        <v>0.75</v>
      </c>
      <c r="F38" s="12">
        <v>12.75</v>
      </c>
      <c r="G38" s="12">
        <v>3</v>
      </c>
      <c r="H38" s="12">
        <v>5</v>
      </c>
      <c r="I38" s="12">
        <v>3.25</v>
      </c>
      <c r="J38" s="12">
        <v>8.25</v>
      </c>
      <c r="K38" s="12">
        <v>23.75</v>
      </c>
      <c r="L38" s="12">
        <v>17.25</v>
      </c>
      <c r="M38" s="12">
        <v>98.75</v>
      </c>
      <c r="N38" s="12">
        <v>17.5</v>
      </c>
      <c r="O38" s="12">
        <v>34.75</v>
      </c>
      <c r="P38" s="12">
        <v>9.5</v>
      </c>
      <c r="Q38" s="12">
        <v>6.75</v>
      </c>
      <c r="R38" s="12">
        <v>3.75</v>
      </c>
      <c r="S38" s="12">
        <v>6</v>
      </c>
      <c r="T38" s="12">
        <v>1.75</v>
      </c>
      <c r="U38" s="12">
        <v>1</v>
      </c>
      <c r="V38" s="12">
        <v>1.75</v>
      </c>
      <c r="W38" s="12">
        <v>0.5</v>
      </c>
      <c r="X38" s="12">
        <v>0.25</v>
      </c>
      <c r="Y38" s="12">
        <v>3.5</v>
      </c>
      <c r="Z38" s="12">
        <v>3</v>
      </c>
      <c r="AA38" s="12">
        <v>70.75</v>
      </c>
      <c r="AB38" s="12">
        <v>45</v>
      </c>
      <c r="AC38" s="12">
        <v>118.25</v>
      </c>
      <c r="AD38" s="12">
        <v>63.5</v>
      </c>
      <c r="AE38" s="12">
        <v>7</v>
      </c>
      <c r="AF38" s="12">
        <v>11.5</v>
      </c>
      <c r="AG38" s="12">
        <v>5.25</v>
      </c>
      <c r="AH38" s="12">
        <v>6.75</v>
      </c>
      <c r="AI38" s="12">
        <v>8</v>
      </c>
      <c r="AJ38" s="12">
        <v>5.25</v>
      </c>
      <c r="AK38" s="12">
        <v>2</v>
      </c>
      <c r="AL38" s="12">
        <v>43.75</v>
      </c>
      <c r="AM38" s="12">
        <v>1</v>
      </c>
      <c r="AN38" s="12">
        <v>2.75</v>
      </c>
      <c r="AO38" s="12">
        <v>1</v>
      </c>
      <c r="AP38" s="12">
        <v>0.5</v>
      </c>
      <c r="AQ38" s="12">
        <v>18.5</v>
      </c>
      <c r="AR38" s="12">
        <v>2.25</v>
      </c>
      <c r="AS38" s="13">
        <v>682.5</v>
      </c>
      <c r="AT38" s="14"/>
      <c r="AW38" s="15"/>
    </row>
    <row r="39" spans="1:49" x14ac:dyDescent="0.25">
      <c r="A39" s="1" t="s">
        <v>35</v>
      </c>
      <c r="B39" s="12">
        <v>5.75</v>
      </c>
      <c r="C39" s="12">
        <v>15.5</v>
      </c>
      <c r="D39" s="12">
        <v>6</v>
      </c>
      <c r="E39" s="12">
        <v>5.5</v>
      </c>
      <c r="F39" s="12">
        <v>30.25</v>
      </c>
      <c r="G39" s="12">
        <v>10.25</v>
      </c>
      <c r="H39" s="12">
        <v>14.75</v>
      </c>
      <c r="I39" s="12">
        <v>9.25</v>
      </c>
      <c r="J39" s="12">
        <v>16</v>
      </c>
      <c r="K39" s="12">
        <v>37</v>
      </c>
      <c r="L39" s="12">
        <v>67.75</v>
      </c>
      <c r="M39" s="12">
        <v>582.75</v>
      </c>
      <c r="N39" s="12">
        <v>28</v>
      </c>
      <c r="O39" s="12">
        <v>86.5</v>
      </c>
      <c r="P39" s="12">
        <v>21.25</v>
      </c>
      <c r="Q39" s="12">
        <v>16.75</v>
      </c>
      <c r="R39" s="12">
        <v>15.25</v>
      </c>
      <c r="S39" s="12">
        <v>29.25</v>
      </c>
      <c r="T39" s="12">
        <v>6.75</v>
      </c>
      <c r="U39" s="12">
        <v>6.25</v>
      </c>
      <c r="V39" s="12">
        <v>3.75</v>
      </c>
      <c r="W39" s="12">
        <v>0.25</v>
      </c>
      <c r="X39" s="12">
        <v>1.75</v>
      </c>
      <c r="Y39" s="12">
        <v>6.25</v>
      </c>
      <c r="Z39" s="12">
        <v>12</v>
      </c>
      <c r="AA39" s="12">
        <v>467.5</v>
      </c>
      <c r="AB39" s="12">
        <v>153</v>
      </c>
      <c r="AC39" s="12">
        <v>414.75</v>
      </c>
      <c r="AD39" s="12">
        <v>242.75</v>
      </c>
      <c r="AE39" s="12">
        <v>24.25</v>
      </c>
      <c r="AF39" s="12">
        <v>28.5</v>
      </c>
      <c r="AG39" s="12">
        <v>21</v>
      </c>
      <c r="AH39" s="12">
        <v>17.25</v>
      </c>
      <c r="AI39" s="12">
        <v>33</v>
      </c>
      <c r="AJ39" s="12">
        <v>5.75</v>
      </c>
      <c r="AK39" s="12">
        <v>45.5</v>
      </c>
      <c r="AL39" s="12">
        <v>12</v>
      </c>
      <c r="AM39" s="12">
        <v>1.5</v>
      </c>
      <c r="AN39" s="12">
        <v>4</v>
      </c>
      <c r="AO39" s="12">
        <v>2.5</v>
      </c>
      <c r="AP39" s="12">
        <v>2.75</v>
      </c>
      <c r="AQ39" s="12">
        <v>93.5</v>
      </c>
      <c r="AR39" s="12">
        <v>5.25</v>
      </c>
      <c r="AS39" s="13">
        <v>2609.5</v>
      </c>
      <c r="AT39" s="14"/>
      <c r="AW39" s="15"/>
    </row>
    <row r="40" spans="1:49" x14ac:dyDescent="0.25">
      <c r="A40" s="1" t="s">
        <v>36</v>
      </c>
      <c r="B40" s="12">
        <v>2</v>
      </c>
      <c r="C40" s="12">
        <v>1.75</v>
      </c>
      <c r="D40" s="12">
        <v>0</v>
      </c>
      <c r="E40" s="12">
        <v>1.25</v>
      </c>
      <c r="F40" s="12">
        <v>5.5</v>
      </c>
      <c r="G40" s="12">
        <v>1.25</v>
      </c>
      <c r="H40" s="12">
        <v>6.25</v>
      </c>
      <c r="I40" s="12">
        <v>3.75</v>
      </c>
      <c r="J40" s="12">
        <v>6.75</v>
      </c>
      <c r="K40" s="12">
        <v>2</v>
      </c>
      <c r="L40" s="12">
        <v>2.25</v>
      </c>
      <c r="M40" s="12">
        <v>35.25</v>
      </c>
      <c r="N40" s="12">
        <v>2.25</v>
      </c>
      <c r="O40" s="12">
        <v>2.5</v>
      </c>
      <c r="P40" s="12">
        <v>2.75</v>
      </c>
      <c r="Q40" s="12">
        <v>0.5</v>
      </c>
      <c r="R40" s="12">
        <v>1.25</v>
      </c>
      <c r="S40" s="12">
        <v>5.5</v>
      </c>
      <c r="T40" s="12">
        <v>19</v>
      </c>
      <c r="U40" s="12">
        <v>5</v>
      </c>
      <c r="V40" s="12">
        <v>17</v>
      </c>
      <c r="W40" s="12">
        <v>3</v>
      </c>
      <c r="X40" s="12">
        <v>2.25</v>
      </c>
      <c r="Y40" s="12">
        <v>6.25</v>
      </c>
      <c r="Z40" s="12">
        <v>0.5</v>
      </c>
      <c r="AA40" s="12">
        <v>43</v>
      </c>
      <c r="AB40" s="12">
        <v>25.5</v>
      </c>
      <c r="AC40" s="12">
        <v>55.5</v>
      </c>
      <c r="AD40" s="12">
        <v>30.5</v>
      </c>
      <c r="AE40" s="12">
        <v>4.5</v>
      </c>
      <c r="AF40" s="12">
        <v>6</v>
      </c>
      <c r="AG40" s="12">
        <v>4.5</v>
      </c>
      <c r="AH40" s="12">
        <v>2.75</v>
      </c>
      <c r="AI40" s="12">
        <v>6.25</v>
      </c>
      <c r="AJ40" s="12">
        <v>2.25</v>
      </c>
      <c r="AK40" s="12">
        <v>1.75</v>
      </c>
      <c r="AL40" s="12">
        <v>0.75</v>
      </c>
      <c r="AM40" s="12">
        <v>2.25</v>
      </c>
      <c r="AN40" s="12">
        <v>17.75</v>
      </c>
      <c r="AO40" s="12">
        <v>0.75</v>
      </c>
      <c r="AP40" s="12">
        <v>1.5</v>
      </c>
      <c r="AQ40" s="12">
        <v>11</v>
      </c>
      <c r="AR40" s="12">
        <v>4.5</v>
      </c>
      <c r="AS40" s="13">
        <v>356.75</v>
      </c>
      <c r="AT40" s="14"/>
      <c r="AW40" s="15"/>
    </row>
    <row r="41" spans="1:49" x14ac:dyDescent="0.25">
      <c r="A41" s="1" t="s">
        <v>37</v>
      </c>
      <c r="B41" s="12">
        <v>24.5</v>
      </c>
      <c r="C41" s="12">
        <v>20.5</v>
      </c>
      <c r="D41" s="12">
        <v>2.25</v>
      </c>
      <c r="E41" s="12">
        <v>8</v>
      </c>
      <c r="F41" s="12">
        <v>15.25</v>
      </c>
      <c r="G41" s="12">
        <v>9.25</v>
      </c>
      <c r="H41" s="12">
        <v>52.5</v>
      </c>
      <c r="I41" s="12">
        <v>23.75</v>
      </c>
      <c r="J41" s="12">
        <v>49.5</v>
      </c>
      <c r="K41" s="12">
        <v>7.5</v>
      </c>
      <c r="L41" s="12">
        <v>28.5</v>
      </c>
      <c r="M41" s="12">
        <v>108</v>
      </c>
      <c r="N41" s="12">
        <v>17</v>
      </c>
      <c r="O41" s="12">
        <v>17</v>
      </c>
      <c r="P41" s="12">
        <v>15</v>
      </c>
      <c r="Q41" s="12">
        <v>8.75</v>
      </c>
      <c r="R41" s="12">
        <v>9</v>
      </c>
      <c r="S41" s="12">
        <v>24</v>
      </c>
      <c r="T41" s="12">
        <v>146.75</v>
      </c>
      <c r="U41" s="12">
        <v>29.5</v>
      </c>
      <c r="V41" s="12">
        <v>60</v>
      </c>
      <c r="W41" s="12">
        <v>9.25</v>
      </c>
      <c r="X41" s="12">
        <v>7.25</v>
      </c>
      <c r="Y41" s="12">
        <v>23.75</v>
      </c>
      <c r="Z41" s="12">
        <v>11.5</v>
      </c>
      <c r="AA41" s="12">
        <v>118.75</v>
      </c>
      <c r="AB41" s="12">
        <v>65.5</v>
      </c>
      <c r="AC41" s="12">
        <v>191.75</v>
      </c>
      <c r="AD41" s="12">
        <v>90.25</v>
      </c>
      <c r="AE41" s="12">
        <v>31.25</v>
      </c>
      <c r="AF41" s="12">
        <v>64.5</v>
      </c>
      <c r="AG41" s="12">
        <v>28.75</v>
      </c>
      <c r="AH41" s="12">
        <v>34.5</v>
      </c>
      <c r="AI41" s="12">
        <v>31</v>
      </c>
      <c r="AJ41" s="12">
        <v>23</v>
      </c>
      <c r="AK41" s="12">
        <v>2</v>
      </c>
      <c r="AL41" s="12">
        <v>3</v>
      </c>
      <c r="AM41" s="12">
        <v>20.5</v>
      </c>
      <c r="AN41" s="12">
        <v>17</v>
      </c>
      <c r="AO41" s="12">
        <v>11.25</v>
      </c>
      <c r="AP41" s="12">
        <v>6</v>
      </c>
      <c r="AQ41" s="12">
        <v>39.75</v>
      </c>
      <c r="AR41" s="12">
        <v>16</v>
      </c>
      <c r="AS41" s="13">
        <v>1523</v>
      </c>
      <c r="AT41" s="14"/>
      <c r="AW41" s="15"/>
    </row>
    <row r="42" spans="1:49" x14ac:dyDescent="0.25">
      <c r="A42" s="1" t="s">
        <v>58</v>
      </c>
      <c r="B42" s="12">
        <v>3</v>
      </c>
      <c r="C42" s="12">
        <v>8.75</v>
      </c>
      <c r="D42" s="12">
        <v>1.75</v>
      </c>
      <c r="E42" s="12">
        <v>1</v>
      </c>
      <c r="F42" s="12">
        <v>11.25</v>
      </c>
      <c r="G42" s="12">
        <v>3</v>
      </c>
      <c r="H42" s="12">
        <v>2.75</v>
      </c>
      <c r="I42" s="12">
        <v>2.5</v>
      </c>
      <c r="J42" s="12">
        <v>6</v>
      </c>
      <c r="K42" s="12">
        <v>1.5</v>
      </c>
      <c r="L42" s="12">
        <v>3.25</v>
      </c>
      <c r="M42" s="12">
        <v>17.5</v>
      </c>
      <c r="N42" s="12">
        <v>1.5</v>
      </c>
      <c r="O42" s="12">
        <v>2</v>
      </c>
      <c r="P42" s="12">
        <v>1.25</v>
      </c>
      <c r="Q42" s="12">
        <v>2</v>
      </c>
      <c r="R42" s="12">
        <v>1.5</v>
      </c>
      <c r="S42" s="12">
        <v>1.75</v>
      </c>
      <c r="T42" s="12">
        <v>6.5</v>
      </c>
      <c r="U42" s="12">
        <v>3.75</v>
      </c>
      <c r="V42" s="12">
        <v>5.5</v>
      </c>
      <c r="W42" s="12">
        <v>1</v>
      </c>
      <c r="X42" s="12">
        <v>1</v>
      </c>
      <c r="Y42" s="12">
        <v>1.25</v>
      </c>
      <c r="Z42" s="12">
        <v>3.75</v>
      </c>
      <c r="AA42" s="12">
        <v>33.75</v>
      </c>
      <c r="AB42" s="12">
        <v>21.75</v>
      </c>
      <c r="AC42" s="12">
        <v>102.25</v>
      </c>
      <c r="AD42" s="12">
        <v>57.75</v>
      </c>
      <c r="AE42" s="12">
        <v>20.5</v>
      </c>
      <c r="AF42" s="12">
        <v>28.5</v>
      </c>
      <c r="AG42" s="12">
        <v>9.5</v>
      </c>
      <c r="AH42" s="12">
        <v>18</v>
      </c>
      <c r="AI42" s="12">
        <v>14.75</v>
      </c>
      <c r="AJ42" s="12">
        <v>5.5</v>
      </c>
      <c r="AK42" s="12">
        <v>1</v>
      </c>
      <c r="AL42" s="12">
        <v>2.5</v>
      </c>
      <c r="AM42" s="12">
        <v>1.25</v>
      </c>
      <c r="AN42" s="12">
        <v>7.75</v>
      </c>
      <c r="AO42" s="12">
        <v>2.25</v>
      </c>
      <c r="AP42" s="12">
        <v>5.25</v>
      </c>
      <c r="AQ42" s="12">
        <v>30.25</v>
      </c>
      <c r="AR42" s="12">
        <v>4.75</v>
      </c>
      <c r="AS42" s="13">
        <v>462.25</v>
      </c>
      <c r="AT42" s="14"/>
      <c r="AW42" s="15"/>
    </row>
    <row r="43" spans="1:49" x14ac:dyDescent="0.25">
      <c r="A43" s="1" t="s">
        <v>59</v>
      </c>
      <c r="B43" s="12">
        <v>2.5</v>
      </c>
      <c r="C43" s="12">
        <v>6</v>
      </c>
      <c r="D43" s="12">
        <v>2.25</v>
      </c>
      <c r="E43" s="12">
        <v>1</v>
      </c>
      <c r="F43" s="12">
        <v>3.75</v>
      </c>
      <c r="G43" s="12">
        <v>1.25</v>
      </c>
      <c r="H43" s="12">
        <v>2.75</v>
      </c>
      <c r="I43" s="12">
        <v>1</v>
      </c>
      <c r="J43" s="12">
        <v>5.5</v>
      </c>
      <c r="K43" s="12">
        <v>0.75</v>
      </c>
      <c r="L43" s="12">
        <v>7.5</v>
      </c>
      <c r="M43" s="12">
        <v>13</v>
      </c>
      <c r="N43" s="12">
        <v>5.5</v>
      </c>
      <c r="O43" s="12">
        <v>3.5</v>
      </c>
      <c r="P43" s="12">
        <v>1</v>
      </c>
      <c r="Q43" s="12">
        <v>2.5</v>
      </c>
      <c r="R43" s="12">
        <v>1.75</v>
      </c>
      <c r="S43" s="12">
        <v>2</v>
      </c>
      <c r="T43" s="12">
        <v>6.5</v>
      </c>
      <c r="U43" s="12">
        <v>4</v>
      </c>
      <c r="V43" s="12">
        <v>3.75</v>
      </c>
      <c r="W43" s="12">
        <v>3</v>
      </c>
      <c r="X43" s="12">
        <v>1.5</v>
      </c>
      <c r="Y43" s="12">
        <v>2.5</v>
      </c>
      <c r="Z43" s="12">
        <v>1.5</v>
      </c>
      <c r="AA43" s="12">
        <v>29.25</v>
      </c>
      <c r="AB43" s="12">
        <v>20.25</v>
      </c>
      <c r="AC43" s="12">
        <v>99.5</v>
      </c>
      <c r="AD43" s="12">
        <v>66.75</v>
      </c>
      <c r="AE43" s="12">
        <v>26.5</v>
      </c>
      <c r="AF43" s="12">
        <v>55</v>
      </c>
      <c r="AG43" s="12">
        <v>13.5</v>
      </c>
      <c r="AH43" s="12">
        <v>27.75</v>
      </c>
      <c r="AI43" s="12">
        <v>25.25</v>
      </c>
      <c r="AJ43" s="12">
        <v>17.25</v>
      </c>
      <c r="AK43" s="12">
        <v>0.5</v>
      </c>
      <c r="AL43" s="12">
        <v>4.25</v>
      </c>
      <c r="AM43" s="12">
        <v>1.25</v>
      </c>
      <c r="AN43" s="12">
        <v>8.5</v>
      </c>
      <c r="AO43" s="12">
        <v>7.75</v>
      </c>
      <c r="AP43" s="12">
        <v>3.5</v>
      </c>
      <c r="AQ43" s="12">
        <v>21.5</v>
      </c>
      <c r="AR43" s="12">
        <v>5.75</v>
      </c>
      <c r="AS43" s="13">
        <v>520.25</v>
      </c>
      <c r="AT43" s="14"/>
      <c r="AW43" s="15"/>
    </row>
    <row r="44" spans="1:49" x14ac:dyDescent="0.25">
      <c r="A44" s="1" t="s">
        <v>60</v>
      </c>
      <c r="B44" s="12">
        <v>9.75</v>
      </c>
      <c r="C44" s="12">
        <v>20.75</v>
      </c>
      <c r="D44" s="12">
        <v>12.25</v>
      </c>
      <c r="E44" s="12">
        <v>18.75</v>
      </c>
      <c r="F44" s="12">
        <v>49</v>
      </c>
      <c r="G44" s="12">
        <v>12.75</v>
      </c>
      <c r="H44" s="12">
        <v>20.75</v>
      </c>
      <c r="I44" s="12">
        <v>10.75</v>
      </c>
      <c r="J44" s="12">
        <v>25.75</v>
      </c>
      <c r="K44" s="12">
        <v>11.25</v>
      </c>
      <c r="L44" s="12">
        <v>9.5</v>
      </c>
      <c r="M44" s="12">
        <v>34.25</v>
      </c>
      <c r="N44" s="12">
        <v>7.75</v>
      </c>
      <c r="O44" s="12">
        <v>6.25</v>
      </c>
      <c r="P44" s="12">
        <v>3.5</v>
      </c>
      <c r="Q44" s="12">
        <v>5.25</v>
      </c>
      <c r="R44" s="12">
        <v>8</v>
      </c>
      <c r="S44" s="12">
        <v>10.25</v>
      </c>
      <c r="T44" s="12">
        <v>21</v>
      </c>
      <c r="U44" s="12">
        <v>27.25</v>
      </c>
      <c r="V44" s="12">
        <v>46</v>
      </c>
      <c r="W44" s="12">
        <v>18.75</v>
      </c>
      <c r="X44" s="12">
        <v>23.5</v>
      </c>
      <c r="Y44" s="12">
        <v>40</v>
      </c>
      <c r="Z44" s="12">
        <v>16</v>
      </c>
      <c r="AA44" s="12">
        <v>132.25</v>
      </c>
      <c r="AB44" s="12">
        <v>111.25</v>
      </c>
      <c r="AC44" s="12">
        <v>531.75</v>
      </c>
      <c r="AD44" s="12">
        <v>192.5</v>
      </c>
      <c r="AE44" s="12">
        <v>46.75</v>
      </c>
      <c r="AF44" s="12">
        <v>48</v>
      </c>
      <c r="AG44" s="12">
        <v>26.5</v>
      </c>
      <c r="AH44" s="12">
        <v>37.75</v>
      </c>
      <c r="AI44" s="12">
        <v>56.5</v>
      </c>
      <c r="AJ44" s="12">
        <v>61.25</v>
      </c>
      <c r="AK44" s="12">
        <v>6.5</v>
      </c>
      <c r="AL44" s="12">
        <v>50.25</v>
      </c>
      <c r="AM44" s="12">
        <v>11</v>
      </c>
      <c r="AN44" s="12">
        <v>23.5</v>
      </c>
      <c r="AO44" s="12">
        <v>18.25</v>
      </c>
      <c r="AP44" s="12">
        <v>10.75</v>
      </c>
      <c r="AQ44" s="12">
        <v>9</v>
      </c>
      <c r="AR44" s="12">
        <v>64.5</v>
      </c>
      <c r="AS44" s="13">
        <v>1907.25</v>
      </c>
      <c r="AT44" s="14"/>
      <c r="AW44" s="15"/>
    </row>
    <row r="45" spans="1:49" x14ac:dyDescent="0.25">
      <c r="A45" s="1" t="s">
        <v>61</v>
      </c>
      <c r="B45" s="12">
        <v>6.75</v>
      </c>
      <c r="C45" s="12">
        <v>8.25</v>
      </c>
      <c r="D45" s="12">
        <v>7.75</v>
      </c>
      <c r="E45" s="12">
        <v>4.5</v>
      </c>
      <c r="F45" s="12">
        <v>23</v>
      </c>
      <c r="G45" s="12">
        <v>10.75</v>
      </c>
      <c r="H45" s="12">
        <v>7.75</v>
      </c>
      <c r="I45" s="12">
        <v>9</v>
      </c>
      <c r="J45" s="12">
        <v>15.5</v>
      </c>
      <c r="K45" s="12">
        <v>4.25</v>
      </c>
      <c r="L45" s="12">
        <v>6</v>
      </c>
      <c r="M45" s="12">
        <v>27.75</v>
      </c>
      <c r="N45" s="12">
        <v>3.75</v>
      </c>
      <c r="O45" s="12">
        <v>2.75</v>
      </c>
      <c r="P45" s="12">
        <v>2.25</v>
      </c>
      <c r="Q45" s="12">
        <v>1.5</v>
      </c>
      <c r="R45" s="12">
        <v>1</v>
      </c>
      <c r="S45" s="12">
        <v>4</v>
      </c>
      <c r="T45" s="12">
        <v>13</v>
      </c>
      <c r="U45" s="12">
        <v>11.25</v>
      </c>
      <c r="V45" s="12">
        <v>15.25</v>
      </c>
      <c r="W45" s="12">
        <v>4.25</v>
      </c>
      <c r="X45" s="12">
        <v>4</v>
      </c>
      <c r="Y45" s="12">
        <v>10.5</v>
      </c>
      <c r="Z45" s="12">
        <v>4.75</v>
      </c>
      <c r="AA45" s="12">
        <v>84.25</v>
      </c>
      <c r="AB45" s="12">
        <v>58.75</v>
      </c>
      <c r="AC45" s="12">
        <v>206.25</v>
      </c>
      <c r="AD45" s="12">
        <v>133.25</v>
      </c>
      <c r="AE45" s="12">
        <v>33.5</v>
      </c>
      <c r="AF45" s="12">
        <v>45.25</v>
      </c>
      <c r="AG45" s="12">
        <v>19.25</v>
      </c>
      <c r="AH45" s="12">
        <v>33.75</v>
      </c>
      <c r="AI45" s="12">
        <v>30.75</v>
      </c>
      <c r="AJ45" s="12">
        <v>11.75</v>
      </c>
      <c r="AK45" s="12">
        <v>1.25</v>
      </c>
      <c r="AL45" s="12">
        <v>7.25</v>
      </c>
      <c r="AM45" s="12">
        <v>2.75</v>
      </c>
      <c r="AN45" s="12">
        <v>14.25</v>
      </c>
      <c r="AO45" s="12">
        <v>6.25</v>
      </c>
      <c r="AP45" s="12">
        <v>6</v>
      </c>
      <c r="AQ45" s="12">
        <v>110.25</v>
      </c>
      <c r="AR45" s="12">
        <v>7.5</v>
      </c>
      <c r="AS45" s="13">
        <v>1021.75</v>
      </c>
      <c r="AT45" s="14"/>
      <c r="AW45" s="15"/>
    </row>
    <row r="46" spans="1:49" x14ac:dyDescent="0.25">
      <c r="A46" s="11" t="s">
        <v>51</v>
      </c>
      <c r="B46" s="14">
        <v>1263.5</v>
      </c>
      <c r="C46" s="14">
        <v>1821</v>
      </c>
      <c r="D46" s="14">
        <v>1153.25</v>
      </c>
      <c r="E46" s="14">
        <v>1139.25</v>
      </c>
      <c r="F46" s="14">
        <v>3566.75</v>
      </c>
      <c r="G46" s="14">
        <v>1581.75</v>
      </c>
      <c r="H46" s="14">
        <v>2033.25</v>
      </c>
      <c r="I46" s="14">
        <v>1357.25</v>
      </c>
      <c r="J46" s="14">
        <v>2538.75</v>
      </c>
      <c r="K46" s="14">
        <v>1545.75</v>
      </c>
      <c r="L46" s="14">
        <v>2396.25</v>
      </c>
      <c r="M46" s="14">
        <v>5687.75</v>
      </c>
      <c r="N46" s="14">
        <v>1405.75</v>
      </c>
      <c r="O46" s="14">
        <v>1753.75</v>
      </c>
      <c r="P46" s="14">
        <v>1224</v>
      </c>
      <c r="Q46" s="14">
        <v>743</v>
      </c>
      <c r="R46" s="14">
        <v>989.75</v>
      </c>
      <c r="S46" s="14">
        <v>2045</v>
      </c>
      <c r="T46" s="14">
        <v>1480</v>
      </c>
      <c r="U46" s="14">
        <v>1117.75</v>
      </c>
      <c r="V46" s="14">
        <v>1605</v>
      </c>
      <c r="W46" s="14">
        <v>788.75</v>
      </c>
      <c r="X46" s="14">
        <v>682</v>
      </c>
      <c r="Y46" s="14">
        <v>1476.5</v>
      </c>
      <c r="Z46" s="14">
        <v>1429.5</v>
      </c>
      <c r="AA46" s="14">
        <v>5362.5</v>
      </c>
      <c r="AB46" s="14">
        <v>3863</v>
      </c>
      <c r="AC46" s="14">
        <v>12784.5</v>
      </c>
      <c r="AD46" s="14">
        <v>6584</v>
      </c>
      <c r="AE46" s="14">
        <v>3859</v>
      </c>
      <c r="AF46" s="14">
        <v>4546.5</v>
      </c>
      <c r="AG46" s="14">
        <v>2160.25</v>
      </c>
      <c r="AH46" s="14">
        <v>3871</v>
      </c>
      <c r="AI46" s="14">
        <v>1892.75</v>
      </c>
      <c r="AJ46" s="14">
        <v>1117.75</v>
      </c>
      <c r="AK46" s="14">
        <v>675.5</v>
      </c>
      <c r="AL46" s="14">
        <v>2603</v>
      </c>
      <c r="AM46" s="14">
        <v>373.5</v>
      </c>
      <c r="AN46" s="14">
        <v>1416.25</v>
      </c>
      <c r="AO46" s="14">
        <v>432</v>
      </c>
      <c r="AP46" s="14">
        <v>499.75</v>
      </c>
      <c r="AQ46" s="14">
        <v>2879.75</v>
      </c>
      <c r="AR46" s="14">
        <v>1005.25</v>
      </c>
      <c r="AS46" s="14">
        <v>98751.5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B5" sqref="B5"/>
    </sheetView>
  </sheetViews>
  <sheetFormatPr defaultRowHeight="13.2" x14ac:dyDescent="0.25"/>
  <cols>
    <col min="1" max="10" width="8.109375" customWidth="1"/>
  </cols>
  <sheetData>
    <row r="1" spans="1:10" x14ac:dyDescent="0.25">
      <c r="A1" s="2" t="s">
        <v>54</v>
      </c>
      <c r="D1" s="10"/>
      <c r="G1" s="20">
        <f>'Wkdy Adj OD'!G1</f>
        <v>38081</v>
      </c>
    </row>
    <row r="3" spans="1:10" x14ac:dyDescent="0.25">
      <c r="A3" t="s">
        <v>55</v>
      </c>
    </row>
    <row r="4" spans="1:10" x14ac:dyDescent="0.25">
      <c r="B4" s="1" t="s">
        <v>26</v>
      </c>
      <c r="C4" s="1" t="s">
        <v>27</v>
      </c>
      <c r="D4" s="1" t="s">
        <v>28</v>
      </c>
      <c r="E4" s="1" t="s">
        <v>29</v>
      </c>
      <c r="F4" s="1">
        <v>16</v>
      </c>
      <c r="G4" s="1">
        <v>24</v>
      </c>
      <c r="H4" s="1" t="s">
        <v>30</v>
      </c>
      <c r="I4" s="1" t="s">
        <v>31</v>
      </c>
      <c r="J4" s="3" t="s">
        <v>38</v>
      </c>
    </row>
    <row r="5" spans="1:10" x14ac:dyDescent="0.25">
      <c r="A5" s="1" t="s">
        <v>26</v>
      </c>
      <c r="B5" s="4">
        <v>52.68181818181818</v>
      </c>
      <c r="C5" s="4">
        <v>35.545454545454547</v>
      </c>
      <c r="D5" s="4">
        <v>122</v>
      </c>
      <c r="E5" s="4">
        <v>143.68181818181819</v>
      </c>
      <c r="F5" s="4">
        <v>466.90909090909093</v>
      </c>
      <c r="G5" s="4">
        <v>864.81818181818187</v>
      </c>
      <c r="H5" s="4">
        <v>723.13636363636363</v>
      </c>
      <c r="I5" s="4">
        <v>1067.2727272727273</v>
      </c>
      <c r="J5" s="5">
        <v>3476.045454545454</v>
      </c>
    </row>
    <row r="6" spans="1:10" x14ac:dyDescent="0.25">
      <c r="A6" s="1" t="s">
        <v>27</v>
      </c>
      <c r="B6" s="4">
        <v>35.363636363636367</v>
      </c>
      <c r="C6" s="4">
        <v>48</v>
      </c>
      <c r="D6" s="4">
        <v>67.454545454545453</v>
      </c>
      <c r="E6" s="4">
        <v>133</v>
      </c>
      <c r="F6" s="4">
        <v>739</v>
      </c>
      <c r="G6" s="4">
        <v>1255.6818181818182</v>
      </c>
      <c r="H6" s="4">
        <v>1043.0454545454545</v>
      </c>
      <c r="I6" s="4">
        <v>2110.5</v>
      </c>
      <c r="J6" s="5">
        <v>5432.045454545454</v>
      </c>
    </row>
    <row r="7" spans="1:10" x14ac:dyDescent="0.25">
      <c r="A7" s="1" t="s">
        <v>28</v>
      </c>
      <c r="B7" s="4">
        <v>155.27272727272728</v>
      </c>
      <c r="C7" s="4">
        <v>89.090909090909093</v>
      </c>
      <c r="D7" s="4">
        <v>66.318181818181813</v>
      </c>
      <c r="E7" s="4">
        <v>105.31818181818181</v>
      </c>
      <c r="F7" s="4">
        <v>626.77272727272725</v>
      </c>
      <c r="G7" s="4">
        <v>1006.8636363636364</v>
      </c>
      <c r="H7" s="4">
        <v>630.18181818181813</v>
      </c>
      <c r="I7" s="4">
        <v>1561.8636363636363</v>
      </c>
      <c r="J7" s="5">
        <v>4241.681818181818</v>
      </c>
    </row>
    <row r="8" spans="1:10" x14ac:dyDescent="0.25">
      <c r="A8" s="1" t="s">
        <v>29</v>
      </c>
      <c r="B8" s="4">
        <v>115.90909090909091</v>
      </c>
      <c r="C8" s="4">
        <v>121.72727272727273</v>
      </c>
      <c r="D8" s="4">
        <v>116</v>
      </c>
      <c r="E8" s="4">
        <v>64.86363636363636</v>
      </c>
      <c r="F8" s="4">
        <v>552.9545454545455</v>
      </c>
      <c r="G8" s="4">
        <v>774.40909090909088</v>
      </c>
      <c r="H8" s="4">
        <v>539.18181818181813</v>
      </c>
      <c r="I8" s="4">
        <v>1421.8181818181818</v>
      </c>
      <c r="J8" s="5">
        <v>3706.863636363636</v>
      </c>
    </row>
    <row r="9" spans="1:10" x14ac:dyDescent="0.25">
      <c r="A9" s="1">
        <v>16</v>
      </c>
      <c r="B9" s="4">
        <v>383.86363636363637</v>
      </c>
      <c r="C9" s="4">
        <v>566.72727272727275</v>
      </c>
      <c r="D9" s="4">
        <v>765.31818181818187</v>
      </c>
      <c r="E9" s="4">
        <v>529.72727272727275</v>
      </c>
      <c r="F9" s="4">
        <v>23.545454545454547</v>
      </c>
      <c r="G9" s="4">
        <v>195.86363636363637</v>
      </c>
      <c r="H9" s="4">
        <v>167.86363636363637</v>
      </c>
      <c r="I9" s="4">
        <v>506</v>
      </c>
      <c r="J9" s="5">
        <v>3138.9090909090914</v>
      </c>
    </row>
    <row r="10" spans="1:10" x14ac:dyDescent="0.25">
      <c r="A10" s="1">
        <v>24</v>
      </c>
      <c r="B10" s="4">
        <v>733.31818181818187</v>
      </c>
      <c r="C10" s="4">
        <v>984.0454545454545</v>
      </c>
      <c r="D10" s="4">
        <v>1152.1818181818182</v>
      </c>
      <c r="E10" s="4">
        <v>736.90909090909088</v>
      </c>
      <c r="F10" s="4">
        <v>206.90909090909091</v>
      </c>
      <c r="G10" s="4">
        <v>37.5</v>
      </c>
      <c r="H10" s="4">
        <v>134.81818181818181</v>
      </c>
      <c r="I10" s="4">
        <v>519.68181818181813</v>
      </c>
      <c r="J10" s="5">
        <v>4505.3636363636369</v>
      </c>
    </row>
    <row r="11" spans="1:10" x14ac:dyDescent="0.25">
      <c r="A11" s="1" t="s">
        <v>30</v>
      </c>
      <c r="B11" s="4">
        <v>673.0454545454545</v>
      </c>
      <c r="C11" s="4">
        <v>787.59090909090912</v>
      </c>
      <c r="D11" s="4">
        <v>813.59090909090912</v>
      </c>
      <c r="E11" s="4">
        <v>451.31818181818181</v>
      </c>
      <c r="F11" s="4">
        <v>175.63636363636363</v>
      </c>
      <c r="G11" s="4">
        <v>144.86363636363637</v>
      </c>
      <c r="H11" s="4">
        <v>18</v>
      </c>
      <c r="I11" s="4">
        <v>111.95454545454545</v>
      </c>
      <c r="J11" s="5">
        <v>3176</v>
      </c>
    </row>
    <row r="12" spans="1:10" x14ac:dyDescent="0.25">
      <c r="A12" s="1" t="s">
        <v>31</v>
      </c>
      <c r="B12" s="4">
        <v>932.63636363636363</v>
      </c>
      <c r="C12" s="4">
        <v>1258.6818181818182</v>
      </c>
      <c r="D12" s="4">
        <v>2352.409090909091</v>
      </c>
      <c r="E12" s="4">
        <v>1242.7727272727273</v>
      </c>
      <c r="F12" s="4">
        <v>515.86363636363637</v>
      </c>
      <c r="G12" s="4">
        <v>548.0454545454545</v>
      </c>
      <c r="H12" s="4">
        <v>113.95454545454545</v>
      </c>
      <c r="I12" s="4">
        <v>28.181818181818183</v>
      </c>
      <c r="J12" s="5">
        <v>6992.5454545454531</v>
      </c>
    </row>
    <row r="13" spans="1:10" s="3" customFormat="1" x14ac:dyDescent="0.25">
      <c r="A13" s="3" t="s">
        <v>51</v>
      </c>
      <c r="B13" s="5">
        <v>3082.090909090909</v>
      </c>
      <c r="C13" s="5">
        <v>3891.409090909091</v>
      </c>
      <c r="D13" s="5">
        <v>5455.272727272727</v>
      </c>
      <c r="E13" s="5">
        <v>3407.590909090909</v>
      </c>
      <c r="F13" s="5">
        <v>3307.5909090909095</v>
      </c>
      <c r="G13" s="5">
        <v>4828.045454545454</v>
      </c>
      <c r="H13" s="5">
        <v>3370.181818181818</v>
      </c>
      <c r="I13" s="5">
        <v>7327.2727272727261</v>
      </c>
      <c r="J13" s="5">
        <v>34669.454545454544</v>
      </c>
    </row>
    <row r="14" spans="1:10" x14ac:dyDescent="0.25"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t="s">
        <v>56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B16" s="6" t="s">
        <v>26</v>
      </c>
      <c r="C16" s="6" t="s">
        <v>27</v>
      </c>
      <c r="D16" s="6" t="s">
        <v>28</v>
      </c>
      <c r="E16" s="6" t="s">
        <v>29</v>
      </c>
      <c r="F16" s="6">
        <v>16</v>
      </c>
      <c r="G16" s="6">
        <v>24</v>
      </c>
      <c r="H16" s="6" t="s">
        <v>30</v>
      </c>
      <c r="I16" s="6" t="s">
        <v>31</v>
      </c>
      <c r="J16" s="3" t="s">
        <v>38</v>
      </c>
    </row>
    <row r="17" spans="1:10" x14ac:dyDescent="0.25">
      <c r="A17" s="1" t="s">
        <v>26</v>
      </c>
      <c r="B17" s="4">
        <v>21.25</v>
      </c>
      <c r="C17" s="4">
        <v>7.25</v>
      </c>
      <c r="D17" s="4">
        <v>36.5</v>
      </c>
      <c r="E17" s="4">
        <v>27.75</v>
      </c>
      <c r="F17" s="4">
        <v>199</v>
      </c>
      <c r="G17" s="4">
        <v>255</v>
      </c>
      <c r="H17" s="4">
        <v>114.5</v>
      </c>
      <c r="I17" s="4">
        <v>220</v>
      </c>
      <c r="J17" s="5">
        <v>881.25</v>
      </c>
    </row>
    <row r="18" spans="1:10" x14ac:dyDescent="0.25">
      <c r="A18" s="1" t="s">
        <v>27</v>
      </c>
      <c r="B18" s="4">
        <v>7.5</v>
      </c>
      <c r="C18" s="4">
        <v>20</v>
      </c>
      <c r="D18" s="4">
        <v>19.5</v>
      </c>
      <c r="E18" s="4">
        <v>25.25</v>
      </c>
      <c r="F18" s="4">
        <v>308.25</v>
      </c>
      <c r="G18" s="4">
        <v>372</v>
      </c>
      <c r="H18" s="4">
        <v>296.75</v>
      </c>
      <c r="I18" s="4">
        <v>991</v>
      </c>
      <c r="J18" s="5">
        <v>2040.25</v>
      </c>
    </row>
    <row r="19" spans="1:10" x14ac:dyDescent="0.25">
      <c r="A19" s="1" t="s">
        <v>28</v>
      </c>
      <c r="B19" s="4">
        <v>38</v>
      </c>
      <c r="C19" s="4">
        <v>15.75</v>
      </c>
      <c r="D19" s="4">
        <v>68.25</v>
      </c>
      <c r="E19" s="4">
        <v>40</v>
      </c>
      <c r="F19" s="4">
        <v>516.25</v>
      </c>
      <c r="G19" s="4">
        <v>770.5</v>
      </c>
      <c r="H19" s="4">
        <v>419.5</v>
      </c>
      <c r="I19" s="4">
        <v>969.75</v>
      </c>
      <c r="J19" s="5">
        <v>2838</v>
      </c>
    </row>
    <row r="20" spans="1:10" x14ac:dyDescent="0.25">
      <c r="A20" s="1" t="s">
        <v>29</v>
      </c>
      <c r="B20" s="4">
        <v>21</v>
      </c>
      <c r="C20" s="4">
        <v>19.75</v>
      </c>
      <c r="D20" s="4">
        <v>48.5</v>
      </c>
      <c r="E20" s="4">
        <v>48.75</v>
      </c>
      <c r="F20" s="4">
        <v>352.75</v>
      </c>
      <c r="G20" s="4">
        <v>454.75</v>
      </c>
      <c r="H20" s="4">
        <v>205.25</v>
      </c>
      <c r="I20" s="4">
        <v>535.75</v>
      </c>
      <c r="J20" s="5">
        <v>1686.5</v>
      </c>
    </row>
    <row r="21" spans="1:10" x14ac:dyDescent="0.25">
      <c r="A21" s="1">
        <v>16</v>
      </c>
      <c r="B21" s="4">
        <v>134.5</v>
      </c>
      <c r="C21" s="4">
        <v>169.5</v>
      </c>
      <c r="D21" s="4">
        <v>576.5</v>
      </c>
      <c r="E21" s="4">
        <v>332.75</v>
      </c>
      <c r="F21" s="4">
        <v>16.25</v>
      </c>
      <c r="G21" s="4">
        <v>136.5</v>
      </c>
      <c r="H21" s="4">
        <v>102.25</v>
      </c>
      <c r="I21" s="4">
        <v>285.75</v>
      </c>
      <c r="J21" s="5">
        <v>1754</v>
      </c>
    </row>
    <row r="22" spans="1:10" x14ac:dyDescent="0.25">
      <c r="A22" s="1">
        <v>24</v>
      </c>
      <c r="B22" s="4">
        <v>194</v>
      </c>
      <c r="C22" s="4">
        <v>251.5</v>
      </c>
      <c r="D22" s="4">
        <v>851.25</v>
      </c>
      <c r="E22" s="4">
        <v>391</v>
      </c>
      <c r="F22" s="4">
        <v>137</v>
      </c>
      <c r="G22" s="4">
        <v>34.5</v>
      </c>
      <c r="H22" s="4">
        <v>101.25</v>
      </c>
      <c r="I22" s="4">
        <v>247.25</v>
      </c>
      <c r="J22" s="5">
        <v>2207.75</v>
      </c>
    </row>
    <row r="23" spans="1:10" x14ac:dyDescent="0.25">
      <c r="A23" s="1" t="s">
        <v>30</v>
      </c>
      <c r="B23" s="4">
        <v>98.25</v>
      </c>
      <c r="C23" s="4">
        <v>139</v>
      </c>
      <c r="D23" s="4">
        <v>546.75</v>
      </c>
      <c r="E23" s="4">
        <v>171.75</v>
      </c>
      <c r="F23" s="4">
        <v>95.25</v>
      </c>
      <c r="G23" s="4">
        <v>92</v>
      </c>
      <c r="H23" s="4">
        <v>16.25</v>
      </c>
      <c r="I23" s="4">
        <v>57.25</v>
      </c>
      <c r="J23" s="5">
        <v>1216.5</v>
      </c>
    </row>
    <row r="24" spans="1:10" x14ac:dyDescent="0.25">
      <c r="A24" s="1" t="s">
        <v>31</v>
      </c>
      <c r="B24" s="4">
        <v>188.5</v>
      </c>
      <c r="C24" s="4">
        <v>337</v>
      </c>
      <c r="D24" s="4">
        <v>1654</v>
      </c>
      <c r="E24" s="4">
        <v>477</v>
      </c>
      <c r="F24" s="4">
        <v>271.5</v>
      </c>
      <c r="G24" s="4">
        <v>255.25</v>
      </c>
      <c r="H24" s="4">
        <v>57</v>
      </c>
      <c r="I24" s="4">
        <v>27.75</v>
      </c>
      <c r="J24" s="5">
        <v>3268</v>
      </c>
    </row>
    <row r="25" spans="1:10" s="3" customFormat="1" x14ac:dyDescent="0.25">
      <c r="A25" s="3" t="s">
        <v>51</v>
      </c>
      <c r="B25" s="5">
        <v>703</v>
      </c>
      <c r="C25" s="5">
        <v>959.75</v>
      </c>
      <c r="D25" s="5">
        <v>3801.25</v>
      </c>
      <c r="E25" s="5">
        <v>1514.25</v>
      </c>
      <c r="F25" s="5">
        <v>1896.25</v>
      </c>
      <c r="G25" s="5">
        <v>2370.5</v>
      </c>
      <c r="H25" s="5">
        <v>1312.75</v>
      </c>
      <c r="I25" s="5">
        <v>3334.5</v>
      </c>
      <c r="J25" s="5">
        <v>15892.25</v>
      </c>
    </row>
    <row r="26" spans="1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t="s">
        <v>57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B28" s="6" t="s">
        <v>26</v>
      </c>
      <c r="C28" s="6" t="s">
        <v>27</v>
      </c>
      <c r="D28" s="6" t="s">
        <v>28</v>
      </c>
      <c r="E28" s="6" t="s">
        <v>29</v>
      </c>
      <c r="F28" s="6">
        <v>16</v>
      </c>
      <c r="G28" s="6">
        <v>24</v>
      </c>
      <c r="H28" s="6" t="s">
        <v>30</v>
      </c>
      <c r="I28" s="6" t="s">
        <v>31</v>
      </c>
      <c r="J28" s="3" t="s">
        <v>38</v>
      </c>
    </row>
    <row r="29" spans="1:10" x14ac:dyDescent="0.25">
      <c r="A29" s="1" t="s">
        <v>26</v>
      </c>
      <c r="B29" s="4">
        <v>19.25</v>
      </c>
      <c r="C29" s="4">
        <v>4.75</v>
      </c>
      <c r="D29" s="4">
        <v>19</v>
      </c>
      <c r="E29" s="4">
        <v>19</v>
      </c>
      <c r="F29" s="4">
        <v>114.25</v>
      </c>
      <c r="G29" s="4">
        <v>153.25</v>
      </c>
      <c r="H29" s="4">
        <v>60.25</v>
      </c>
      <c r="I29" s="4">
        <v>122</v>
      </c>
      <c r="J29" s="5">
        <v>511.75</v>
      </c>
    </row>
    <row r="30" spans="1:10" x14ac:dyDescent="0.25">
      <c r="A30" s="1" t="s">
        <v>27</v>
      </c>
      <c r="B30" s="4">
        <v>2.75</v>
      </c>
      <c r="C30" s="4">
        <v>15.75</v>
      </c>
      <c r="D30" s="4">
        <v>13.5</v>
      </c>
      <c r="E30" s="4">
        <v>24</v>
      </c>
      <c r="F30" s="4">
        <v>177.5</v>
      </c>
      <c r="G30" s="4">
        <v>211</v>
      </c>
      <c r="H30" s="4">
        <v>180.75</v>
      </c>
      <c r="I30" s="4">
        <v>635</v>
      </c>
      <c r="J30" s="5">
        <v>1260.25</v>
      </c>
    </row>
    <row r="31" spans="1:10" x14ac:dyDescent="0.25">
      <c r="A31" s="1" t="s">
        <v>28</v>
      </c>
      <c r="B31" s="4">
        <v>19.5</v>
      </c>
      <c r="C31" s="4">
        <v>11</v>
      </c>
      <c r="D31" s="4">
        <v>51.25</v>
      </c>
      <c r="E31" s="4">
        <v>33</v>
      </c>
      <c r="F31" s="4">
        <v>342.5</v>
      </c>
      <c r="G31" s="4">
        <v>503</v>
      </c>
      <c r="H31" s="4">
        <v>264.5</v>
      </c>
      <c r="I31" s="4">
        <v>588</v>
      </c>
      <c r="J31" s="5">
        <v>1812.75</v>
      </c>
    </row>
    <row r="32" spans="1:10" x14ac:dyDescent="0.25">
      <c r="A32" s="1" t="s">
        <v>29</v>
      </c>
      <c r="B32" s="4">
        <v>19.25</v>
      </c>
      <c r="C32" s="4">
        <v>15.25</v>
      </c>
      <c r="D32" s="4">
        <v>41.25</v>
      </c>
      <c r="E32" s="4">
        <v>48.5</v>
      </c>
      <c r="F32" s="4">
        <v>283</v>
      </c>
      <c r="G32" s="4">
        <v>300.75</v>
      </c>
      <c r="H32" s="4">
        <v>125</v>
      </c>
      <c r="I32" s="4">
        <v>340</v>
      </c>
      <c r="J32" s="5">
        <v>1173</v>
      </c>
    </row>
    <row r="33" spans="1:10" x14ac:dyDescent="0.25">
      <c r="A33" s="1">
        <v>16</v>
      </c>
      <c r="B33" s="4">
        <v>88</v>
      </c>
      <c r="C33" s="4">
        <v>122</v>
      </c>
      <c r="D33" s="4">
        <v>393.5</v>
      </c>
      <c r="E33" s="4">
        <v>269</v>
      </c>
      <c r="F33" s="4">
        <v>26.75</v>
      </c>
      <c r="G33" s="4">
        <v>99.5</v>
      </c>
      <c r="H33" s="4">
        <v>69.25</v>
      </c>
      <c r="I33" s="4">
        <v>160.5</v>
      </c>
      <c r="J33" s="5">
        <v>1228.5</v>
      </c>
    </row>
    <row r="34" spans="1:10" x14ac:dyDescent="0.25">
      <c r="A34" s="1">
        <v>24</v>
      </c>
      <c r="B34" s="4">
        <v>138.5</v>
      </c>
      <c r="C34" s="4">
        <v>140.25</v>
      </c>
      <c r="D34" s="4">
        <v>565.5</v>
      </c>
      <c r="E34" s="4">
        <v>288</v>
      </c>
      <c r="F34" s="4">
        <v>89</v>
      </c>
      <c r="G34" s="4">
        <v>34.25</v>
      </c>
      <c r="H34" s="4">
        <v>59.25</v>
      </c>
      <c r="I34" s="4">
        <v>164.5</v>
      </c>
      <c r="J34" s="5">
        <v>1479.25</v>
      </c>
    </row>
    <row r="35" spans="1:10" x14ac:dyDescent="0.25">
      <c r="A35" s="1" t="s">
        <v>30</v>
      </c>
      <c r="B35" s="4">
        <v>59.75</v>
      </c>
      <c r="C35" s="4">
        <v>71</v>
      </c>
      <c r="D35" s="4">
        <v>383.25</v>
      </c>
      <c r="E35" s="4">
        <v>101.25</v>
      </c>
      <c r="F35" s="4">
        <v>69.25</v>
      </c>
      <c r="G35" s="4">
        <v>53.75</v>
      </c>
      <c r="H35" s="4">
        <v>16.5</v>
      </c>
      <c r="I35" s="4">
        <v>31.75</v>
      </c>
      <c r="J35" s="5">
        <v>786.5</v>
      </c>
    </row>
    <row r="36" spans="1:10" x14ac:dyDescent="0.25">
      <c r="A36" s="1" t="s">
        <v>31</v>
      </c>
      <c r="B36" s="4">
        <v>132.5</v>
      </c>
      <c r="C36" s="4">
        <v>191.75</v>
      </c>
      <c r="D36" s="4">
        <v>1180.5</v>
      </c>
      <c r="E36" s="4">
        <v>288.75</v>
      </c>
      <c r="F36" s="4">
        <v>161.25</v>
      </c>
      <c r="G36" s="4">
        <v>164</v>
      </c>
      <c r="H36" s="4">
        <v>34.75</v>
      </c>
      <c r="I36" s="4">
        <v>25</v>
      </c>
      <c r="J36" s="5">
        <v>2178.5</v>
      </c>
    </row>
    <row r="37" spans="1:10" s="3" customFormat="1" x14ac:dyDescent="0.25">
      <c r="A37" s="3" t="s">
        <v>51</v>
      </c>
      <c r="B37" s="5">
        <v>479.5</v>
      </c>
      <c r="C37" s="5">
        <v>571.75</v>
      </c>
      <c r="D37" s="5">
        <v>2647.75</v>
      </c>
      <c r="E37" s="5">
        <v>1071.5</v>
      </c>
      <c r="F37" s="5">
        <v>1263.5</v>
      </c>
      <c r="G37" s="5">
        <v>1519.5</v>
      </c>
      <c r="H37" s="5">
        <v>810.25</v>
      </c>
      <c r="I37" s="5">
        <v>2066.75</v>
      </c>
      <c r="J37" s="5">
        <v>10430.5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Wkdy Adj OD</vt:lpstr>
      <vt:lpstr>Sat Adj OD</vt:lpstr>
      <vt:lpstr>Sun Adj OD</vt:lpstr>
      <vt:lpstr>Fast Pass Adj OD</vt:lpstr>
      <vt:lpstr>'Sat Adj OD'!Print_Area</vt:lpstr>
      <vt:lpstr>'Sun Adj OD'!Print_Area</vt:lpstr>
      <vt:lpstr>'Sat Adj OD'!Print_Titles</vt:lpstr>
      <vt:lpstr>'Sun Adj OD'!Print_Titles</vt:lpstr>
      <vt:lpstr>'Wkdy Adj OD'!Print_Titles</vt:lpstr>
    </vt:vector>
  </TitlesOfParts>
  <Company>Bay Area Rapid Transit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Herhold</dc:creator>
  <cp:lastModifiedBy>milam</cp:lastModifiedBy>
  <dcterms:created xsi:type="dcterms:W3CDTF">2000-11-03T22:31:11Z</dcterms:created>
  <dcterms:modified xsi:type="dcterms:W3CDTF">2019-10-05T07:45:19Z</dcterms:modified>
</cp:coreProperties>
</file>