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lam\Documents\Bart\"/>
    </mc:Choice>
  </mc:AlternateContent>
  <xr:revisionPtr revIDLastSave="0" documentId="8_{14DFB0B8-AFAF-4792-BA9D-638DE8C89A97}" xr6:coauthVersionLast="41" xr6:coauthVersionMax="41" xr10:uidLastSave="{00000000-0000-0000-0000-000000000000}"/>
  <bookViews>
    <workbookView xWindow="2580" yWindow="2580" windowWidth="17280" windowHeight="8964" activeTab="3"/>
  </bookViews>
  <sheets>
    <sheet name="Weekday OD" sheetId="1" r:id="rId1"/>
    <sheet name="Saturday OD" sheetId="2" r:id="rId2"/>
    <sheet name="Sunday OD" sheetId="3" r:id="rId3"/>
    <sheet name="Fast Pass OD" sheetId="4" r:id="rId4"/>
  </sheets>
  <definedNames>
    <definedName name="_xlnm.Print_Area" localSheetId="1">'Saturday OD'!$A$1:$AS$46</definedName>
    <definedName name="_xlnm.Print_Area" localSheetId="2">'Sunday OD'!$A$1:$AS$46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4" l="1"/>
  <c r="AW12" i="2"/>
  <c r="AW22" i="2" s="1"/>
  <c r="AW13" i="2"/>
  <c r="BD13" i="2" s="1"/>
  <c r="AX12" i="2"/>
  <c r="AX13" i="2"/>
  <c r="AX23" i="2" s="1"/>
  <c r="AW14" i="2"/>
  <c r="BD14" i="2" s="1"/>
  <c r="AY12" i="2"/>
  <c r="AX14" i="2"/>
  <c r="AX19" i="2" s="1"/>
  <c r="AY13" i="2"/>
  <c r="AY14" i="2"/>
  <c r="AY24" i="2" s="1"/>
  <c r="AW15" i="2"/>
  <c r="AW25" i="2" s="1"/>
  <c r="AZ12" i="2"/>
  <c r="AX15" i="2"/>
  <c r="AX25" i="2" s="1"/>
  <c r="AZ13" i="2"/>
  <c r="AZ4" i="2" s="1"/>
  <c r="AY15" i="2"/>
  <c r="AY25" i="2" s="1"/>
  <c r="AZ14" i="2"/>
  <c r="AZ15" i="2"/>
  <c r="AZ25" i="2" s="1"/>
  <c r="AW16" i="2"/>
  <c r="AW26" i="2" s="1"/>
  <c r="BA12" i="2"/>
  <c r="AX16" i="2"/>
  <c r="BD16" i="2" s="1"/>
  <c r="BA13" i="2"/>
  <c r="AY16" i="2"/>
  <c r="AY26" i="2" s="1"/>
  <c r="BA14" i="2"/>
  <c r="AZ16" i="2"/>
  <c r="AZ26" i="2" s="1"/>
  <c r="BA15" i="2"/>
  <c r="BA16" i="2"/>
  <c r="BA26" i="2"/>
  <c r="AW17" i="2"/>
  <c r="BB12" i="2"/>
  <c r="AW27" i="2"/>
  <c r="AX17" i="2"/>
  <c r="AX27" i="2" s="1"/>
  <c r="BB13" i="2"/>
  <c r="AY17" i="2"/>
  <c r="AY27" i="2" s="1"/>
  <c r="BB14" i="2"/>
  <c r="AZ17" i="2"/>
  <c r="AZ27" i="2" s="1"/>
  <c r="BB15" i="2"/>
  <c r="BA17" i="2"/>
  <c r="BA19" i="2" s="1"/>
  <c r="BB16" i="2"/>
  <c r="BB17" i="2"/>
  <c r="BB27" i="2" s="1"/>
  <c r="AW18" i="2"/>
  <c r="BC12" i="2"/>
  <c r="AW28" i="2"/>
  <c r="AX18" i="2"/>
  <c r="BC13" i="2"/>
  <c r="AX28" i="2"/>
  <c r="AY18" i="2"/>
  <c r="BC14" i="2"/>
  <c r="BC19" i="2" s="1"/>
  <c r="AZ18" i="2"/>
  <c r="AZ28" i="2" s="1"/>
  <c r="BC15" i="2"/>
  <c r="BA18" i="2"/>
  <c r="BC16" i="2"/>
  <c r="BA28" i="2"/>
  <c r="BB18" i="2"/>
  <c r="BC17" i="2"/>
  <c r="BB28" i="2"/>
  <c r="BC18" i="2"/>
  <c r="BC28" i="2"/>
  <c r="AY19" i="2"/>
  <c r="AW5" i="2"/>
  <c r="AW4" i="2"/>
  <c r="AW3" i="2"/>
  <c r="G1" i="2"/>
  <c r="AW12" i="3"/>
  <c r="AW22" i="3" s="1"/>
  <c r="AW13" i="3"/>
  <c r="AW23" i="3" s="1"/>
  <c r="AX12" i="3"/>
  <c r="AX13" i="3"/>
  <c r="AX23" i="3" s="1"/>
  <c r="AW14" i="3"/>
  <c r="AY12" i="3"/>
  <c r="AW24" i="3"/>
  <c r="AX14" i="3"/>
  <c r="AY13" i="3"/>
  <c r="AX24" i="3" s="1"/>
  <c r="AY14" i="3"/>
  <c r="AY24" i="3" s="1"/>
  <c r="AW15" i="3"/>
  <c r="AW25" i="3" s="1"/>
  <c r="AZ12" i="3"/>
  <c r="AX15" i="3"/>
  <c r="AX25" i="3" s="1"/>
  <c r="AZ13" i="3"/>
  <c r="AZ19" i="3" s="1"/>
  <c r="AY15" i="3"/>
  <c r="AZ14" i="3"/>
  <c r="AY25" i="3"/>
  <c r="AZ15" i="3"/>
  <c r="AZ25" i="3" s="1"/>
  <c r="AW16" i="3"/>
  <c r="BA12" i="3"/>
  <c r="AW26" i="3"/>
  <c r="AX16" i="3"/>
  <c r="AX26" i="3" s="1"/>
  <c r="BA13" i="3"/>
  <c r="AY16" i="3"/>
  <c r="BD16" i="3" s="1"/>
  <c r="BA14" i="3"/>
  <c r="AY26" i="3"/>
  <c r="AZ16" i="3"/>
  <c r="AZ26" i="3" s="1"/>
  <c r="BA15" i="3"/>
  <c r="BA19" i="3" s="1"/>
  <c r="BA16" i="3"/>
  <c r="BA26" i="3" s="1"/>
  <c r="AW17" i="3"/>
  <c r="BB12" i="3"/>
  <c r="AW27" i="3" s="1"/>
  <c r="AX17" i="3"/>
  <c r="BB13" i="3"/>
  <c r="BB19" i="3" s="1"/>
  <c r="AY17" i="3"/>
  <c r="AY27" i="3" s="1"/>
  <c r="BB14" i="3"/>
  <c r="AZ17" i="3"/>
  <c r="AZ27" i="3" s="1"/>
  <c r="BB15" i="3"/>
  <c r="BA17" i="3"/>
  <c r="BB16" i="3"/>
  <c r="BA27" i="3" s="1"/>
  <c r="BB17" i="3"/>
  <c r="BB27" i="3"/>
  <c r="AW18" i="3"/>
  <c r="BC12" i="3"/>
  <c r="AW28" i="3" s="1"/>
  <c r="AX18" i="3"/>
  <c r="AX28" i="3" s="1"/>
  <c r="BC13" i="3"/>
  <c r="AY18" i="3"/>
  <c r="BC14" i="3"/>
  <c r="AY28" i="3" s="1"/>
  <c r="AZ18" i="3"/>
  <c r="BC15" i="3"/>
  <c r="BC19" i="3" s="1"/>
  <c r="BA18" i="3"/>
  <c r="BA28" i="3" s="1"/>
  <c r="BC16" i="3"/>
  <c r="BB18" i="3"/>
  <c r="BB28" i="3" s="1"/>
  <c r="BC17" i="3"/>
  <c r="BC18" i="3"/>
  <c r="BC28" i="3"/>
  <c r="AX19" i="3"/>
  <c r="BD15" i="3"/>
  <c r="AW5" i="3"/>
  <c r="AW4" i="3"/>
  <c r="AW3" i="3"/>
  <c r="G1" i="3"/>
  <c r="AW12" i="1"/>
  <c r="AW22" i="1" s="1"/>
  <c r="AW13" i="1"/>
  <c r="AX12" i="1"/>
  <c r="AW23" i="1"/>
  <c r="AX13" i="1"/>
  <c r="AX19" i="1" s="1"/>
  <c r="AX23" i="1"/>
  <c r="AW14" i="1"/>
  <c r="AY12" i="1"/>
  <c r="AW24" i="1"/>
  <c r="AX14" i="1"/>
  <c r="AX24" i="1" s="1"/>
  <c r="AY13" i="1"/>
  <c r="AY14" i="1"/>
  <c r="AY19" i="1" s="1"/>
  <c r="AW15" i="1"/>
  <c r="AW25" i="1" s="1"/>
  <c r="AZ12" i="1"/>
  <c r="AZ19" i="1" s="1"/>
  <c r="AX15" i="1"/>
  <c r="AX25" i="1" s="1"/>
  <c r="AZ13" i="1"/>
  <c r="AY15" i="1"/>
  <c r="AY25" i="1" s="1"/>
  <c r="AZ14" i="1"/>
  <c r="AZ15" i="1"/>
  <c r="AZ25" i="1" s="1"/>
  <c r="AW16" i="1"/>
  <c r="AW26" i="1" s="1"/>
  <c r="BA12" i="1"/>
  <c r="BA19" i="1" s="1"/>
  <c r="AX16" i="1"/>
  <c r="BA13" i="1"/>
  <c r="AX26" i="1"/>
  <c r="AY16" i="1"/>
  <c r="BA14" i="1"/>
  <c r="AY26" i="1" s="1"/>
  <c r="AZ16" i="1"/>
  <c r="BA15" i="1"/>
  <c r="AZ26" i="1" s="1"/>
  <c r="BA16" i="1"/>
  <c r="BA26" i="1" s="1"/>
  <c r="AW17" i="1"/>
  <c r="BD17" i="1" s="1"/>
  <c r="BB12" i="1"/>
  <c r="AX17" i="1"/>
  <c r="BB13" i="1"/>
  <c r="AX27" i="1" s="1"/>
  <c r="AY17" i="1"/>
  <c r="AY27" i="1" s="1"/>
  <c r="BB14" i="1"/>
  <c r="AZ17" i="1"/>
  <c r="AZ27" i="1" s="1"/>
  <c r="BB15" i="1"/>
  <c r="BA17" i="1"/>
  <c r="BA27" i="1" s="1"/>
  <c r="BB16" i="1"/>
  <c r="BB17" i="1"/>
  <c r="BB27" i="1"/>
  <c r="AW18" i="1"/>
  <c r="BC12" i="1"/>
  <c r="AW28" i="1"/>
  <c r="AX18" i="1"/>
  <c r="BC13" i="1"/>
  <c r="AX28" i="1" s="1"/>
  <c r="AY18" i="1"/>
  <c r="AY28" i="1" s="1"/>
  <c r="BC14" i="1"/>
  <c r="AZ18" i="1"/>
  <c r="BC15" i="1"/>
  <c r="AZ28" i="1"/>
  <c r="BA18" i="1"/>
  <c r="BC16" i="1"/>
  <c r="BA28" i="1"/>
  <c r="BB18" i="1"/>
  <c r="BC17" i="1"/>
  <c r="BB28" i="1" s="1"/>
  <c r="BC18" i="1"/>
  <c r="BC28" i="1" s="1"/>
  <c r="BD14" i="1"/>
  <c r="AW5" i="1"/>
  <c r="AW4" i="1"/>
  <c r="AW3" i="1"/>
  <c r="AZ4" i="3"/>
  <c r="BD12" i="3"/>
  <c r="BD14" i="3"/>
  <c r="BB19" i="2"/>
  <c r="AZ19" i="2"/>
  <c r="BD18" i="3" l="1"/>
  <c r="BA27" i="2"/>
  <c r="AX26" i="2"/>
  <c r="AW24" i="2"/>
  <c r="BD28" i="2" s="1"/>
  <c r="BD12" i="1"/>
  <c r="AY24" i="1"/>
  <c r="BD28" i="1" s="1"/>
  <c r="BD17" i="3"/>
  <c r="AZ28" i="3"/>
  <c r="AX27" i="3"/>
  <c r="BD28" i="3" s="1"/>
  <c r="AW19" i="2"/>
  <c r="BD19" i="2" s="1"/>
  <c r="BA4" i="2" s="1"/>
  <c r="AY28" i="2"/>
  <c r="BD15" i="2"/>
  <c r="BD16" i="1"/>
  <c r="AZ3" i="2"/>
  <c r="BA3" i="2" s="1"/>
  <c r="BB19" i="1"/>
  <c r="BD18" i="1"/>
  <c r="AW19" i="3"/>
  <c r="BD19" i="3" s="1"/>
  <c r="BA4" i="3" s="1"/>
  <c r="BD17" i="2"/>
  <c r="BC19" i="1"/>
  <c r="AW23" i="2"/>
  <c r="BD12" i="2"/>
  <c r="AZ3" i="1"/>
  <c r="AY19" i="3"/>
  <c r="AW27" i="1"/>
  <c r="AW19" i="1"/>
  <c r="BD15" i="1"/>
  <c r="AZ3" i="3"/>
  <c r="BA3" i="3" s="1"/>
  <c r="AX24" i="2"/>
  <c r="BD13" i="1"/>
  <c r="BD18" i="2"/>
  <c r="AZ4" i="1"/>
  <c r="BD13" i="3"/>
  <c r="BD19" i="1" l="1"/>
  <c r="BA4" i="1" s="1"/>
  <c r="BA3" i="1"/>
</calcChain>
</file>

<file path=xl/sharedStrings.xml><?xml version="1.0" encoding="utf-8"?>
<sst xmlns="http://schemas.openxmlformats.org/spreadsheetml/2006/main" count="400" uniqueCount="63">
  <si>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</si>
  <si>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</si>
  <si>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</si>
  <si>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</si>
  <si>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</si>
  <si>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</si>
  <si>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</si>
  <si>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</si>
  <si>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</si>
  <si>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</si>
  <si>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</si>
  <si>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</si>
  <si>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</si>
  <si>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</si>
  <si>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</si>
  <si>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</si>
  <si>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</si>
  <si>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</si>
  <si>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</si>
  <si>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</si>
  <si>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</si>
  <si>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</si>
  <si>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</si>
  <si>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</si>
  <si>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</si>
  <si>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</si>
  <si>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</si>
  <si>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</si>
  <si>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</si>
  <si>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</si>
  <si>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</si>
  <si>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</si>
  <si>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</si>
  <si>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</si>
  <si>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</si>
  <si>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</si>
  <si>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</si>
  <si>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</si>
  <si>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</si>
  <si>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</si>
  <si>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</si>
  <si>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</si>
  <si>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</si>
  <si>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</si>
  <si>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</si>
  <si>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</si>
  <si>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</si>
  <si>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</si>
  <si>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</si>
  <si>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</si>
  <si>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</si>
  <si>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</si>
  <si>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</si>
  <si>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</si>
  <si>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</si>
  <si>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</si>
  <si>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</si>
  <si>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</si>
  <si>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</si>
  <si>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</si>
  <si>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</si>
  <si>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</si>
  <si>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Fast Pass 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</si>
</sst>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D2" sqref="D2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/>
    <col min="47" max="48" width="9.109375" style="9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59</v>
      </c>
      <c r="G1" s="21">
        <v>40026</v>
      </c>
    </row>
    <row r="2" spans="1:56" x14ac:dyDescent="0.25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 x14ac:dyDescent="0.25">
      <c r="A3" s="1" t="s">
        <v>2</v>
      </c>
      <c r="B3" s="12">
        <v>7.5714285714285712</v>
      </c>
      <c r="C3" s="12">
        <v>104.42857142857143</v>
      </c>
      <c r="D3" s="12">
        <v>106.85714285714286</v>
      </c>
      <c r="E3" s="12">
        <v>84.428571428571431</v>
      </c>
      <c r="F3" s="12">
        <v>333.71428571428572</v>
      </c>
      <c r="G3" s="12">
        <v>93.904761904761898</v>
      </c>
      <c r="H3" s="12">
        <v>130.61904761904762</v>
      </c>
      <c r="I3" s="12">
        <v>126.19047619047619</v>
      </c>
      <c r="J3" s="12">
        <v>176.57142857142858</v>
      </c>
      <c r="K3" s="12">
        <v>36.666666666666664</v>
      </c>
      <c r="L3" s="12">
        <v>100.42857142857143</v>
      </c>
      <c r="M3" s="12">
        <v>89.666666666666671</v>
      </c>
      <c r="N3" s="12">
        <v>43.047619047619051</v>
      </c>
      <c r="O3" s="12">
        <v>35.666666666666664</v>
      </c>
      <c r="P3" s="12">
        <v>36.952380952380949</v>
      </c>
      <c r="Q3" s="12">
        <v>21.095238095238095</v>
      </c>
      <c r="R3" s="12">
        <v>12</v>
      </c>
      <c r="S3" s="12">
        <v>32.666666666666664</v>
      </c>
      <c r="T3" s="12">
        <v>28.476190476190474</v>
      </c>
      <c r="U3" s="12">
        <v>14.619047619047619</v>
      </c>
      <c r="V3" s="12">
        <v>22.142857142857142</v>
      </c>
      <c r="W3" s="12">
        <v>9.5238095238095237</v>
      </c>
      <c r="X3" s="12">
        <v>6.666666666666667</v>
      </c>
      <c r="Y3" s="12">
        <v>17.571428571428573</v>
      </c>
      <c r="Z3" s="12">
        <v>24.904761904761905</v>
      </c>
      <c r="AA3" s="12">
        <v>233.85714285714286</v>
      </c>
      <c r="AB3" s="12">
        <v>204.52380952380952</v>
      </c>
      <c r="AC3" s="12">
        <v>295.09523809523807</v>
      </c>
      <c r="AD3" s="12">
        <v>210.47619047619048</v>
      </c>
      <c r="AE3" s="12">
        <v>108.61904761904762</v>
      </c>
      <c r="AF3" s="12">
        <v>113.57142857142857</v>
      </c>
      <c r="AG3" s="12">
        <v>25.80952380952381</v>
      </c>
      <c r="AH3" s="12">
        <v>50.285714285714285</v>
      </c>
      <c r="AI3" s="12">
        <v>42</v>
      </c>
      <c r="AJ3" s="12">
        <v>14.619047619047619</v>
      </c>
      <c r="AK3" s="12">
        <v>7.9523809523809526</v>
      </c>
      <c r="AL3" s="12">
        <v>22.428571428571427</v>
      </c>
      <c r="AM3" s="12">
        <v>5.8571428571428568</v>
      </c>
      <c r="AN3" s="12">
        <v>33.61904761904762</v>
      </c>
      <c r="AO3" s="12">
        <v>10.476190476190476</v>
      </c>
      <c r="AP3" s="12">
        <v>9.7619047619047628</v>
      </c>
      <c r="AQ3" s="12">
        <v>30.61904761904762</v>
      </c>
      <c r="AR3" s="12">
        <v>21.952380952380953</v>
      </c>
      <c r="AS3" s="13">
        <v>3137.9047619047615</v>
      </c>
      <c r="AT3" s="14"/>
      <c r="AV3" s="9" t="s">
        <v>38</v>
      </c>
      <c r="AW3" s="12">
        <f>SUM(B3:Z27,AK3:AN27,B38:Z41,AK38:AN41)</f>
        <v>74811.904761904792</v>
      </c>
      <c r="AY3" s="9" t="s">
        <v>39</v>
      </c>
      <c r="AZ3" s="15">
        <f>SUM(AW12:AW18,AX12:BC12)</f>
        <v>211762.71428571429</v>
      </c>
      <c r="BA3" s="16">
        <f>AZ3/BD$19</f>
        <v>0.64231237927801599</v>
      </c>
    </row>
    <row r="4" spans="1:56" x14ac:dyDescent="0.25">
      <c r="A4" s="1" t="s">
        <v>3</v>
      </c>
      <c r="B4" s="12">
        <v>131.38095238095238</v>
      </c>
      <c r="C4" s="12">
        <v>9.5238095238095237</v>
      </c>
      <c r="D4" s="12">
        <v>97.523809523809518</v>
      </c>
      <c r="E4" s="12">
        <v>85.19047619047619</v>
      </c>
      <c r="F4" s="12">
        <v>789.47619047619048</v>
      </c>
      <c r="G4" s="12">
        <v>150.47619047619048</v>
      </c>
      <c r="H4" s="12">
        <v>241.61904761904762</v>
      </c>
      <c r="I4" s="12">
        <v>421.33333333333331</v>
      </c>
      <c r="J4" s="12">
        <v>595.28571428571433</v>
      </c>
      <c r="K4" s="12">
        <v>100.95238095238095</v>
      </c>
      <c r="L4" s="12">
        <v>143.42857142857142</v>
      </c>
      <c r="M4" s="12">
        <v>188.14285714285714</v>
      </c>
      <c r="N4" s="12">
        <v>52.285714285714285</v>
      </c>
      <c r="O4" s="12">
        <v>54</v>
      </c>
      <c r="P4" s="12">
        <v>69.80952380952381</v>
      </c>
      <c r="Q4" s="12">
        <v>30.761904761904763</v>
      </c>
      <c r="R4" s="12">
        <v>30.333333333333332</v>
      </c>
      <c r="S4" s="12">
        <v>69.952380952380949</v>
      </c>
      <c r="T4" s="12">
        <v>40.38095238095238</v>
      </c>
      <c r="U4" s="12">
        <v>23.285714285714285</v>
      </c>
      <c r="V4" s="12">
        <v>31.571428571428573</v>
      </c>
      <c r="W4" s="12">
        <v>10.047619047619047</v>
      </c>
      <c r="X4" s="12">
        <v>12.095238095238095</v>
      </c>
      <c r="Y4" s="12">
        <v>24.142857142857142</v>
      </c>
      <c r="Z4" s="12">
        <v>41.904761904761905</v>
      </c>
      <c r="AA4" s="12">
        <v>813.95238095238096</v>
      </c>
      <c r="AB4" s="12">
        <v>751.66666666666663</v>
      </c>
      <c r="AC4" s="12">
        <v>722.19047619047615</v>
      </c>
      <c r="AD4" s="12">
        <v>627.80952380952385</v>
      </c>
      <c r="AE4" s="12">
        <v>139.1904761904762</v>
      </c>
      <c r="AF4" s="12">
        <v>146.1904761904762</v>
      </c>
      <c r="AG4" s="12">
        <v>49.38095238095238</v>
      </c>
      <c r="AH4" s="12">
        <v>88.333333333333329</v>
      </c>
      <c r="AI4" s="12">
        <v>108.33333333333333</v>
      </c>
      <c r="AJ4" s="12">
        <v>18.571428571428573</v>
      </c>
      <c r="AK4" s="12">
        <v>8.5238095238095237</v>
      </c>
      <c r="AL4" s="12">
        <v>36</v>
      </c>
      <c r="AM4" s="12">
        <v>8.2380952380952372</v>
      </c>
      <c r="AN4" s="12">
        <v>42.666666666666664</v>
      </c>
      <c r="AO4" s="12">
        <v>23.523809523809526</v>
      </c>
      <c r="AP4" s="12">
        <v>25.61904761904762</v>
      </c>
      <c r="AQ4" s="12">
        <v>54.333333333333336</v>
      </c>
      <c r="AR4" s="12">
        <v>50.761904761904759</v>
      </c>
      <c r="AS4" s="13">
        <v>7160.1904761904752</v>
      </c>
      <c r="AT4" s="14"/>
      <c r="AV4" s="9" t="s">
        <v>40</v>
      </c>
      <c r="AW4" s="12">
        <f>SUM(AA28:AJ37, AA42:AJ45, AO28:AR37, AO42:AR45)</f>
        <v>97879.619047619024</v>
      </c>
      <c r="AY4" s="9" t="s">
        <v>41</v>
      </c>
      <c r="AZ4" s="15">
        <f>SUM(AX13:BB18)</f>
        <v>110866.80952380953</v>
      </c>
      <c r="BA4" s="16">
        <f>AZ4/BD$19</f>
        <v>0.33627791581912431</v>
      </c>
    </row>
    <row r="5" spans="1:56" x14ac:dyDescent="0.25">
      <c r="A5" s="1" t="s">
        <v>4</v>
      </c>
      <c r="B5" s="12">
        <v>111.85714285714286</v>
      </c>
      <c r="C5" s="12">
        <v>79.666666666666671</v>
      </c>
      <c r="D5" s="12">
        <v>6.2380952380952381</v>
      </c>
      <c r="E5" s="12">
        <v>57.952380952380949</v>
      </c>
      <c r="F5" s="12">
        <v>587.85714285714289</v>
      </c>
      <c r="G5" s="12">
        <v>75.952380952380949</v>
      </c>
      <c r="H5" s="12">
        <v>116.14285714285714</v>
      </c>
      <c r="I5" s="12">
        <v>209.66666666666666</v>
      </c>
      <c r="J5" s="12">
        <v>269.57142857142856</v>
      </c>
      <c r="K5" s="12">
        <v>72.095238095238102</v>
      </c>
      <c r="L5" s="12">
        <v>55.666666666666664</v>
      </c>
      <c r="M5" s="12">
        <v>88.142857142857139</v>
      </c>
      <c r="N5" s="12">
        <v>22.61904761904762</v>
      </c>
      <c r="O5" s="12">
        <v>16</v>
      </c>
      <c r="P5" s="12">
        <v>25.523809523809526</v>
      </c>
      <c r="Q5" s="12">
        <v>10.80952380952381</v>
      </c>
      <c r="R5" s="12">
        <v>7.6190476190476186</v>
      </c>
      <c r="S5" s="12">
        <v>37.428571428571431</v>
      </c>
      <c r="T5" s="12">
        <v>24.523809523809526</v>
      </c>
      <c r="U5" s="12">
        <v>14.238095238095237</v>
      </c>
      <c r="V5" s="12">
        <v>29</v>
      </c>
      <c r="W5" s="12">
        <v>8.8095238095238102</v>
      </c>
      <c r="X5" s="12">
        <v>9.0952380952380949</v>
      </c>
      <c r="Y5" s="12">
        <v>30.38095238095238</v>
      </c>
      <c r="Z5" s="12">
        <v>13.380952380952381</v>
      </c>
      <c r="AA5" s="12">
        <v>465.61904761904759</v>
      </c>
      <c r="AB5" s="12">
        <v>485.38095238095241</v>
      </c>
      <c r="AC5" s="12">
        <v>352.61904761904759</v>
      </c>
      <c r="AD5" s="12">
        <v>276.38095238095241</v>
      </c>
      <c r="AE5" s="12">
        <v>69.285714285714292</v>
      </c>
      <c r="AF5" s="12">
        <v>44.904761904761905</v>
      </c>
      <c r="AG5" s="12">
        <v>27</v>
      </c>
      <c r="AH5" s="12">
        <v>39.333333333333336</v>
      </c>
      <c r="AI5" s="12">
        <v>42.666666666666664</v>
      </c>
      <c r="AJ5" s="12">
        <v>3.0476190476190474</v>
      </c>
      <c r="AK5" s="12">
        <v>5.2380952380952381</v>
      </c>
      <c r="AL5" s="12">
        <v>17.714285714285715</v>
      </c>
      <c r="AM5" s="12">
        <v>2.3809523809523809</v>
      </c>
      <c r="AN5" s="12">
        <v>8.3333333333333339</v>
      </c>
      <c r="AO5" s="12">
        <v>5.666666666666667</v>
      </c>
      <c r="AP5" s="12">
        <v>3.9523809523809526</v>
      </c>
      <c r="AQ5" s="12">
        <v>54.61904761904762</v>
      </c>
      <c r="AR5" s="12">
        <v>20.333333333333332</v>
      </c>
      <c r="AS5" s="13">
        <v>3904.7142857142862</v>
      </c>
      <c r="AT5" s="14"/>
      <c r="AV5" s="9" t="s">
        <v>42</v>
      </c>
      <c r="AW5" s="12">
        <f>SUM(AA3:AJ27,B28:Z37,AA38:AJ41,AK28:AN37, B42:Z45, AK42:AN45, AO3:AR27, AO38:AR41)</f>
        <v>156996.52380952417</v>
      </c>
    </row>
    <row r="6" spans="1:56" x14ac:dyDescent="0.25">
      <c r="A6" s="1" t="s">
        <v>5</v>
      </c>
      <c r="B6" s="12">
        <v>75.666666666666671</v>
      </c>
      <c r="C6" s="12">
        <v>69.285714285714292</v>
      </c>
      <c r="D6" s="12">
        <v>60</v>
      </c>
      <c r="E6" s="12">
        <v>7.333333333333333</v>
      </c>
      <c r="F6" s="12">
        <v>162.0952380952381</v>
      </c>
      <c r="G6" s="12">
        <v>55.857142857142854</v>
      </c>
      <c r="H6" s="12">
        <v>86.523809523809518</v>
      </c>
      <c r="I6" s="12">
        <v>182.33333333333334</v>
      </c>
      <c r="J6" s="12">
        <v>225.57142857142858</v>
      </c>
      <c r="K6" s="12">
        <v>63.238095238095241</v>
      </c>
      <c r="L6" s="12">
        <v>69.19047619047619</v>
      </c>
      <c r="M6" s="12">
        <v>85.523809523809518</v>
      </c>
      <c r="N6" s="12">
        <v>23.19047619047619</v>
      </c>
      <c r="O6" s="12">
        <v>19.80952380952381</v>
      </c>
      <c r="P6" s="12">
        <v>15.428571428571429</v>
      </c>
      <c r="Q6" s="12">
        <v>7.8095238095238093</v>
      </c>
      <c r="R6" s="12">
        <v>9.4761904761904763</v>
      </c>
      <c r="S6" s="12">
        <v>28.095238095238095</v>
      </c>
      <c r="T6" s="12">
        <v>17.142857142857142</v>
      </c>
      <c r="U6" s="12">
        <v>14.904761904761905</v>
      </c>
      <c r="V6" s="12">
        <v>21.095238095238095</v>
      </c>
      <c r="W6" s="12">
        <v>10.238095238095237</v>
      </c>
      <c r="X6" s="12">
        <v>8.5238095238095237</v>
      </c>
      <c r="Y6" s="12">
        <v>19.523809523809526</v>
      </c>
      <c r="Z6" s="12">
        <v>12.904761904761905</v>
      </c>
      <c r="AA6" s="12">
        <v>572.19047619047615</v>
      </c>
      <c r="AB6" s="12">
        <v>557.28571428571433</v>
      </c>
      <c r="AC6" s="12">
        <v>385.28571428571428</v>
      </c>
      <c r="AD6" s="12">
        <v>352.23809523809524</v>
      </c>
      <c r="AE6" s="12">
        <v>131.04761904761904</v>
      </c>
      <c r="AF6" s="12">
        <v>76.523809523809518</v>
      </c>
      <c r="AG6" s="12">
        <v>27.666666666666668</v>
      </c>
      <c r="AH6" s="12">
        <v>24.571428571428573</v>
      </c>
      <c r="AI6" s="12">
        <v>33.61904761904762</v>
      </c>
      <c r="AJ6" s="12">
        <v>3.7619047619047619</v>
      </c>
      <c r="AK6" s="12">
        <v>7.2857142857142856</v>
      </c>
      <c r="AL6" s="12">
        <v>14.952380952380953</v>
      </c>
      <c r="AM6" s="12">
        <v>4</v>
      </c>
      <c r="AN6" s="12">
        <v>13.523809523809524</v>
      </c>
      <c r="AO6" s="12">
        <v>5.9523809523809526</v>
      </c>
      <c r="AP6" s="12">
        <v>4.7619047619047619</v>
      </c>
      <c r="AQ6" s="12">
        <v>80.80952380952381</v>
      </c>
      <c r="AR6" s="12">
        <v>21.095238095238095</v>
      </c>
      <c r="AS6" s="13">
        <v>3667.3333333333326</v>
      </c>
      <c r="AT6" s="14"/>
      <c r="AW6" s="12"/>
    </row>
    <row r="7" spans="1:56" x14ac:dyDescent="0.25">
      <c r="A7" s="1" t="s">
        <v>6</v>
      </c>
      <c r="B7" s="12">
        <v>372.52380952380952</v>
      </c>
      <c r="C7" s="12">
        <v>814.85714285714289</v>
      </c>
      <c r="D7" s="12">
        <v>603.61904761904759</v>
      </c>
      <c r="E7" s="12">
        <v>190.9047619047619</v>
      </c>
      <c r="F7" s="12">
        <v>19.571428571428573</v>
      </c>
      <c r="G7" s="12">
        <v>311.09523809523807</v>
      </c>
      <c r="H7" s="12">
        <v>426.42857142857144</v>
      </c>
      <c r="I7" s="12">
        <v>417.71428571428572</v>
      </c>
      <c r="J7" s="12">
        <v>505.28571428571428</v>
      </c>
      <c r="K7" s="12">
        <v>223.95238095238096</v>
      </c>
      <c r="L7" s="12">
        <v>261.90476190476193</v>
      </c>
      <c r="M7" s="12">
        <v>266.61904761904759</v>
      </c>
      <c r="N7" s="12">
        <v>148.66666666666666</v>
      </c>
      <c r="O7" s="12">
        <v>139.57142857142858</v>
      </c>
      <c r="P7" s="12">
        <v>125.19047619047619</v>
      </c>
      <c r="Q7" s="12">
        <v>80.523809523809518</v>
      </c>
      <c r="R7" s="12">
        <v>146.33333333333334</v>
      </c>
      <c r="S7" s="12">
        <v>331.38095238095241</v>
      </c>
      <c r="T7" s="12">
        <v>121.52380952380952</v>
      </c>
      <c r="U7" s="12">
        <v>163.52380952380952</v>
      </c>
      <c r="V7" s="12">
        <v>159.57142857142858</v>
      </c>
      <c r="W7" s="12">
        <v>92.714285714285708</v>
      </c>
      <c r="X7" s="12">
        <v>74</v>
      </c>
      <c r="Y7" s="12">
        <v>53.904761904761905</v>
      </c>
      <c r="Z7" s="12">
        <v>71.61904761904762</v>
      </c>
      <c r="AA7" s="12">
        <v>810.90476190476193</v>
      </c>
      <c r="AB7" s="12">
        <v>717.09523809523807</v>
      </c>
      <c r="AC7" s="12">
        <v>1038.047619047619</v>
      </c>
      <c r="AD7" s="12">
        <v>716.76190476190482</v>
      </c>
      <c r="AE7" s="12">
        <v>328.47619047619048</v>
      </c>
      <c r="AF7" s="12">
        <v>289.90476190476193</v>
      </c>
      <c r="AG7" s="12">
        <v>119.28571428571429</v>
      </c>
      <c r="AH7" s="12">
        <v>107.61904761904762</v>
      </c>
      <c r="AI7" s="12">
        <v>127.04761904761905</v>
      </c>
      <c r="AJ7" s="12">
        <v>35.38095238095238</v>
      </c>
      <c r="AK7" s="12">
        <v>61.80952380952381</v>
      </c>
      <c r="AL7" s="12">
        <v>149.8095238095238</v>
      </c>
      <c r="AM7" s="12">
        <v>33.333333333333336</v>
      </c>
      <c r="AN7" s="12">
        <v>80.285714285714292</v>
      </c>
      <c r="AO7" s="12">
        <v>33.142857142857146</v>
      </c>
      <c r="AP7" s="12">
        <v>31.904761904761905</v>
      </c>
      <c r="AQ7" s="12">
        <v>213.38095238095238</v>
      </c>
      <c r="AR7" s="12">
        <v>156.28571428571428</v>
      </c>
      <c r="AS7" s="13">
        <v>11173.476190476184</v>
      </c>
      <c r="AT7" s="14"/>
      <c r="AW7" s="12"/>
    </row>
    <row r="8" spans="1:56" x14ac:dyDescent="0.25">
      <c r="A8" s="1" t="s">
        <v>7</v>
      </c>
      <c r="B8" s="12">
        <v>92.714285714285708</v>
      </c>
      <c r="C8" s="12">
        <v>132.95238095238096</v>
      </c>
      <c r="D8" s="12">
        <v>67.761904761904759</v>
      </c>
      <c r="E8" s="12">
        <v>46.904761904761905</v>
      </c>
      <c r="F8" s="12">
        <v>266.1904761904762</v>
      </c>
      <c r="G8" s="12">
        <v>6.0476190476190474</v>
      </c>
      <c r="H8" s="12">
        <v>89.095238095238102</v>
      </c>
      <c r="I8" s="12">
        <v>171.61904761904762</v>
      </c>
      <c r="J8" s="12">
        <v>209.8095238095238</v>
      </c>
      <c r="K8" s="12">
        <v>72.714285714285708</v>
      </c>
      <c r="L8" s="12">
        <v>108.23809523809524</v>
      </c>
      <c r="M8" s="12">
        <v>112.95238095238095</v>
      </c>
      <c r="N8" s="12">
        <v>46.523809523809526</v>
      </c>
      <c r="O8" s="12">
        <v>38.571428571428569</v>
      </c>
      <c r="P8" s="12">
        <v>39.333333333333336</v>
      </c>
      <c r="Q8" s="12">
        <v>21.428571428571427</v>
      </c>
      <c r="R8" s="12">
        <v>29.19047619047619</v>
      </c>
      <c r="S8" s="12">
        <v>59.952380952380949</v>
      </c>
      <c r="T8" s="12">
        <v>25.333333333333332</v>
      </c>
      <c r="U8" s="12">
        <v>21.38095238095238</v>
      </c>
      <c r="V8" s="12">
        <v>29.19047619047619</v>
      </c>
      <c r="W8" s="12">
        <v>9.1428571428571423</v>
      </c>
      <c r="X8" s="12">
        <v>8.8571428571428577</v>
      </c>
      <c r="Y8" s="12">
        <v>13.714285714285714</v>
      </c>
      <c r="Z8" s="12">
        <v>37.61904761904762</v>
      </c>
      <c r="AA8" s="12">
        <v>453.52380952380952</v>
      </c>
      <c r="AB8" s="12">
        <v>448.57142857142856</v>
      </c>
      <c r="AC8" s="12">
        <v>344.09523809523807</v>
      </c>
      <c r="AD8" s="12">
        <v>347.04761904761904</v>
      </c>
      <c r="AE8" s="12">
        <v>157.66666666666666</v>
      </c>
      <c r="AF8" s="12">
        <v>103.71428571428571</v>
      </c>
      <c r="AG8" s="12">
        <v>24.761904761904763</v>
      </c>
      <c r="AH8" s="12">
        <v>46.285714285714285</v>
      </c>
      <c r="AI8" s="12">
        <v>35.476190476190474</v>
      </c>
      <c r="AJ8" s="12">
        <v>7.5714285714285712</v>
      </c>
      <c r="AK8" s="12">
        <v>13.380952380952381</v>
      </c>
      <c r="AL8" s="12">
        <v>33.857142857142854</v>
      </c>
      <c r="AM8" s="12">
        <v>6.0952380952380949</v>
      </c>
      <c r="AN8" s="12">
        <v>29.857142857142858</v>
      </c>
      <c r="AO8" s="12">
        <v>5.7619047619047619</v>
      </c>
      <c r="AP8" s="12">
        <v>6.666666666666667</v>
      </c>
      <c r="AQ8" s="12">
        <v>55.952380952380949</v>
      </c>
      <c r="AR8" s="12">
        <v>21.857142857142858</v>
      </c>
      <c r="AS8" s="13">
        <v>3899.38095238095</v>
      </c>
      <c r="AT8" s="14"/>
      <c r="AW8" s="15"/>
    </row>
    <row r="9" spans="1:56" x14ac:dyDescent="0.25">
      <c r="A9" s="1" t="s">
        <v>8</v>
      </c>
      <c r="B9" s="12">
        <v>137.42857142857142</v>
      </c>
      <c r="C9" s="12">
        <v>243.14285714285714</v>
      </c>
      <c r="D9" s="12">
        <v>109.52380952380952</v>
      </c>
      <c r="E9" s="12">
        <v>90</v>
      </c>
      <c r="F9" s="12">
        <v>389.1904761904762</v>
      </c>
      <c r="G9" s="12">
        <v>86.238095238095241</v>
      </c>
      <c r="H9" s="12">
        <v>10.904761904761905</v>
      </c>
      <c r="I9" s="12">
        <v>150.57142857142858</v>
      </c>
      <c r="J9" s="12">
        <v>224.14285714285714</v>
      </c>
      <c r="K9" s="12">
        <v>86.61904761904762</v>
      </c>
      <c r="L9" s="12">
        <v>159.04761904761904</v>
      </c>
      <c r="M9" s="12">
        <v>212.33333333333334</v>
      </c>
      <c r="N9" s="12">
        <v>102.95238095238095</v>
      </c>
      <c r="O9" s="12">
        <v>102.47619047619048</v>
      </c>
      <c r="P9" s="12">
        <v>112.28571428571429</v>
      </c>
      <c r="Q9" s="12">
        <v>63.952380952380949</v>
      </c>
      <c r="R9" s="12">
        <v>72.428571428571431</v>
      </c>
      <c r="S9" s="12">
        <v>129.71428571428572</v>
      </c>
      <c r="T9" s="12">
        <v>112.19047619047619</v>
      </c>
      <c r="U9" s="12">
        <v>96.952380952380949</v>
      </c>
      <c r="V9" s="12">
        <v>120.42857142857143</v>
      </c>
      <c r="W9" s="12">
        <v>46</v>
      </c>
      <c r="X9" s="12">
        <v>41.333333333333336</v>
      </c>
      <c r="Y9" s="12">
        <v>49.857142857142854</v>
      </c>
      <c r="Z9" s="12">
        <v>64.523809523809518</v>
      </c>
      <c r="AA9" s="12">
        <v>822.19047619047615</v>
      </c>
      <c r="AB9" s="12">
        <v>805.61904761904759</v>
      </c>
      <c r="AC9" s="12">
        <v>716.66666666666663</v>
      </c>
      <c r="AD9" s="12">
        <v>671.42857142857144</v>
      </c>
      <c r="AE9" s="12">
        <v>257.33333333333331</v>
      </c>
      <c r="AF9" s="12">
        <v>182.14285714285714</v>
      </c>
      <c r="AG9" s="12">
        <v>71.142857142857139</v>
      </c>
      <c r="AH9" s="12">
        <v>78.333333333333329</v>
      </c>
      <c r="AI9" s="12">
        <v>78.61904761904762</v>
      </c>
      <c r="AJ9" s="12">
        <v>27.714285714285715</v>
      </c>
      <c r="AK9" s="12">
        <v>26.80952380952381</v>
      </c>
      <c r="AL9" s="12">
        <v>70.952380952380949</v>
      </c>
      <c r="AM9" s="12">
        <v>36.285714285714285</v>
      </c>
      <c r="AN9" s="12">
        <v>144.71428571428572</v>
      </c>
      <c r="AO9" s="12">
        <v>16.333333333333332</v>
      </c>
      <c r="AP9" s="12">
        <v>16.333333333333332</v>
      </c>
      <c r="AQ9" s="12">
        <v>95.428571428571431</v>
      </c>
      <c r="AR9" s="12">
        <v>37.61904761904762</v>
      </c>
      <c r="AS9" s="13">
        <v>7169.9047619047597</v>
      </c>
      <c r="AT9" s="14"/>
      <c r="AW9" s="15"/>
    </row>
    <row r="10" spans="1:56" x14ac:dyDescent="0.25">
      <c r="A10" s="1">
        <v>19</v>
      </c>
      <c r="B10" s="12">
        <v>130.76190476190476</v>
      </c>
      <c r="C10" s="12">
        <v>415.8095238095238</v>
      </c>
      <c r="D10" s="12">
        <v>199.33333333333334</v>
      </c>
      <c r="E10" s="12">
        <v>193.9047619047619</v>
      </c>
      <c r="F10" s="12">
        <v>388.28571428571428</v>
      </c>
      <c r="G10" s="12">
        <v>172.33333333333334</v>
      </c>
      <c r="H10" s="12">
        <v>143.71428571428572</v>
      </c>
      <c r="I10" s="12">
        <v>8.9523809523809526</v>
      </c>
      <c r="J10" s="12">
        <v>61.904761904761905</v>
      </c>
      <c r="K10" s="12">
        <v>49.523809523809526</v>
      </c>
      <c r="L10" s="12">
        <v>113.19047619047619</v>
      </c>
      <c r="M10" s="12">
        <v>169.95238095238096</v>
      </c>
      <c r="N10" s="12">
        <v>191.28571428571428</v>
      </c>
      <c r="O10" s="12">
        <v>186.42857142857142</v>
      </c>
      <c r="P10" s="12">
        <v>181.52380952380952</v>
      </c>
      <c r="Q10" s="12">
        <v>146</v>
      </c>
      <c r="R10" s="12">
        <v>174.52380952380952</v>
      </c>
      <c r="S10" s="12">
        <v>356</v>
      </c>
      <c r="T10" s="12">
        <v>228.52380952380952</v>
      </c>
      <c r="U10" s="12">
        <v>305.95238095238096</v>
      </c>
      <c r="V10" s="12">
        <v>242.1904761904762</v>
      </c>
      <c r="W10" s="12">
        <v>140.76190476190476</v>
      </c>
      <c r="X10" s="12">
        <v>99.238095238095241</v>
      </c>
      <c r="Y10" s="12">
        <v>126.66666666666667</v>
      </c>
      <c r="Z10" s="12">
        <v>56</v>
      </c>
      <c r="AA10" s="12">
        <v>724.47619047619048</v>
      </c>
      <c r="AB10" s="12">
        <v>649.19047619047615</v>
      </c>
      <c r="AC10" s="12">
        <v>560.71428571428567</v>
      </c>
      <c r="AD10" s="12">
        <v>599.57142857142856</v>
      </c>
      <c r="AE10" s="12">
        <v>219.47619047619048</v>
      </c>
      <c r="AF10" s="12">
        <v>210.33333333333334</v>
      </c>
      <c r="AG10" s="12">
        <v>118.23809523809524</v>
      </c>
      <c r="AH10" s="12">
        <v>103.66666666666667</v>
      </c>
      <c r="AI10" s="12">
        <v>123.19047619047619</v>
      </c>
      <c r="AJ10" s="12">
        <v>58.095238095238095</v>
      </c>
      <c r="AK10" s="12">
        <v>57.857142857142854</v>
      </c>
      <c r="AL10" s="12">
        <v>220.42857142857142</v>
      </c>
      <c r="AM10" s="12">
        <v>102.47619047619048</v>
      </c>
      <c r="AN10" s="12">
        <v>210.95238095238096</v>
      </c>
      <c r="AO10" s="12">
        <v>60.428571428571431</v>
      </c>
      <c r="AP10" s="12">
        <v>37.428571428571431</v>
      </c>
      <c r="AQ10" s="12">
        <v>41.80952380952381</v>
      </c>
      <c r="AR10" s="12">
        <v>78.047619047619051</v>
      </c>
      <c r="AS10" s="13">
        <v>8659.1428571428569</v>
      </c>
      <c r="AT10" s="14"/>
      <c r="AV10" s="17"/>
      <c r="AW10" s="15"/>
      <c r="BC10" s="11"/>
    </row>
    <row r="11" spans="1:56" x14ac:dyDescent="0.25">
      <c r="A11" s="1">
        <v>12</v>
      </c>
      <c r="B11" s="12">
        <v>176.52380952380952</v>
      </c>
      <c r="C11" s="12">
        <v>581.23809523809518</v>
      </c>
      <c r="D11" s="12">
        <v>269.23809523809524</v>
      </c>
      <c r="E11" s="12">
        <v>226.28571428571428</v>
      </c>
      <c r="F11" s="12">
        <v>436.38095238095241</v>
      </c>
      <c r="G11" s="12">
        <v>210.9047619047619</v>
      </c>
      <c r="H11" s="12">
        <v>216.42857142857142</v>
      </c>
      <c r="I11" s="12">
        <v>59.38095238095238</v>
      </c>
      <c r="J11" s="12">
        <v>15.238095238095237</v>
      </c>
      <c r="K11" s="12">
        <v>46.761904761904759</v>
      </c>
      <c r="L11" s="12">
        <v>216.9047619047619</v>
      </c>
      <c r="M11" s="12">
        <v>338.14285714285717</v>
      </c>
      <c r="N11" s="12">
        <v>337.8095238095238</v>
      </c>
      <c r="O11" s="12">
        <v>344.38095238095241</v>
      </c>
      <c r="P11" s="12">
        <v>279.61904761904759</v>
      </c>
      <c r="Q11" s="12">
        <v>193.85714285714286</v>
      </c>
      <c r="R11" s="12">
        <v>228.23809523809524</v>
      </c>
      <c r="S11" s="12">
        <v>430.95238095238096</v>
      </c>
      <c r="T11" s="12">
        <v>306.71428571428572</v>
      </c>
      <c r="U11" s="12">
        <v>351.1904761904762</v>
      </c>
      <c r="V11" s="12">
        <v>310.95238095238096</v>
      </c>
      <c r="W11" s="12">
        <v>179.66666666666666</v>
      </c>
      <c r="X11" s="12">
        <v>147.66666666666666</v>
      </c>
      <c r="Y11" s="12">
        <v>164.38095238095238</v>
      </c>
      <c r="Z11" s="12">
        <v>85.523809523809518</v>
      </c>
      <c r="AA11" s="12">
        <v>878.04761904761904</v>
      </c>
      <c r="AB11" s="12">
        <v>797.28571428571433</v>
      </c>
      <c r="AC11" s="12">
        <v>812.47619047619048</v>
      </c>
      <c r="AD11" s="12">
        <v>707.33333333333337</v>
      </c>
      <c r="AE11" s="12">
        <v>236.47619047619048</v>
      </c>
      <c r="AF11" s="12">
        <v>244.71428571428572</v>
      </c>
      <c r="AG11" s="12">
        <v>129.14285714285714</v>
      </c>
      <c r="AH11" s="12">
        <v>129.57142857142858</v>
      </c>
      <c r="AI11" s="12">
        <v>146.04761904761904</v>
      </c>
      <c r="AJ11" s="12">
        <v>95.523809523809518</v>
      </c>
      <c r="AK11" s="12">
        <v>104.71428571428571</v>
      </c>
      <c r="AL11" s="12">
        <v>322.8095238095238</v>
      </c>
      <c r="AM11" s="12">
        <v>118.14285714285714</v>
      </c>
      <c r="AN11" s="12">
        <v>283.61904761904759</v>
      </c>
      <c r="AO11" s="12">
        <v>73.904761904761898</v>
      </c>
      <c r="AP11" s="12">
        <v>55.952380952380949</v>
      </c>
      <c r="AQ11" s="12">
        <v>90.285714285714292</v>
      </c>
      <c r="AR11" s="12">
        <v>103.52380952380952</v>
      </c>
      <c r="AS11" s="13">
        <v>11483.95238095238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15" t="s">
        <v>37</v>
      </c>
    </row>
    <row r="12" spans="1:56" x14ac:dyDescent="0.25">
      <c r="A12" s="1" t="s">
        <v>9</v>
      </c>
      <c r="B12" s="12">
        <v>34.428571428571431</v>
      </c>
      <c r="C12" s="12">
        <v>96.142857142857139</v>
      </c>
      <c r="D12" s="12">
        <v>67.61904761904762</v>
      </c>
      <c r="E12" s="12">
        <v>65</v>
      </c>
      <c r="F12" s="12">
        <v>216.71428571428572</v>
      </c>
      <c r="G12" s="12">
        <v>77.38095238095238</v>
      </c>
      <c r="H12" s="12">
        <v>85.666666666666671</v>
      </c>
      <c r="I12" s="12">
        <v>48.333333333333336</v>
      </c>
      <c r="J12" s="12">
        <v>48.80952380952381</v>
      </c>
      <c r="K12" s="12">
        <v>6.8571428571428568</v>
      </c>
      <c r="L12" s="12">
        <v>141.33333333333334</v>
      </c>
      <c r="M12" s="12">
        <v>222.23809523809524</v>
      </c>
      <c r="N12" s="12">
        <v>242.61904761904762</v>
      </c>
      <c r="O12" s="12">
        <v>224.47619047619048</v>
      </c>
      <c r="P12" s="12">
        <v>148.85714285714286</v>
      </c>
      <c r="Q12" s="12">
        <v>94.38095238095238</v>
      </c>
      <c r="R12" s="12">
        <v>107.52380952380952</v>
      </c>
      <c r="S12" s="12">
        <v>164.33333333333334</v>
      </c>
      <c r="T12" s="12">
        <v>29.80952380952381</v>
      </c>
      <c r="U12" s="12">
        <v>23.523809523809526</v>
      </c>
      <c r="V12" s="12">
        <v>28.38095238095238</v>
      </c>
      <c r="W12" s="12">
        <v>12.285714285714286</v>
      </c>
      <c r="X12" s="12">
        <v>12.619047619047619</v>
      </c>
      <c r="Y12" s="12">
        <v>37.666666666666664</v>
      </c>
      <c r="Z12" s="12">
        <v>46.61904761904762</v>
      </c>
      <c r="AA12" s="12">
        <v>588.66666666666663</v>
      </c>
      <c r="AB12" s="12">
        <v>559.76190476190482</v>
      </c>
      <c r="AC12" s="12">
        <v>570.80952380952385</v>
      </c>
      <c r="AD12" s="12">
        <v>407.85714285714283</v>
      </c>
      <c r="AE12" s="12">
        <v>145.38095238095238</v>
      </c>
      <c r="AF12" s="12">
        <v>102.19047619047619</v>
      </c>
      <c r="AG12" s="12">
        <v>44.80952380952381</v>
      </c>
      <c r="AH12" s="12">
        <v>64.61904761904762</v>
      </c>
      <c r="AI12" s="12">
        <v>70.666666666666671</v>
      </c>
      <c r="AJ12" s="12">
        <v>11.952380952380953</v>
      </c>
      <c r="AK12" s="12">
        <v>86.714285714285708</v>
      </c>
      <c r="AL12" s="12">
        <v>207.66666666666666</v>
      </c>
      <c r="AM12" s="12">
        <v>13</v>
      </c>
      <c r="AN12" s="12">
        <v>36.904761904761905</v>
      </c>
      <c r="AO12" s="12">
        <v>13.095238095238095</v>
      </c>
      <c r="AP12" s="12">
        <v>8.1904761904761898</v>
      </c>
      <c r="AQ12" s="12">
        <v>28.857142857142858</v>
      </c>
      <c r="AR12" s="12">
        <v>23.428571428571427</v>
      </c>
      <c r="AS12" s="13">
        <v>5268.1904761904771</v>
      </c>
      <c r="AT12" s="14"/>
      <c r="AV12" s="17" t="s">
        <v>43</v>
      </c>
      <c r="AW12" s="22">
        <f>SUM(AA28:AD31)</f>
        <v>5192.0476190476202</v>
      </c>
      <c r="AX12" s="22">
        <f>SUM(Z28:Z31,H28:K31)</f>
        <v>13986.33333333333</v>
      </c>
      <c r="AY12" s="22">
        <f>SUM(AE28:AJ31)</f>
        <v>30659.095238095244</v>
      </c>
      <c r="AZ12" s="22">
        <f>SUM(B28:G31)</f>
        <v>11238.095238095239</v>
      </c>
      <c r="BA12" s="22">
        <f>SUM(AM28:AN31,T28:Y31)</f>
        <v>17662.428571428572</v>
      </c>
      <c r="BB12" s="22">
        <f>SUM(AK28:AL31,L28:S31)</f>
        <v>20819.90476190476</v>
      </c>
      <c r="BC12" s="23">
        <f>SUM(AO28:AR31)</f>
        <v>8870.3809523809523</v>
      </c>
      <c r="BD12" s="22">
        <f t="shared" ref="BD12:BD19" si="0">SUM(AW12:BC12)</f>
        <v>108428.28571428571</v>
      </c>
    </row>
    <row r="13" spans="1:56" x14ac:dyDescent="0.25">
      <c r="A13" s="1" t="s">
        <v>10</v>
      </c>
      <c r="B13" s="12">
        <v>103.85714285714286</v>
      </c>
      <c r="C13" s="12">
        <v>136.47619047619048</v>
      </c>
      <c r="D13" s="12">
        <v>61.80952380952381</v>
      </c>
      <c r="E13" s="12">
        <v>62.523809523809526</v>
      </c>
      <c r="F13" s="12">
        <v>255.95238095238096</v>
      </c>
      <c r="G13" s="12">
        <v>107.9047619047619</v>
      </c>
      <c r="H13" s="12">
        <v>163.47619047619048</v>
      </c>
      <c r="I13" s="12">
        <v>135.66666666666666</v>
      </c>
      <c r="J13" s="12">
        <v>237.95238095238096</v>
      </c>
      <c r="K13" s="12">
        <v>153.42857142857142</v>
      </c>
      <c r="L13" s="12">
        <v>12.333333333333334</v>
      </c>
      <c r="M13" s="12">
        <v>245.1904761904762</v>
      </c>
      <c r="N13" s="12">
        <v>248.1904761904762</v>
      </c>
      <c r="O13" s="12">
        <v>274.09523809523807</v>
      </c>
      <c r="P13" s="12">
        <v>239.66666666666666</v>
      </c>
      <c r="Q13" s="12">
        <v>94.523809523809518</v>
      </c>
      <c r="R13" s="12">
        <v>79.333333333333329</v>
      </c>
      <c r="S13" s="12">
        <v>133.47619047619048</v>
      </c>
      <c r="T13" s="12">
        <v>49.523809523809526</v>
      </c>
      <c r="U13" s="12">
        <v>29.38095238095238</v>
      </c>
      <c r="V13" s="12">
        <v>44.523809523809526</v>
      </c>
      <c r="W13" s="12">
        <v>23.857142857142858</v>
      </c>
      <c r="X13" s="12">
        <v>30.523809523809526</v>
      </c>
      <c r="Y13" s="12">
        <v>44.047619047619051</v>
      </c>
      <c r="Z13" s="12">
        <v>101.38095238095238</v>
      </c>
      <c r="AA13" s="12">
        <v>683.09523809523807</v>
      </c>
      <c r="AB13" s="12">
        <v>612.66666666666663</v>
      </c>
      <c r="AC13" s="12">
        <v>685.61904761904759</v>
      </c>
      <c r="AD13" s="12">
        <v>548.33333333333337</v>
      </c>
      <c r="AE13" s="12">
        <v>186.47619047619048</v>
      </c>
      <c r="AF13" s="12">
        <v>156.76190476190476</v>
      </c>
      <c r="AG13" s="12">
        <v>49.714285714285715</v>
      </c>
      <c r="AH13" s="12">
        <v>85.428571428571431</v>
      </c>
      <c r="AI13" s="12">
        <v>76.047619047619051</v>
      </c>
      <c r="AJ13" s="12">
        <v>19.095238095238095</v>
      </c>
      <c r="AK13" s="12">
        <v>49.095238095238095</v>
      </c>
      <c r="AL13" s="12">
        <v>154.66666666666666</v>
      </c>
      <c r="AM13" s="12">
        <v>10.333333333333334</v>
      </c>
      <c r="AN13" s="12">
        <v>64.761904761904759</v>
      </c>
      <c r="AO13" s="12">
        <v>13.904761904761905</v>
      </c>
      <c r="AP13" s="12">
        <v>17.142857142857142</v>
      </c>
      <c r="AQ13" s="12">
        <v>48.714285714285715</v>
      </c>
      <c r="AR13" s="12">
        <v>29.61904761904762</v>
      </c>
      <c r="AS13" s="13">
        <v>6560.5714285714284</v>
      </c>
      <c r="AT13" s="14"/>
      <c r="AV13" s="17" t="s">
        <v>44</v>
      </c>
      <c r="AW13" s="22">
        <f>SUM(AA27:AD27,AA9:AD12)</f>
        <v>14046.523809523811</v>
      </c>
      <c r="AX13" s="22">
        <f>SUM(Z27,Z9:Z12,H9:K12,H27:K27)</f>
        <v>1769.9999999999998</v>
      </c>
      <c r="AY13" s="22">
        <f>SUM(AE9:AJ12,AE27:AJ27)</f>
        <v>3315.8571428571427</v>
      </c>
      <c r="AZ13" s="22">
        <f>SUM(B9:G12,B27:G27)</f>
        <v>5210</v>
      </c>
      <c r="BA13" s="22">
        <f>SUM(T9:Y12,AM9:AN12,T27:Y27,AM27:AN27)</f>
        <v>4281.8571428571422</v>
      </c>
      <c r="BB13" s="22">
        <f>SUM(L9:S12,AK9:AL12,L27:S27,AK27:AL27)</f>
        <v>7698.0476190476174</v>
      </c>
      <c r="BC13" s="23">
        <f>SUM(AO9:AR12,AO27:AR27)</f>
        <v>854.04761904761915</v>
      </c>
      <c r="BD13" s="22">
        <f t="shared" si="0"/>
        <v>37176.333333333328</v>
      </c>
    </row>
    <row r="14" spans="1:56" x14ac:dyDescent="0.25">
      <c r="A14" s="1" t="s">
        <v>11</v>
      </c>
      <c r="B14" s="12">
        <v>89.476190476190482</v>
      </c>
      <c r="C14" s="12">
        <v>195.0952380952381</v>
      </c>
      <c r="D14" s="12">
        <v>88.38095238095238</v>
      </c>
      <c r="E14" s="12">
        <v>89.333333333333329</v>
      </c>
      <c r="F14" s="12">
        <v>255.57142857142858</v>
      </c>
      <c r="G14" s="12">
        <v>119</v>
      </c>
      <c r="H14" s="12">
        <v>221.71428571428572</v>
      </c>
      <c r="I14" s="12">
        <v>195.04761904761904</v>
      </c>
      <c r="J14" s="12">
        <v>364.42857142857144</v>
      </c>
      <c r="K14" s="12">
        <v>210.95238095238096</v>
      </c>
      <c r="L14" s="12">
        <v>242.76190476190476</v>
      </c>
      <c r="M14" s="12">
        <v>11.476190476190476</v>
      </c>
      <c r="N14" s="12">
        <v>166.14285714285714</v>
      </c>
      <c r="O14" s="12">
        <v>222.04761904761904</v>
      </c>
      <c r="P14" s="12">
        <v>220.85714285714286</v>
      </c>
      <c r="Q14" s="12">
        <v>106.80952380952381</v>
      </c>
      <c r="R14" s="12">
        <v>127.38095238095238</v>
      </c>
      <c r="S14" s="12">
        <v>281.04761904761904</v>
      </c>
      <c r="T14" s="12">
        <v>96.571428571428569</v>
      </c>
      <c r="U14" s="12">
        <v>96.523809523809518</v>
      </c>
      <c r="V14" s="12">
        <v>103.0952380952381</v>
      </c>
      <c r="W14" s="12">
        <v>57.238095238095241</v>
      </c>
      <c r="X14" s="12">
        <v>47.80952380952381</v>
      </c>
      <c r="Y14" s="12">
        <v>75.61904761904762</v>
      </c>
      <c r="Z14" s="12">
        <v>115.19047619047619</v>
      </c>
      <c r="AA14" s="12">
        <v>591.52380952380952</v>
      </c>
      <c r="AB14" s="12">
        <v>421.23809523809524</v>
      </c>
      <c r="AC14" s="12">
        <v>562.76190476190482</v>
      </c>
      <c r="AD14" s="12">
        <v>362.57142857142856</v>
      </c>
      <c r="AE14" s="12">
        <v>119.28571428571429</v>
      </c>
      <c r="AF14" s="12">
        <v>102.71428571428571</v>
      </c>
      <c r="AG14" s="12">
        <v>59.047619047619051</v>
      </c>
      <c r="AH14" s="12">
        <v>66.047619047619051</v>
      </c>
      <c r="AI14" s="12">
        <v>72.19047619047619</v>
      </c>
      <c r="AJ14" s="12">
        <v>21.571428571428573</v>
      </c>
      <c r="AK14" s="12">
        <v>92.714285714285708</v>
      </c>
      <c r="AL14" s="12">
        <v>517.90476190476193</v>
      </c>
      <c r="AM14" s="12">
        <v>34.952380952380949</v>
      </c>
      <c r="AN14" s="12">
        <v>119.95238095238095</v>
      </c>
      <c r="AO14" s="12">
        <v>21</v>
      </c>
      <c r="AP14" s="12">
        <v>17.714285714285715</v>
      </c>
      <c r="AQ14" s="12">
        <v>45.428571428571431</v>
      </c>
      <c r="AR14" s="12">
        <v>41.19047619047619</v>
      </c>
      <c r="AS14" s="13">
        <v>7069.3809523809514</v>
      </c>
      <c r="AT14" s="14"/>
      <c r="AV14" s="17" t="s">
        <v>45</v>
      </c>
      <c r="AW14" s="22">
        <f>SUM(AA32:AD37)</f>
        <v>30053.000000000007</v>
      </c>
      <c r="AX14" s="22">
        <f>SUM(H32:K37,Z32:Z37)</f>
        <v>3221.2857142857147</v>
      </c>
      <c r="AY14" s="22">
        <f>SUM(AE32:AJ37)</f>
        <v>8806.0000000000018</v>
      </c>
      <c r="AZ14" s="22">
        <f>SUM(B32:G37)</f>
        <v>2594.4285714285711</v>
      </c>
      <c r="BA14" s="22">
        <f>SUM(T32:Y37,AM32:AN37)</f>
        <v>1841.1904761904757</v>
      </c>
      <c r="BB14" s="22">
        <f>SUM(L32:S37,AK32:AL37)</f>
        <v>2741.7619047619055</v>
      </c>
      <c r="BC14" s="23">
        <f>SUM(AO32:AR37)</f>
        <v>2531.6666666666665</v>
      </c>
      <c r="BD14" s="22">
        <f t="shared" si="0"/>
        <v>51789.333333333343</v>
      </c>
    </row>
    <row r="15" spans="1:56" x14ac:dyDescent="0.25">
      <c r="A15" s="1" t="s">
        <v>12</v>
      </c>
      <c r="B15" s="12">
        <v>44.428571428571431</v>
      </c>
      <c r="C15" s="12">
        <v>53.095238095238095</v>
      </c>
      <c r="D15" s="12">
        <v>22.714285714285715</v>
      </c>
      <c r="E15" s="12">
        <v>26.333333333333332</v>
      </c>
      <c r="F15" s="12">
        <v>147.0952380952381</v>
      </c>
      <c r="G15" s="12">
        <v>46.857142857142854</v>
      </c>
      <c r="H15" s="12">
        <v>116.33333333333333</v>
      </c>
      <c r="I15" s="12">
        <v>207.28571428571428</v>
      </c>
      <c r="J15" s="12">
        <v>346.42857142857144</v>
      </c>
      <c r="K15" s="12">
        <v>243.14285714285714</v>
      </c>
      <c r="L15" s="12">
        <v>258.28571428571428</v>
      </c>
      <c r="M15" s="12">
        <v>183.42857142857142</v>
      </c>
      <c r="N15" s="12">
        <v>6.5714285714285712</v>
      </c>
      <c r="O15" s="12">
        <v>103.66666666666667</v>
      </c>
      <c r="P15" s="12">
        <v>149.42857142857142</v>
      </c>
      <c r="Q15" s="12">
        <v>66.428571428571431</v>
      </c>
      <c r="R15" s="12">
        <v>51.571428571428569</v>
      </c>
      <c r="S15" s="12">
        <v>89.047619047619051</v>
      </c>
      <c r="T15" s="12">
        <v>28.714285714285715</v>
      </c>
      <c r="U15" s="12">
        <v>19</v>
      </c>
      <c r="V15" s="12">
        <v>21.095238095238095</v>
      </c>
      <c r="W15" s="12">
        <v>5.9523809523809526</v>
      </c>
      <c r="X15" s="12">
        <v>5.5238095238095237</v>
      </c>
      <c r="Y15" s="12">
        <v>18.095238095238095</v>
      </c>
      <c r="Z15" s="12">
        <v>38.38095238095238</v>
      </c>
      <c r="AA15" s="12">
        <v>614.33333333333337</v>
      </c>
      <c r="AB15" s="12">
        <v>544.04761904761904</v>
      </c>
      <c r="AC15" s="12">
        <v>451.61904761904759</v>
      </c>
      <c r="AD15" s="12">
        <v>353.71428571428572</v>
      </c>
      <c r="AE15" s="12">
        <v>80.571428571428569</v>
      </c>
      <c r="AF15" s="12">
        <v>64.333333333333329</v>
      </c>
      <c r="AG15" s="12">
        <v>33.333333333333336</v>
      </c>
      <c r="AH15" s="12">
        <v>50.428571428571431</v>
      </c>
      <c r="AI15" s="12">
        <v>49.80952380952381</v>
      </c>
      <c r="AJ15" s="12">
        <v>11.238095238095237</v>
      </c>
      <c r="AK15" s="12">
        <v>36.285714285714285</v>
      </c>
      <c r="AL15" s="12">
        <v>104.76190476190476</v>
      </c>
      <c r="AM15" s="12">
        <v>4.333333333333333</v>
      </c>
      <c r="AN15" s="12">
        <v>27.714285714285715</v>
      </c>
      <c r="AO15" s="12">
        <v>10.666666666666666</v>
      </c>
      <c r="AP15" s="12">
        <v>12.095238095238095</v>
      </c>
      <c r="AQ15" s="12">
        <v>27.238095238095237</v>
      </c>
      <c r="AR15" s="12">
        <v>18.095238095238095</v>
      </c>
      <c r="AS15" s="13">
        <v>4793.5238095238101</v>
      </c>
      <c r="AT15" s="14"/>
      <c r="AV15" s="17" t="s">
        <v>46</v>
      </c>
      <c r="AW15" s="22">
        <f>SUM(AA3:AD8)</f>
        <v>12182.619047619048</v>
      </c>
      <c r="AX15" s="22">
        <f>SUM(H3:K8,Z3:Z8)</f>
        <v>5373.3333333333321</v>
      </c>
      <c r="AY15" s="22">
        <f>SUM(AE3:AJ8)</f>
        <v>2811.5238095238096</v>
      </c>
      <c r="AZ15" s="22">
        <f>SUM(B3:G8)</f>
        <v>6269.3809523809505</v>
      </c>
      <c r="BA15" s="22">
        <f>SUM(T3:Y8,AM3:AN8)</f>
        <v>1489.0476190476188</v>
      </c>
      <c r="BB15" s="22">
        <f>SUM(L3:S8,AK3:AL8)</f>
        <v>3867.9047619047615</v>
      </c>
      <c r="BC15" s="23">
        <f>SUM(AO3:AR8)</f>
        <v>949.19047619047626</v>
      </c>
      <c r="BD15" s="22">
        <f t="shared" si="0"/>
        <v>32942.999999999993</v>
      </c>
    </row>
    <row r="16" spans="1:56" x14ac:dyDescent="0.25">
      <c r="A16" s="1" t="s">
        <v>13</v>
      </c>
      <c r="B16" s="12">
        <v>34.142857142857146</v>
      </c>
      <c r="C16" s="12">
        <v>54.428571428571431</v>
      </c>
      <c r="D16" s="12">
        <v>13.142857142857142</v>
      </c>
      <c r="E16" s="12">
        <v>20.142857142857142</v>
      </c>
      <c r="F16" s="12">
        <v>137.85714285714286</v>
      </c>
      <c r="G16" s="12">
        <v>39</v>
      </c>
      <c r="H16" s="12">
        <v>111.33333333333333</v>
      </c>
      <c r="I16" s="12">
        <v>199.9047619047619</v>
      </c>
      <c r="J16" s="12">
        <v>337.8095238095238</v>
      </c>
      <c r="K16" s="12">
        <v>215.23809523809524</v>
      </c>
      <c r="L16" s="12">
        <v>253.95238095238096</v>
      </c>
      <c r="M16" s="12">
        <v>233</v>
      </c>
      <c r="N16" s="12">
        <v>103.42857142857143</v>
      </c>
      <c r="O16" s="12">
        <v>5.666666666666667</v>
      </c>
      <c r="P16" s="12">
        <v>155.38095238095238</v>
      </c>
      <c r="Q16" s="12">
        <v>118.61904761904762</v>
      </c>
      <c r="R16" s="12">
        <v>120.33333333333333</v>
      </c>
      <c r="S16" s="12">
        <v>228.9047619047619</v>
      </c>
      <c r="T16" s="12">
        <v>22.333333333333332</v>
      </c>
      <c r="U16" s="12">
        <v>15.095238095238095</v>
      </c>
      <c r="V16" s="12">
        <v>16.238095238095237</v>
      </c>
      <c r="W16" s="12">
        <v>4.4285714285714288</v>
      </c>
      <c r="X16" s="12">
        <v>7.9523809523809526</v>
      </c>
      <c r="Y16" s="12">
        <v>14.80952380952381</v>
      </c>
      <c r="Z16" s="12">
        <v>41.285714285714285</v>
      </c>
      <c r="AA16" s="12">
        <v>531.42857142857144</v>
      </c>
      <c r="AB16" s="12">
        <v>514.33333333333337</v>
      </c>
      <c r="AC16" s="12">
        <v>406.8095238095238</v>
      </c>
      <c r="AD16" s="12">
        <v>328.76190476190476</v>
      </c>
      <c r="AE16" s="12">
        <v>67.19047619047619</v>
      </c>
      <c r="AF16" s="12">
        <v>49.904761904761905</v>
      </c>
      <c r="AG16" s="12">
        <v>23.476190476190474</v>
      </c>
      <c r="AH16" s="12">
        <v>37.61904761904762</v>
      </c>
      <c r="AI16" s="12">
        <v>56.666666666666664</v>
      </c>
      <c r="AJ16" s="12">
        <v>13.047619047619047</v>
      </c>
      <c r="AK16" s="12">
        <v>63.80952380952381</v>
      </c>
      <c r="AL16" s="12">
        <v>276.47619047619048</v>
      </c>
      <c r="AM16" s="12">
        <v>4.4285714285714288</v>
      </c>
      <c r="AN16" s="12">
        <v>21.38095238095238</v>
      </c>
      <c r="AO16" s="12">
        <v>7.333333333333333</v>
      </c>
      <c r="AP16" s="12">
        <v>9.5714285714285712</v>
      </c>
      <c r="AQ16" s="12">
        <v>15</v>
      </c>
      <c r="AR16" s="12">
        <v>12.238095238095237</v>
      </c>
      <c r="AS16" s="13">
        <v>4943.9047619047633</v>
      </c>
      <c r="AT16" s="14"/>
      <c r="AV16" s="17" t="s">
        <v>47</v>
      </c>
      <c r="AW16" s="22">
        <f>SUM(AA21:AD26,AA40:AD41)</f>
        <v>18067.285714285717</v>
      </c>
      <c r="AX16" s="22">
        <f>SUM(H21:K26,H40:K41,Z21:Z26,Z40:Z41)</f>
        <v>4301.476190476189</v>
      </c>
      <c r="AY16" s="22">
        <f>SUM(AE21:AJ26,AE40:AJ41)</f>
        <v>1931.3809523809521</v>
      </c>
      <c r="AZ16" s="22">
        <f>SUM(B21:G26,B40:G41)</f>
        <v>1509.9999999999998</v>
      </c>
      <c r="BA16" s="22">
        <f>SUM(T21:Y26,T40:Y41,AM21:AN26,AM40:AN41)</f>
        <v>5124.0952380952385</v>
      </c>
      <c r="BB16" s="22">
        <f>SUM(L21:S26,L40:S41,AK21:AL26,AK40:AL41)</f>
        <v>1689.5238095238099</v>
      </c>
      <c r="BC16" s="23">
        <f>SUM(AO21:AR26,AO40:AR41)</f>
        <v>997.14285714285688</v>
      </c>
      <c r="BD16" s="22">
        <f t="shared" si="0"/>
        <v>33620.904761904763</v>
      </c>
    </row>
    <row r="17" spans="1:56" x14ac:dyDescent="0.25">
      <c r="A17" s="1" t="s">
        <v>14</v>
      </c>
      <c r="B17" s="12">
        <v>38.285714285714285</v>
      </c>
      <c r="C17" s="12">
        <v>70.666666666666671</v>
      </c>
      <c r="D17" s="12">
        <v>23.857142857142858</v>
      </c>
      <c r="E17" s="12">
        <v>18.285714285714285</v>
      </c>
      <c r="F17" s="12">
        <v>120.9047619047619</v>
      </c>
      <c r="G17" s="12">
        <v>47</v>
      </c>
      <c r="H17" s="12">
        <v>115.23809523809524</v>
      </c>
      <c r="I17" s="12">
        <v>189.71428571428572</v>
      </c>
      <c r="J17" s="12">
        <v>275.09523809523807</v>
      </c>
      <c r="K17" s="12">
        <v>142.33333333333334</v>
      </c>
      <c r="L17" s="12">
        <v>243.47619047619048</v>
      </c>
      <c r="M17" s="12">
        <v>207.8095238095238</v>
      </c>
      <c r="N17" s="12">
        <v>151.95238095238096</v>
      </c>
      <c r="O17" s="12">
        <v>168.61904761904762</v>
      </c>
      <c r="P17" s="12">
        <v>5.666666666666667</v>
      </c>
      <c r="Q17" s="12">
        <v>134.57142857142858</v>
      </c>
      <c r="R17" s="12">
        <v>150.85714285714286</v>
      </c>
      <c r="S17" s="12">
        <v>328.04761904761904</v>
      </c>
      <c r="T17" s="12">
        <v>27.523809523809526</v>
      </c>
      <c r="U17" s="12">
        <v>18.571428571428573</v>
      </c>
      <c r="V17" s="12">
        <v>17.333333333333332</v>
      </c>
      <c r="W17" s="12">
        <v>5.1904761904761907</v>
      </c>
      <c r="X17" s="12">
        <v>7.5238095238095237</v>
      </c>
      <c r="Y17" s="12">
        <v>15.666666666666666</v>
      </c>
      <c r="Z17" s="12">
        <v>31.761904761904763</v>
      </c>
      <c r="AA17" s="12">
        <v>353.8095238095238</v>
      </c>
      <c r="AB17" s="12">
        <v>313.09523809523807</v>
      </c>
      <c r="AC17" s="12">
        <v>254.66666666666666</v>
      </c>
      <c r="AD17" s="12">
        <v>211</v>
      </c>
      <c r="AE17" s="12">
        <v>56.047619047619051</v>
      </c>
      <c r="AF17" s="12">
        <v>41.285714285714285</v>
      </c>
      <c r="AG17" s="12">
        <v>23.523809523809526</v>
      </c>
      <c r="AH17" s="12">
        <v>31.904761904761905</v>
      </c>
      <c r="AI17" s="12">
        <v>33.714285714285715</v>
      </c>
      <c r="AJ17" s="12">
        <v>8.5238095238095237</v>
      </c>
      <c r="AK17" s="12">
        <v>21.714285714285715</v>
      </c>
      <c r="AL17" s="12">
        <v>88.476190476190482</v>
      </c>
      <c r="AM17" s="12">
        <v>7.4761904761904763</v>
      </c>
      <c r="AN17" s="12">
        <v>32.38095238095238</v>
      </c>
      <c r="AO17" s="12">
        <v>7.666666666666667</v>
      </c>
      <c r="AP17" s="12">
        <v>11.19047619047619</v>
      </c>
      <c r="AQ17" s="12">
        <v>13.952380952380953</v>
      </c>
      <c r="AR17" s="12">
        <v>8.7142857142857135</v>
      </c>
      <c r="AS17" s="13">
        <v>4075.0952380952376</v>
      </c>
      <c r="AT17" s="14"/>
      <c r="AV17" s="1" t="s">
        <v>48</v>
      </c>
      <c r="AW17" s="23">
        <f>SUM(AA13:AD20,AA38:AD39)</f>
        <v>20695.857142857145</v>
      </c>
      <c r="AX17" s="23">
        <f>SUM(H13:K20,H38:K39,Z13:Z20,Z38:Z39)</f>
        <v>7825.1904761904752</v>
      </c>
      <c r="AY17" s="23">
        <f>SUM(AE13:AJ20,AE38:AJ39)</f>
        <v>2817.5238095238101</v>
      </c>
      <c r="AZ17" s="23">
        <f>SUM(B13:G20,B38:G39)</f>
        <v>3907.3809523809518</v>
      </c>
      <c r="BA17" s="23">
        <f>SUM(T13:Y20,T38:Y39,AM13:AN20,AM38:AN39)</f>
        <v>1710.4285714285706</v>
      </c>
      <c r="BB17" s="23">
        <f>SUM(L13:S20,L38:S39,AK13:AL20,AK38:AL39)</f>
        <v>12784.238095238099</v>
      </c>
      <c r="BC17" s="23">
        <f>SUM(AO13:AR20,AO38:AR39)</f>
        <v>794.47619047619048</v>
      </c>
      <c r="BD17" s="22">
        <f t="shared" si="0"/>
        <v>50535.095238095244</v>
      </c>
    </row>
    <row r="18" spans="1:56" x14ac:dyDescent="0.25">
      <c r="A18" s="1" t="s">
        <v>15</v>
      </c>
      <c r="B18" s="12">
        <v>22.714285714285715</v>
      </c>
      <c r="C18" s="12">
        <v>31</v>
      </c>
      <c r="D18" s="12">
        <v>10.666666666666666</v>
      </c>
      <c r="E18" s="12">
        <v>9.6190476190476186</v>
      </c>
      <c r="F18" s="12">
        <v>78.714285714285708</v>
      </c>
      <c r="G18" s="12">
        <v>21.571428571428573</v>
      </c>
      <c r="H18" s="12">
        <v>57.857142857142854</v>
      </c>
      <c r="I18" s="12">
        <v>142</v>
      </c>
      <c r="J18" s="12">
        <v>186.28571428571428</v>
      </c>
      <c r="K18" s="12">
        <v>84.19047619047619</v>
      </c>
      <c r="L18" s="12">
        <v>97.761904761904759</v>
      </c>
      <c r="M18" s="12">
        <v>109.76190476190476</v>
      </c>
      <c r="N18" s="12">
        <v>67.61904761904762</v>
      </c>
      <c r="O18" s="12">
        <v>110.80952380952381</v>
      </c>
      <c r="P18" s="12">
        <v>120.9047619047619</v>
      </c>
      <c r="Q18" s="12">
        <v>4.8095238095238093</v>
      </c>
      <c r="R18" s="12">
        <v>59.952380952380949</v>
      </c>
      <c r="S18" s="12">
        <v>145.42857142857142</v>
      </c>
      <c r="T18" s="12">
        <v>12.666666666666666</v>
      </c>
      <c r="U18" s="12">
        <v>7.6190476190476186</v>
      </c>
      <c r="V18" s="12">
        <v>10.19047619047619</v>
      </c>
      <c r="W18" s="12">
        <v>3.9047619047619047</v>
      </c>
      <c r="X18" s="12">
        <v>3.0952380952380953</v>
      </c>
      <c r="Y18" s="12">
        <v>7.9523809523809526</v>
      </c>
      <c r="Z18" s="12">
        <v>15.904761904761905</v>
      </c>
      <c r="AA18" s="12">
        <v>306.57142857142856</v>
      </c>
      <c r="AB18" s="12">
        <v>272.28571428571428</v>
      </c>
      <c r="AC18" s="12">
        <v>202</v>
      </c>
      <c r="AD18" s="12">
        <v>180.57142857142858</v>
      </c>
      <c r="AE18" s="12">
        <v>47.904761904761905</v>
      </c>
      <c r="AF18" s="12">
        <v>36.476190476190474</v>
      </c>
      <c r="AG18" s="12">
        <v>9.6666666666666661</v>
      </c>
      <c r="AH18" s="12">
        <v>15.80952380952381</v>
      </c>
      <c r="AI18" s="12">
        <v>24.523809523809526</v>
      </c>
      <c r="AJ18" s="12">
        <v>4.5238095238095237</v>
      </c>
      <c r="AK18" s="12">
        <v>19.714285714285715</v>
      </c>
      <c r="AL18" s="12">
        <v>53.952380952380949</v>
      </c>
      <c r="AM18" s="12">
        <v>3.9047619047619047</v>
      </c>
      <c r="AN18" s="12">
        <v>13.523809523809524</v>
      </c>
      <c r="AO18" s="12">
        <v>3.2380952380952381</v>
      </c>
      <c r="AP18" s="12">
        <v>5.5238095238095237</v>
      </c>
      <c r="AQ18" s="12">
        <v>10.047619047619047</v>
      </c>
      <c r="AR18" s="12">
        <v>7.4761904761904763</v>
      </c>
      <c r="AS18" s="13">
        <v>2640.7142857142858</v>
      </c>
      <c r="AT18" s="14"/>
      <c r="AV18" s="9" t="s">
        <v>58</v>
      </c>
      <c r="AW18" s="22">
        <f>SUM(AA42:AD45)</f>
        <v>8289.1428571428569</v>
      </c>
      <c r="AX18" s="22">
        <f>SUM(Z42:Z45,H42:K45)</f>
        <v>842.57142857142856</v>
      </c>
      <c r="AY18" s="22">
        <f>SUM(AE42:AJ45)</f>
        <v>2546.2857142857147</v>
      </c>
      <c r="AZ18" s="22">
        <f>SUM(B42:G45)</f>
        <v>903.61904761904748</v>
      </c>
      <c r="BA18" s="22">
        <f>SUM(T42:Y45, AM42:AN45)</f>
        <v>976.76190476190493</v>
      </c>
      <c r="BB18" s="22">
        <f>SUM(AK42:AL45,L42:S45)</f>
        <v>704.71428571428567</v>
      </c>
      <c r="BC18" s="22">
        <f>SUM(AO42:AR45)</f>
        <v>932</v>
      </c>
      <c r="BD18" s="22">
        <f t="shared" si="0"/>
        <v>15195.095238095239</v>
      </c>
    </row>
    <row r="19" spans="1:56" x14ac:dyDescent="0.25">
      <c r="A19" s="1" t="s">
        <v>16</v>
      </c>
      <c r="B19" s="12">
        <v>13.857142857142858</v>
      </c>
      <c r="C19" s="12">
        <v>28.61904761904762</v>
      </c>
      <c r="D19" s="12">
        <v>8.5238095238095237</v>
      </c>
      <c r="E19" s="12">
        <v>9.6666666666666661</v>
      </c>
      <c r="F19" s="12">
        <v>148.76190476190476</v>
      </c>
      <c r="G19" s="12">
        <v>30.047619047619047</v>
      </c>
      <c r="H19" s="12">
        <v>78.238095238095241</v>
      </c>
      <c r="I19" s="12">
        <v>180.14285714285714</v>
      </c>
      <c r="J19" s="12">
        <v>226.14285714285714</v>
      </c>
      <c r="K19" s="12">
        <v>104.04761904761905</v>
      </c>
      <c r="L19" s="12">
        <v>86.047619047619051</v>
      </c>
      <c r="M19" s="12">
        <v>129.23809523809524</v>
      </c>
      <c r="N19" s="12">
        <v>62.047619047619051</v>
      </c>
      <c r="O19" s="12">
        <v>123.0952380952381</v>
      </c>
      <c r="P19" s="12">
        <v>163.57142857142858</v>
      </c>
      <c r="Q19" s="12">
        <v>59.952380952380949</v>
      </c>
      <c r="R19" s="12">
        <v>8.1428571428571423</v>
      </c>
      <c r="S19" s="12">
        <v>147.38095238095238</v>
      </c>
      <c r="T19" s="12">
        <v>15.571428571428571</v>
      </c>
      <c r="U19" s="12">
        <v>14.523809523809524</v>
      </c>
      <c r="V19" s="12">
        <v>15.380952380952381</v>
      </c>
      <c r="W19" s="12">
        <v>5.3809523809523814</v>
      </c>
      <c r="X19" s="12">
        <v>2.9523809523809526</v>
      </c>
      <c r="Y19" s="12">
        <v>7.8571428571428568</v>
      </c>
      <c r="Z19" s="12">
        <v>17.714285714285715</v>
      </c>
      <c r="AA19" s="12">
        <v>635</v>
      </c>
      <c r="AB19" s="12">
        <v>535.04761904761904</v>
      </c>
      <c r="AC19" s="12">
        <v>306.90476190476193</v>
      </c>
      <c r="AD19" s="12">
        <v>203.38095238095238</v>
      </c>
      <c r="AE19" s="12">
        <v>42.523809523809526</v>
      </c>
      <c r="AF19" s="12">
        <v>20.904761904761905</v>
      </c>
      <c r="AG19" s="12">
        <v>13.095238095238095</v>
      </c>
      <c r="AH19" s="12">
        <v>22.857142857142858</v>
      </c>
      <c r="AI19" s="12">
        <v>38.095238095238095</v>
      </c>
      <c r="AJ19" s="12">
        <v>10.80952380952381</v>
      </c>
      <c r="AK19" s="12">
        <v>16.523809523809526</v>
      </c>
      <c r="AL19" s="12">
        <v>54.19047619047619</v>
      </c>
      <c r="AM19" s="12">
        <v>2.5238095238095237</v>
      </c>
      <c r="AN19" s="12">
        <v>15.047619047619047</v>
      </c>
      <c r="AO19" s="12">
        <v>5.2857142857142856</v>
      </c>
      <c r="AP19" s="12">
        <v>6.666666666666667</v>
      </c>
      <c r="AQ19" s="12">
        <v>23.142857142857142</v>
      </c>
      <c r="AR19" s="12">
        <v>3.7142857142857144</v>
      </c>
      <c r="AS19" s="13">
        <v>3642.6190476190477</v>
      </c>
      <c r="AT19" s="14"/>
      <c r="AV19" s="9" t="s">
        <v>49</v>
      </c>
      <c r="AW19" s="22">
        <f>SUM(AW12:AW18)</f>
        <v>108526.4761904762</v>
      </c>
      <c r="AX19" s="22">
        <f t="shared" ref="AX19:BC19" si="1">SUM(AX12:AX18)</f>
        <v>37320.190476190466</v>
      </c>
      <c r="AY19" s="22">
        <f t="shared" si="1"/>
        <v>52887.666666666679</v>
      </c>
      <c r="AZ19" s="22">
        <f t="shared" si="1"/>
        <v>31632.904761904756</v>
      </c>
      <c r="BA19" s="22">
        <f t="shared" si="1"/>
        <v>33085.809523809527</v>
      </c>
      <c r="BB19" s="22">
        <f t="shared" si="1"/>
        <v>50306.095238095237</v>
      </c>
      <c r="BC19" s="22">
        <f t="shared" si="1"/>
        <v>15928.904761904761</v>
      </c>
      <c r="BD19" s="22">
        <f t="shared" si="0"/>
        <v>329688.04761904757</v>
      </c>
    </row>
    <row r="20" spans="1:56" x14ac:dyDescent="0.25">
      <c r="A20" s="1" t="s">
        <v>17</v>
      </c>
      <c r="B20" s="12">
        <v>32.857142857142854</v>
      </c>
      <c r="C20" s="12">
        <v>75.714285714285708</v>
      </c>
      <c r="D20" s="12">
        <v>40.857142857142854</v>
      </c>
      <c r="E20" s="12">
        <v>29.571428571428573</v>
      </c>
      <c r="F20" s="12">
        <v>351.28571428571428</v>
      </c>
      <c r="G20" s="12">
        <v>63.047619047619051</v>
      </c>
      <c r="H20" s="12">
        <v>125.71428571428571</v>
      </c>
      <c r="I20" s="12">
        <v>361.66666666666669</v>
      </c>
      <c r="J20" s="12">
        <v>417.1904761904762</v>
      </c>
      <c r="K20" s="12">
        <v>161.61904761904762</v>
      </c>
      <c r="L20" s="12">
        <v>139.8095238095238</v>
      </c>
      <c r="M20" s="12">
        <v>279.66666666666669</v>
      </c>
      <c r="N20" s="12">
        <v>94.047619047619051</v>
      </c>
      <c r="O20" s="12">
        <v>243.66666666666666</v>
      </c>
      <c r="P20" s="12">
        <v>333.09523809523807</v>
      </c>
      <c r="Q20" s="12">
        <v>153.42857142857142</v>
      </c>
      <c r="R20" s="12">
        <v>145.33333333333334</v>
      </c>
      <c r="S20" s="12">
        <v>20.952380952380953</v>
      </c>
      <c r="T20" s="12">
        <v>26.095238095238095</v>
      </c>
      <c r="U20" s="12">
        <v>23.428571428571427</v>
      </c>
      <c r="V20" s="12">
        <v>23.857142857142858</v>
      </c>
      <c r="W20" s="12">
        <v>9.1904761904761898</v>
      </c>
      <c r="X20" s="12">
        <v>9.7619047619047628</v>
      </c>
      <c r="Y20" s="12">
        <v>24.857142857142858</v>
      </c>
      <c r="Z20" s="12">
        <v>23.523809523809526</v>
      </c>
      <c r="AA20" s="12">
        <v>1233.9047619047619</v>
      </c>
      <c r="AB20" s="12">
        <v>934.66666666666663</v>
      </c>
      <c r="AC20" s="12">
        <v>555.76190476190482</v>
      </c>
      <c r="AD20" s="12">
        <v>348.28571428571428</v>
      </c>
      <c r="AE20" s="12">
        <v>79.714285714285708</v>
      </c>
      <c r="AF20" s="12">
        <v>36.857142857142854</v>
      </c>
      <c r="AG20" s="12">
        <v>25.285714285714285</v>
      </c>
      <c r="AH20" s="12">
        <v>38.38095238095238</v>
      </c>
      <c r="AI20" s="12">
        <v>53.38095238095238</v>
      </c>
      <c r="AJ20" s="12">
        <v>7.666666666666667</v>
      </c>
      <c r="AK20" s="12">
        <v>25.666666666666668</v>
      </c>
      <c r="AL20" s="12">
        <v>78.61904761904762</v>
      </c>
      <c r="AM20" s="12">
        <v>8.0952380952380949</v>
      </c>
      <c r="AN20" s="12">
        <v>39.428571428571431</v>
      </c>
      <c r="AO20" s="12">
        <v>6.5714285714285712</v>
      </c>
      <c r="AP20" s="12">
        <v>8.5238095238095237</v>
      </c>
      <c r="AQ20" s="12">
        <v>55.095238095238095</v>
      </c>
      <c r="AR20" s="12">
        <v>6.5714285714285712</v>
      </c>
      <c r="AS20" s="13">
        <v>6752.7142857142871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 x14ac:dyDescent="0.25">
      <c r="A21" s="1" t="s">
        <v>18</v>
      </c>
      <c r="B21" s="12">
        <v>29.904761904761905</v>
      </c>
      <c r="C21" s="12">
        <v>39.571428571428569</v>
      </c>
      <c r="D21" s="12">
        <v>25.714285714285715</v>
      </c>
      <c r="E21" s="12">
        <v>14.714285714285714</v>
      </c>
      <c r="F21" s="12">
        <v>116.57142857142857</v>
      </c>
      <c r="G21" s="12">
        <v>26.19047619047619</v>
      </c>
      <c r="H21" s="12">
        <v>124.95238095238095</v>
      </c>
      <c r="I21" s="12">
        <v>222.8095238095238</v>
      </c>
      <c r="J21" s="12">
        <v>309.90476190476193</v>
      </c>
      <c r="K21" s="12">
        <v>24.047619047619047</v>
      </c>
      <c r="L21" s="12">
        <v>48.761904761904759</v>
      </c>
      <c r="M21" s="12">
        <v>94.38095238095238</v>
      </c>
      <c r="N21" s="12">
        <v>28.666666666666668</v>
      </c>
      <c r="O21" s="12">
        <v>24.61904761904762</v>
      </c>
      <c r="P21" s="12">
        <v>26.38095238095238</v>
      </c>
      <c r="Q21" s="12">
        <v>14.619047619047619</v>
      </c>
      <c r="R21" s="12">
        <v>16</v>
      </c>
      <c r="S21" s="12">
        <v>26.333333333333332</v>
      </c>
      <c r="T21" s="12">
        <v>10.19047619047619</v>
      </c>
      <c r="U21" s="12">
        <v>101.28571428571429</v>
      </c>
      <c r="V21" s="12">
        <v>327.38095238095241</v>
      </c>
      <c r="W21" s="12">
        <v>101.80952380952381</v>
      </c>
      <c r="X21" s="12">
        <v>59.238095238095241</v>
      </c>
      <c r="Y21" s="12">
        <v>97.285714285714292</v>
      </c>
      <c r="Z21" s="12">
        <v>16.523809523809526</v>
      </c>
      <c r="AA21" s="12">
        <v>726.47619047619048</v>
      </c>
      <c r="AB21" s="12">
        <v>685.04761904761904</v>
      </c>
      <c r="AC21" s="12">
        <v>379.61904761904759</v>
      </c>
      <c r="AD21" s="12">
        <v>351.85714285714283</v>
      </c>
      <c r="AE21" s="12">
        <v>65.476190476190482</v>
      </c>
      <c r="AF21" s="12">
        <v>52.428571428571431</v>
      </c>
      <c r="AG21" s="12">
        <v>34.238095238095241</v>
      </c>
      <c r="AH21" s="12">
        <v>39.285714285714285</v>
      </c>
      <c r="AI21" s="12">
        <v>60.38095238095238</v>
      </c>
      <c r="AJ21" s="12">
        <v>19.904761904761905</v>
      </c>
      <c r="AK21" s="12">
        <v>6.2380952380952381</v>
      </c>
      <c r="AL21" s="12">
        <v>14.857142857142858</v>
      </c>
      <c r="AM21" s="12">
        <v>64</v>
      </c>
      <c r="AN21" s="12">
        <v>283.57142857142856</v>
      </c>
      <c r="AO21" s="12">
        <v>13.571428571428571</v>
      </c>
      <c r="AP21" s="12">
        <v>18</v>
      </c>
      <c r="AQ21" s="12">
        <v>74.238095238095241</v>
      </c>
      <c r="AR21" s="12">
        <v>22.238095238095237</v>
      </c>
      <c r="AS21" s="13">
        <v>4839.2857142857147</v>
      </c>
      <c r="AT21" s="14"/>
      <c r="AV21" s="17"/>
      <c r="AW21" s="22" t="s">
        <v>43</v>
      </c>
      <c r="AX21" s="22" t="s">
        <v>44</v>
      </c>
      <c r="AY21" s="22" t="s">
        <v>45</v>
      </c>
      <c r="AZ21" s="22" t="s">
        <v>46</v>
      </c>
      <c r="BA21" s="22" t="s">
        <v>47</v>
      </c>
      <c r="BB21" s="22" t="s">
        <v>48</v>
      </c>
      <c r="BC21" s="22" t="s">
        <v>58</v>
      </c>
      <c r="BD21" s="22"/>
    </row>
    <row r="22" spans="1:56" x14ac:dyDescent="0.25">
      <c r="A22" s="1" t="s">
        <v>19</v>
      </c>
      <c r="B22" s="12">
        <v>13.714285714285714</v>
      </c>
      <c r="C22" s="12">
        <v>21.285714285714285</v>
      </c>
      <c r="D22" s="12">
        <v>13.19047619047619</v>
      </c>
      <c r="E22" s="12">
        <v>16.61904761904762</v>
      </c>
      <c r="F22" s="12">
        <v>153.66666666666666</v>
      </c>
      <c r="G22" s="12">
        <v>22.904761904761905</v>
      </c>
      <c r="H22" s="12">
        <v>97.142857142857139</v>
      </c>
      <c r="I22" s="12">
        <v>290.85714285714283</v>
      </c>
      <c r="J22" s="12">
        <v>347.09523809523807</v>
      </c>
      <c r="K22" s="12">
        <v>23.047619047619047</v>
      </c>
      <c r="L22" s="12">
        <v>28.142857142857142</v>
      </c>
      <c r="M22" s="12">
        <v>93.523809523809518</v>
      </c>
      <c r="N22" s="12">
        <v>16.571428571428573</v>
      </c>
      <c r="O22" s="12">
        <v>13.714285714285714</v>
      </c>
      <c r="P22" s="12">
        <v>18.142857142857142</v>
      </c>
      <c r="Q22" s="12">
        <v>8.6190476190476186</v>
      </c>
      <c r="R22" s="12">
        <v>14.714285714285714</v>
      </c>
      <c r="S22" s="12">
        <v>21.142857142857142</v>
      </c>
      <c r="T22" s="12">
        <v>106.42857142857143</v>
      </c>
      <c r="U22" s="12">
        <v>8.5714285714285712</v>
      </c>
      <c r="V22" s="12">
        <v>117.80952380952381</v>
      </c>
      <c r="W22" s="12">
        <v>41.428571428571431</v>
      </c>
      <c r="X22" s="12">
        <v>36.904761904761905</v>
      </c>
      <c r="Y22" s="12">
        <v>100.47619047619048</v>
      </c>
      <c r="Z22" s="12">
        <v>10.80952380952381</v>
      </c>
      <c r="AA22" s="12">
        <v>1322.2380952380952</v>
      </c>
      <c r="AB22" s="12">
        <v>1156.047619047619</v>
      </c>
      <c r="AC22" s="12">
        <v>474.47619047619048</v>
      </c>
      <c r="AD22" s="12">
        <v>419.85714285714283</v>
      </c>
      <c r="AE22" s="12">
        <v>80</v>
      </c>
      <c r="AF22" s="12">
        <v>37.095238095238095</v>
      </c>
      <c r="AG22" s="12">
        <v>50.38095238095238</v>
      </c>
      <c r="AH22" s="12">
        <v>31.428571428571427</v>
      </c>
      <c r="AI22" s="12">
        <v>65.428571428571431</v>
      </c>
      <c r="AJ22" s="12">
        <v>14.476190476190476</v>
      </c>
      <c r="AK22" s="12">
        <v>4.5238095238095237</v>
      </c>
      <c r="AL22" s="12">
        <v>7.0952380952380949</v>
      </c>
      <c r="AM22" s="12">
        <v>36.857142857142854</v>
      </c>
      <c r="AN22" s="12">
        <v>122.61904761904762</v>
      </c>
      <c r="AO22" s="12">
        <v>16.142857142857142</v>
      </c>
      <c r="AP22" s="12">
        <v>24.047619047619047</v>
      </c>
      <c r="AQ22" s="12">
        <v>108.71428571428571</v>
      </c>
      <c r="AR22" s="12">
        <v>21.047619047619047</v>
      </c>
      <c r="AS22" s="13">
        <v>5629</v>
      </c>
      <c r="AT22" s="14"/>
      <c r="AV22" s="17" t="s">
        <v>43</v>
      </c>
      <c r="AW22" s="22">
        <f>AW12</f>
        <v>5192.0476190476202</v>
      </c>
      <c r="AX22" s="22"/>
      <c r="AY22" s="22"/>
      <c r="AZ22" s="22"/>
      <c r="BA22" s="22"/>
      <c r="BB22" s="22"/>
      <c r="BC22" s="22"/>
      <c r="BD22" s="22"/>
    </row>
    <row r="23" spans="1:56" x14ac:dyDescent="0.25">
      <c r="A23" s="1" t="s">
        <v>20</v>
      </c>
      <c r="B23" s="12">
        <v>20.38095238095238</v>
      </c>
      <c r="C23" s="12">
        <v>32.523809523809526</v>
      </c>
      <c r="D23" s="12">
        <v>29.238095238095237</v>
      </c>
      <c r="E23" s="12">
        <v>20.857142857142858</v>
      </c>
      <c r="F23" s="12">
        <v>160</v>
      </c>
      <c r="G23" s="12">
        <v>34</v>
      </c>
      <c r="H23" s="12">
        <v>123.14285714285714</v>
      </c>
      <c r="I23" s="12">
        <v>243.38095238095238</v>
      </c>
      <c r="J23" s="12">
        <v>315.8095238095238</v>
      </c>
      <c r="K23" s="12">
        <v>29.333333333333332</v>
      </c>
      <c r="L23" s="12">
        <v>45.476190476190474</v>
      </c>
      <c r="M23" s="12">
        <v>103.9047619047619</v>
      </c>
      <c r="N23" s="12">
        <v>20.571428571428573</v>
      </c>
      <c r="O23" s="12">
        <v>15.095238095238095</v>
      </c>
      <c r="P23" s="12">
        <v>18.095238095238095</v>
      </c>
      <c r="Q23" s="12">
        <v>11.476190476190476</v>
      </c>
      <c r="R23" s="12">
        <v>14.952380952380953</v>
      </c>
      <c r="S23" s="12">
        <v>24.80952380952381</v>
      </c>
      <c r="T23" s="12">
        <v>372.33333333333331</v>
      </c>
      <c r="U23" s="12">
        <v>123.19047619047619</v>
      </c>
      <c r="V23" s="12">
        <v>13.761904761904763</v>
      </c>
      <c r="W23" s="12">
        <v>65.095238095238102</v>
      </c>
      <c r="X23" s="12">
        <v>63.19047619047619</v>
      </c>
      <c r="Y23" s="12">
        <v>176</v>
      </c>
      <c r="Z23" s="12">
        <v>16.428571428571427</v>
      </c>
      <c r="AA23" s="12">
        <v>1177.2857142857142</v>
      </c>
      <c r="AB23" s="12">
        <v>1004.2380952380952</v>
      </c>
      <c r="AC23" s="12">
        <v>492.61904761904759</v>
      </c>
      <c r="AD23" s="12">
        <v>362.47619047619048</v>
      </c>
      <c r="AE23" s="12">
        <v>79.571428571428569</v>
      </c>
      <c r="AF23" s="12">
        <v>52.095238095238095</v>
      </c>
      <c r="AG23" s="12">
        <v>47.666666666666664</v>
      </c>
      <c r="AH23" s="12">
        <v>31.523809523809526</v>
      </c>
      <c r="AI23" s="12">
        <v>57.523809523809526</v>
      </c>
      <c r="AJ23" s="12">
        <v>15.285714285714286</v>
      </c>
      <c r="AK23" s="12">
        <v>6.9523809523809526</v>
      </c>
      <c r="AL23" s="12">
        <v>8.6190476190476186</v>
      </c>
      <c r="AM23" s="12">
        <v>66.047619047619051</v>
      </c>
      <c r="AN23" s="12">
        <v>199.1904761904762</v>
      </c>
      <c r="AO23" s="12">
        <v>14.19047619047619</v>
      </c>
      <c r="AP23" s="12">
        <v>17.571428571428573</v>
      </c>
      <c r="AQ23" s="12">
        <v>133.66666666666666</v>
      </c>
      <c r="AR23" s="12">
        <v>25.428571428571427</v>
      </c>
      <c r="AS23" s="13">
        <v>5885</v>
      </c>
      <c r="AT23" s="14"/>
      <c r="AV23" s="17" t="s">
        <v>44</v>
      </c>
      <c r="AW23" s="22">
        <f>AW13+AX12</f>
        <v>28032.857142857141</v>
      </c>
      <c r="AX23" s="22">
        <f>AX13</f>
        <v>1769.9999999999998</v>
      </c>
      <c r="AY23" s="22"/>
      <c r="AZ23" s="22"/>
      <c r="BA23" s="22"/>
      <c r="BB23" s="22"/>
      <c r="BC23" s="22"/>
      <c r="BD23" s="22"/>
    </row>
    <row r="24" spans="1:56" x14ac:dyDescent="0.25">
      <c r="A24" s="1" t="s">
        <v>21</v>
      </c>
      <c r="B24" s="12">
        <v>10.380952380952381</v>
      </c>
      <c r="C24" s="12">
        <v>10.142857142857142</v>
      </c>
      <c r="D24" s="12">
        <v>10.285714285714286</v>
      </c>
      <c r="E24" s="12">
        <v>9.2380952380952372</v>
      </c>
      <c r="F24" s="12">
        <v>97.19047619047619</v>
      </c>
      <c r="G24" s="12">
        <v>12.095238095238095</v>
      </c>
      <c r="H24" s="12">
        <v>41.666666666666664</v>
      </c>
      <c r="I24" s="12">
        <v>143.33333333333334</v>
      </c>
      <c r="J24" s="12">
        <v>181.1904761904762</v>
      </c>
      <c r="K24" s="12">
        <v>10.952380952380953</v>
      </c>
      <c r="L24" s="12">
        <v>21.571428571428573</v>
      </c>
      <c r="M24" s="12">
        <v>58.857142857142854</v>
      </c>
      <c r="N24" s="12">
        <v>5.333333333333333</v>
      </c>
      <c r="O24" s="12">
        <v>3.6190476190476191</v>
      </c>
      <c r="P24" s="12">
        <v>6.2380952380952381</v>
      </c>
      <c r="Q24" s="12">
        <v>4.0476190476190474</v>
      </c>
      <c r="R24" s="12">
        <v>6.333333333333333</v>
      </c>
      <c r="S24" s="12">
        <v>7.8095238095238093</v>
      </c>
      <c r="T24" s="12">
        <v>131.38095238095238</v>
      </c>
      <c r="U24" s="12">
        <v>56.142857142857146</v>
      </c>
      <c r="V24" s="12">
        <v>86.428571428571431</v>
      </c>
      <c r="W24" s="12">
        <v>8.0476190476190474</v>
      </c>
      <c r="X24" s="12">
        <v>23.761904761904763</v>
      </c>
      <c r="Y24" s="12">
        <v>74.095238095238102</v>
      </c>
      <c r="Z24" s="12">
        <v>6.4285714285714288</v>
      </c>
      <c r="AA24" s="12">
        <v>835.57142857142856</v>
      </c>
      <c r="AB24" s="12">
        <v>666.42857142857144</v>
      </c>
      <c r="AC24" s="12">
        <v>256.47619047619048</v>
      </c>
      <c r="AD24" s="12">
        <v>215.52380952380952</v>
      </c>
      <c r="AE24" s="12">
        <v>34.333333333333336</v>
      </c>
      <c r="AF24" s="12">
        <v>22.80952380952381</v>
      </c>
      <c r="AG24" s="12">
        <v>19.952380952380953</v>
      </c>
      <c r="AH24" s="12">
        <v>8.1904761904761898</v>
      </c>
      <c r="AI24" s="12">
        <v>24.285714285714285</v>
      </c>
      <c r="AJ24" s="12">
        <v>3.6190476190476191</v>
      </c>
      <c r="AK24" s="12">
        <v>1.4285714285714286</v>
      </c>
      <c r="AL24" s="12">
        <v>2.1904761904761907</v>
      </c>
      <c r="AM24" s="12">
        <v>12.714285714285714</v>
      </c>
      <c r="AN24" s="12">
        <v>27.142857142857142</v>
      </c>
      <c r="AO24" s="12">
        <v>2.6666666666666665</v>
      </c>
      <c r="AP24" s="12">
        <v>6.2857142857142856</v>
      </c>
      <c r="AQ24" s="12">
        <v>66.904761904761898</v>
      </c>
      <c r="AR24" s="12">
        <v>8.7619047619047628</v>
      </c>
      <c r="AS24" s="13">
        <v>3241.8571428571431</v>
      </c>
      <c r="AT24" s="14"/>
      <c r="AV24" s="17" t="s">
        <v>45</v>
      </c>
      <c r="AW24" s="22">
        <f>AW14+AY12</f>
        <v>60712.095238095251</v>
      </c>
      <c r="AX24" s="22">
        <f>AX14+AY13</f>
        <v>6537.1428571428569</v>
      </c>
      <c r="AY24" s="22">
        <f>AY14</f>
        <v>8806.0000000000018</v>
      </c>
      <c r="AZ24" s="22"/>
      <c r="BA24" s="22"/>
      <c r="BB24" s="22"/>
      <c r="BC24" s="22"/>
      <c r="BD24" s="22"/>
    </row>
    <row r="25" spans="1:56" x14ac:dyDescent="0.25">
      <c r="A25" s="1" t="s">
        <v>22</v>
      </c>
      <c r="B25" s="12">
        <v>6.0476190476190474</v>
      </c>
      <c r="C25" s="12">
        <v>13.238095238095237</v>
      </c>
      <c r="D25" s="12">
        <v>8.4761904761904763</v>
      </c>
      <c r="E25" s="12">
        <v>10.761904761904763</v>
      </c>
      <c r="F25" s="12">
        <v>76.61904761904762</v>
      </c>
      <c r="G25" s="12">
        <v>11.952380952380953</v>
      </c>
      <c r="H25" s="12">
        <v>38</v>
      </c>
      <c r="I25" s="12">
        <v>91.285714285714292</v>
      </c>
      <c r="J25" s="12">
        <v>150.8095238095238</v>
      </c>
      <c r="K25" s="12">
        <v>10.952380952380953</v>
      </c>
      <c r="L25" s="12">
        <v>27.285714285714285</v>
      </c>
      <c r="M25" s="12">
        <v>48.857142857142854</v>
      </c>
      <c r="N25" s="12">
        <v>6.3809523809523814</v>
      </c>
      <c r="O25" s="12">
        <v>4.666666666666667</v>
      </c>
      <c r="P25" s="12">
        <v>7.2380952380952381</v>
      </c>
      <c r="Q25" s="12">
        <v>3.2380952380952381</v>
      </c>
      <c r="R25" s="12">
        <v>2.8571428571428572</v>
      </c>
      <c r="S25" s="12">
        <v>8.2857142857142865</v>
      </c>
      <c r="T25" s="12">
        <v>61.571428571428569</v>
      </c>
      <c r="U25" s="12">
        <v>42.142857142857146</v>
      </c>
      <c r="V25" s="12">
        <v>64.714285714285708</v>
      </c>
      <c r="W25" s="12">
        <v>25.142857142857142</v>
      </c>
      <c r="X25" s="12">
        <v>4.9523809523809526</v>
      </c>
      <c r="Y25" s="12">
        <v>69.285714285714292</v>
      </c>
      <c r="Z25" s="12">
        <v>5.333333333333333</v>
      </c>
      <c r="AA25" s="12">
        <v>693.57142857142856</v>
      </c>
      <c r="AB25" s="12">
        <v>578.33333333333337</v>
      </c>
      <c r="AC25" s="12">
        <v>228.85714285714286</v>
      </c>
      <c r="AD25" s="12">
        <v>172.33333333333334</v>
      </c>
      <c r="AE25" s="12">
        <v>30.095238095238095</v>
      </c>
      <c r="AF25" s="12">
        <v>16.571428571428573</v>
      </c>
      <c r="AG25" s="12">
        <v>17.238095238095237</v>
      </c>
      <c r="AH25" s="12">
        <v>15.380952380952381</v>
      </c>
      <c r="AI25" s="12">
        <v>17.80952380952381</v>
      </c>
      <c r="AJ25" s="12">
        <v>4.5714285714285712</v>
      </c>
      <c r="AK25" s="12">
        <v>3.2857142857142856</v>
      </c>
      <c r="AL25" s="12">
        <v>2.2380952380952381</v>
      </c>
      <c r="AM25" s="12">
        <v>6.2857142857142856</v>
      </c>
      <c r="AN25" s="12">
        <v>21.857142857142858</v>
      </c>
      <c r="AO25" s="12">
        <v>3.1904761904761907</v>
      </c>
      <c r="AP25" s="12">
        <v>5.7142857142857144</v>
      </c>
      <c r="AQ25" s="12">
        <v>48.428571428571431</v>
      </c>
      <c r="AR25" s="12">
        <v>8.7142857142857135</v>
      </c>
      <c r="AS25" s="13">
        <v>2674.5714285714284</v>
      </c>
      <c r="AT25" s="14"/>
      <c r="AV25" s="17" t="s">
        <v>46</v>
      </c>
      <c r="AW25" s="22">
        <f>AW15+AZ12</f>
        <v>23420.714285714286</v>
      </c>
      <c r="AX25" s="22">
        <f>AX15+AZ13</f>
        <v>10583.333333333332</v>
      </c>
      <c r="AY25" s="22">
        <f>AY15+AZ14</f>
        <v>5405.9523809523807</v>
      </c>
      <c r="AZ25" s="22">
        <f>AZ15</f>
        <v>6269.3809523809505</v>
      </c>
      <c r="BA25" s="22"/>
      <c r="BB25" s="22"/>
      <c r="BC25" s="23"/>
      <c r="BD25" s="22"/>
    </row>
    <row r="26" spans="1:56" x14ac:dyDescent="0.25">
      <c r="A26" s="1" t="s">
        <v>23</v>
      </c>
      <c r="B26" s="12">
        <v>17.38095238095238</v>
      </c>
      <c r="C26" s="12">
        <v>25.19047619047619</v>
      </c>
      <c r="D26" s="12">
        <v>30.80952380952381</v>
      </c>
      <c r="E26" s="12">
        <v>21.952380952380953</v>
      </c>
      <c r="F26" s="12">
        <v>64</v>
      </c>
      <c r="G26" s="12">
        <v>17.571428571428573</v>
      </c>
      <c r="H26" s="12">
        <v>51.476190476190474</v>
      </c>
      <c r="I26" s="12">
        <v>142.71428571428572</v>
      </c>
      <c r="J26" s="12">
        <v>194.61904761904762</v>
      </c>
      <c r="K26" s="12">
        <v>38.857142857142854</v>
      </c>
      <c r="L26" s="12">
        <v>53.61904761904762</v>
      </c>
      <c r="M26" s="12">
        <v>78.333333333333329</v>
      </c>
      <c r="N26" s="12">
        <v>15.761904761904763</v>
      </c>
      <c r="O26" s="12">
        <v>15.904761904761905</v>
      </c>
      <c r="P26" s="12">
        <v>17.523809523809526</v>
      </c>
      <c r="Q26" s="12">
        <v>10.523809523809524</v>
      </c>
      <c r="R26" s="12">
        <v>7.666666666666667</v>
      </c>
      <c r="S26" s="12">
        <v>22.857142857142858</v>
      </c>
      <c r="T26" s="12">
        <v>92</v>
      </c>
      <c r="U26" s="12">
        <v>99.333333333333329</v>
      </c>
      <c r="V26" s="12">
        <v>166</v>
      </c>
      <c r="W26" s="12">
        <v>75.952380952380949</v>
      </c>
      <c r="X26" s="12">
        <v>74.761904761904759</v>
      </c>
      <c r="Y26" s="12">
        <v>9.8571428571428577</v>
      </c>
      <c r="Z26" s="12">
        <v>23.714285714285715</v>
      </c>
      <c r="AA26" s="12">
        <v>1012.6190476190476</v>
      </c>
      <c r="AB26" s="12">
        <v>925.71428571428567</v>
      </c>
      <c r="AC26" s="12">
        <v>557.38095238095241</v>
      </c>
      <c r="AD26" s="12">
        <v>450.95238095238096</v>
      </c>
      <c r="AE26" s="12">
        <v>157.1904761904762</v>
      </c>
      <c r="AF26" s="12">
        <v>96.38095238095238</v>
      </c>
      <c r="AG26" s="12">
        <v>41.666666666666664</v>
      </c>
      <c r="AH26" s="12">
        <v>41.095238095238095</v>
      </c>
      <c r="AI26" s="12">
        <v>40.761904761904759</v>
      </c>
      <c r="AJ26" s="12">
        <v>6.1904761904761907</v>
      </c>
      <c r="AK26" s="12">
        <v>7.2380952380952381</v>
      </c>
      <c r="AL26" s="12">
        <v>13.380952380952381</v>
      </c>
      <c r="AM26" s="12">
        <v>18.80952380952381</v>
      </c>
      <c r="AN26" s="12">
        <v>52.761904761904759</v>
      </c>
      <c r="AO26" s="12">
        <v>5.2380952380952381</v>
      </c>
      <c r="AP26" s="12">
        <v>9.1428571428571423</v>
      </c>
      <c r="AQ26" s="12">
        <v>107.19047619047619</v>
      </c>
      <c r="AR26" s="12">
        <v>24.047619047619047</v>
      </c>
      <c r="AS26" s="13">
        <v>4936.1428571428578</v>
      </c>
      <c r="AT26" s="14"/>
      <c r="AV26" s="9" t="s">
        <v>47</v>
      </c>
      <c r="AW26" s="22">
        <f>AW16+BA12</f>
        <v>35729.71428571429</v>
      </c>
      <c r="AX26" s="22">
        <f>AX16+BA13</f>
        <v>8583.3333333333321</v>
      </c>
      <c r="AY26" s="22">
        <f>AY16+BA14</f>
        <v>3772.5714285714275</v>
      </c>
      <c r="AZ26" s="22">
        <f>AZ16+BA15</f>
        <v>2999.0476190476184</v>
      </c>
      <c r="BA26" s="22">
        <f>BA16</f>
        <v>5124.0952380952385</v>
      </c>
      <c r="BB26" s="22"/>
      <c r="BC26" s="22"/>
      <c r="BD26" s="22"/>
    </row>
    <row r="27" spans="1:56" x14ac:dyDescent="0.25">
      <c r="A27" s="1" t="s">
        <v>24</v>
      </c>
      <c r="B27" s="12">
        <v>24.523809523809526</v>
      </c>
      <c r="C27" s="12">
        <v>36.428571428571431</v>
      </c>
      <c r="D27" s="12">
        <v>13.285714285714286</v>
      </c>
      <c r="E27" s="12">
        <v>15</v>
      </c>
      <c r="F27" s="12">
        <v>70.047619047619051</v>
      </c>
      <c r="G27" s="12">
        <v>36.904761904761905</v>
      </c>
      <c r="H27" s="12">
        <v>60.19047619047619</v>
      </c>
      <c r="I27" s="12">
        <v>48.238095238095241</v>
      </c>
      <c r="J27" s="12">
        <v>97.333333333333329</v>
      </c>
      <c r="K27" s="12">
        <v>41.904761904761905</v>
      </c>
      <c r="L27" s="12">
        <v>109.80952380952381</v>
      </c>
      <c r="M27" s="12">
        <v>104.66666666666667</v>
      </c>
      <c r="N27" s="12">
        <v>34.61904761904762</v>
      </c>
      <c r="O27" s="12">
        <v>42.904761904761905</v>
      </c>
      <c r="P27" s="12">
        <v>31.523809523809526</v>
      </c>
      <c r="Q27" s="12">
        <v>20.761904761904763</v>
      </c>
      <c r="R27" s="12">
        <v>13.761904761904763</v>
      </c>
      <c r="S27" s="12">
        <v>20.714285714285715</v>
      </c>
      <c r="T27" s="12">
        <v>17.285714285714285</v>
      </c>
      <c r="U27" s="12">
        <v>12</v>
      </c>
      <c r="V27" s="12">
        <v>17.142857142857142</v>
      </c>
      <c r="W27" s="12">
        <v>5.666666666666667</v>
      </c>
      <c r="X27" s="12">
        <v>5.2857142857142856</v>
      </c>
      <c r="Y27" s="12">
        <v>21.238095238095237</v>
      </c>
      <c r="Z27" s="12">
        <v>5.8571428571428568</v>
      </c>
      <c r="AA27" s="12">
        <v>1214.9047619047619</v>
      </c>
      <c r="AB27" s="12">
        <v>904.95238095238096</v>
      </c>
      <c r="AC27" s="12">
        <v>621.09523809523807</v>
      </c>
      <c r="AD27" s="12">
        <v>433.47619047619048</v>
      </c>
      <c r="AE27" s="12">
        <v>142.85714285714286</v>
      </c>
      <c r="AF27" s="12">
        <v>96.38095238095238</v>
      </c>
      <c r="AG27" s="12">
        <v>30.238095238095237</v>
      </c>
      <c r="AH27" s="12">
        <v>49.904761904761905</v>
      </c>
      <c r="AI27" s="12">
        <v>40.666666666666664</v>
      </c>
      <c r="AJ27" s="12">
        <v>6.4285714285714288</v>
      </c>
      <c r="AK27" s="12">
        <v>6.6190476190476186</v>
      </c>
      <c r="AL27" s="12">
        <v>24.952380952380953</v>
      </c>
      <c r="AM27" s="12">
        <v>3.5714285714285716</v>
      </c>
      <c r="AN27" s="12">
        <v>38.61904761904762</v>
      </c>
      <c r="AO27" s="12">
        <v>8.1428571428571423</v>
      </c>
      <c r="AP27" s="12">
        <v>9.8571428571428577</v>
      </c>
      <c r="AQ27" s="12">
        <v>36.80952380952381</v>
      </c>
      <c r="AR27" s="12">
        <v>18.571428571428573</v>
      </c>
      <c r="AS27" s="13">
        <v>4595.1428571428569</v>
      </c>
      <c r="AT27" s="14"/>
      <c r="AV27" s="9" t="s">
        <v>48</v>
      </c>
      <c r="AW27" s="22">
        <f>AW17+BB12</f>
        <v>41515.761904761908</v>
      </c>
      <c r="AX27" s="22">
        <f>AX17+BB13</f>
        <v>15523.238095238092</v>
      </c>
      <c r="AY27" s="22">
        <f>AY17+BB14</f>
        <v>5559.2857142857156</v>
      </c>
      <c r="AZ27" s="22">
        <f>AZ17+BB15</f>
        <v>7775.2857142857138</v>
      </c>
      <c r="BA27" s="22">
        <f>BA17+BB16</f>
        <v>3399.9523809523807</v>
      </c>
      <c r="BB27" s="22">
        <f>BB17</f>
        <v>12784.238095238099</v>
      </c>
      <c r="BC27" s="22"/>
      <c r="BD27" s="22"/>
    </row>
    <row r="28" spans="1:56" x14ac:dyDescent="0.25">
      <c r="A28" s="1" t="s">
        <v>25</v>
      </c>
      <c r="B28" s="12">
        <v>257.57142857142856</v>
      </c>
      <c r="C28" s="12">
        <v>778.90476190476193</v>
      </c>
      <c r="D28" s="12">
        <v>537</v>
      </c>
      <c r="E28" s="12">
        <v>539.95238095238096</v>
      </c>
      <c r="F28" s="12">
        <v>979.57142857142856</v>
      </c>
      <c r="G28" s="12">
        <v>550</v>
      </c>
      <c r="H28" s="12">
        <v>925.14285714285711</v>
      </c>
      <c r="I28" s="12">
        <v>910.76190476190482</v>
      </c>
      <c r="J28" s="12">
        <v>1142.1904761904761</v>
      </c>
      <c r="K28" s="12">
        <v>659.66666666666663</v>
      </c>
      <c r="L28" s="12">
        <v>748.19047619047615</v>
      </c>
      <c r="M28" s="12">
        <v>604.38095238095241</v>
      </c>
      <c r="N28" s="12">
        <v>719.14285714285711</v>
      </c>
      <c r="O28" s="12">
        <v>617.09523809523807</v>
      </c>
      <c r="P28" s="12">
        <v>405.90476190476193</v>
      </c>
      <c r="Q28" s="12">
        <v>371.23809523809524</v>
      </c>
      <c r="R28" s="12">
        <v>705.76190476190482</v>
      </c>
      <c r="S28" s="12">
        <v>1366.2380952380952</v>
      </c>
      <c r="T28" s="12">
        <v>846.42857142857144</v>
      </c>
      <c r="U28" s="12">
        <v>1571.1904761904761</v>
      </c>
      <c r="V28" s="12">
        <v>1363.952380952381</v>
      </c>
      <c r="W28" s="12">
        <v>894.80952380952385</v>
      </c>
      <c r="X28" s="12">
        <v>720.66666666666663</v>
      </c>
      <c r="Y28" s="12">
        <v>957.61904761904759</v>
      </c>
      <c r="Z28" s="12">
        <v>1326.0952380952381</v>
      </c>
      <c r="AA28" s="12">
        <v>115.14285714285714</v>
      </c>
      <c r="AB28" s="12">
        <v>118.19047619047619</v>
      </c>
      <c r="AC28" s="12">
        <v>556.28571428571433</v>
      </c>
      <c r="AD28" s="12">
        <v>493.71428571428572</v>
      </c>
      <c r="AE28" s="12">
        <v>959.23809523809518</v>
      </c>
      <c r="AF28" s="12">
        <v>1527.5714285714287</v>
      </c>
      <c r="AG28" s="12">
        <v>1139.7619047619048</v>
      </c>
      <c r="AH28" s="12">
        <v>1578.5714285714287</v>
      </c>
      <c r="AI28" s="12">
        <v>970</v>
      </c>
      <c r="AJ28" s="12">
        <v>576.76190476190482</v>
      </c>
      <c r="AK28" s="12">
        <v>507.14285714285717</v>
      </c>
      <c r="AL28" s="12">
        <v>2028.6666666666667</v>
      </c>
      <c r="AM28" s="12">
        <v>403.04761904761904</v>
      </c>
      <c r="AN28" s="12">
        <v>722.76190476190482</v>
      </c>
      <c r="AO28" s="12">
        <v>499.57142857142856</v>
      </c>
      <c r="AP28" s="12">
        <v>400.33333333333331</v>
      </c>
      <c r="AQ28" s="12">
        <v>543.80952380952385</v>
      </c>
      <c r="AR28" s="12">
        <v>680.38095238095241</v>
      </c>
      <c r="AS28" s="13">
        <v>34320.428571428572</v>
      </c>
      <c r="AT28" s="14"/>
      <c r="AV28" s="9" t="s">
        <v>58</v>
      </c>
      <c r="AW28" s="22">
        <f>AW18+BC12</f>
        <v>17159.523809523809</v>
      </c>
      <c r="AX28" s="22">
        <f>AX18+BC13</f>
        <v>1696.6190476190477</v>
      </c>
      <c r="AY28" s="22">
        <f>AY18+BC14</f>
        <v>5077.9523809523816</v>
      </c>
      <c r="AZ28" s="22">
        <f>AZ18+BC15</f>
        <v>1852.8095238095239</v>
      </c>
      <c r="BA28" s="22">
        <f>BA18+BC16</f>
        <v>1973.9047619047619</v>
      </c>
      <c r="BB28" s="22">
        <f>SUM(BB18,BC17)</f>
        <v>1499.1904761904761</v>
      </c>
      <c r="BC28" s="22">
        <f>BC18</f>
        <v>932</v>
      </c>
      <c r="BD28" s="22">
        <f>SUM(AW22:BC28)</f>
        <v>329688.04761904763</v>
      </c>
    </row>
    <row r="29" spans="1:56" x14ac:dyDescent="0.25">
      <c r="A29" s="1" t="s">
        <v>26</v>
      </c>
      <c r="B29" s="12">
        <v>216.76190476190476</v>
      </c>
      <c r="C29" s="12">
        <v>654.23809523809518</v>
      </c>
      <c r="D29" s="12">
        <v>472.09523809523807</v>
      </c>
      <c r="E29" s="12">
        <v>470.85714285714283</v>
      </c>
      <c r="F29" s="12">
        <v>715.14285714285711</v>
      </c>
      <c r="G29" s="12">
        <v>457.42857142857144</v>
      </c>
      <c r="H29" s="12">
        <v>796.76190476190482</v>
      </c>
      <c r="I29" s="12">
        <v>625.80952380952385</v>
      </c>
      <c r="J29" s="12">
        <v>797.80952380952385</v>
      </c>
      <c r="K29" s="12">
        <v>557.76190476190482</v>
      </c>
      <c r="L29" s="12">
        <v>644.85714285714289</v>
      </c>
      <c r="M29" s="12">
        <v>404.76190476190476</v>
      </c>
      <c r="N29" s="12">
        <v>551</v>
      </c>
      <c r="O29" s="12">
        <v>529.38095238095241</v>
      </c>
      <c r="P29" s="12">
        <v>342.14285714285717</v>
      </c>
      <c r="Q29" s="12">
        <v>295.09523809523807</v>
      </c>
      <c r="R29" s="12">
        <v>548.80952380952385</v>
      </c>
      <c r="S29" s="12">
        <v>962.47619047619048</v>
      </c>
      <c r="T29" s="12">
        <v>675.19047619047615</v>
      </c>
      <c r="U29" s="12">
        <v>1136.4285714285713</v>
      </c>
      <c r="V29" s="12">
        <v>945.38095238095241</v>
      </c>
      <c r="W29" s="12">
        <v>600.71428571428567</v>
      </c>
      <c r="X29" s="12">
        <v>505.1904761904762</v>
      </c>
      <c r="Y29" s="12">
        <v>781.95238095238096</v>
      </c>
      <c r="Z29" s="12">
        <v>978</v>
      </c>
      <c r="AA29" s="12">
        <v>128.0952380952381</v>
      </c>
      <c r="AB29" s="12">
        <v>83.285714285714292</v>
      </c>
      <c r="AC29" s="12">
        <v>233.52380952380952</v>
      </c>
      <c r="AD29" s="12">
        <v>457.61904761904759</v>
      </c>
      <c r="AE29" s="12">
        <v>1191.1904761904761</v>
      </c>
      <c r="AF29" s="12">
        <v>2014.6666666666667</v>
      </c>
      <c r="AG29" s="12">
        <v>1540.4761904761904</v>
      </c>
      <c r="AH29" s="12">
        <v>2794.4761904761904</v>
      </c>
      <c r="AI29" s="12">
        <v>1169.0952380952381</v>
      </c>
      <c r="AJ29" s="12">
        <v>719.71428571428567</v>
      </c>
      <c r="AK29" s="12">
        <v>390.8095238095238</v>
      </c>
      <c r="AL29" s="12">
        <v>1292.2380952380952</v>
      </c>
      <c r="AM29" s="12">
        <v>274.76190476190476</v>
      </c>
      <c r="AN29" s="12">
        <v>529.80952380952385</v>
      </c>
      <c r="AO29" s="12">
        <v>552.95238095238096</v>
      </c>
      <c r="AP29" s="12">
        <v>436.28571428571428</v>
      </c>
      <c r="AQ29" s="12">
        <v>540.04761904761904</v>
      </c>
      <c r="AR29" s="12">
        <v>829.33333333333337</v>
      </c>
      <c r="AS29" s="13">
        <v>30844.428571428572</v>
      </c>
      <c r="AT29" s="14"/>
      <c r="AW29" s="15"/>
    </row>
    <row r="30" spans="1:56" x14ac:dyDescent="0.25">
      <c r="A30" s="1" t="s">
        <v>27</v>
      </c>
      <c r="B30" s="12">
        <v>238.95238095238096</v>
      </c>
      <c r="C30" s="12">
        <v>520.76190476190482</v>
      </c>
      <c r="D30" s="12">
        <v>291.09523809523807</v>
      </c>
      <c r="E30" s="12">
        <v>310.76190476190476</v>
      </c>
      <c r="F30" s="12">
        <v>954.85714285714289</v>
      </c>
      <c r="G30" s="12">
        <v>319.95238095238096</v>
      </c>
      <c r="H30" s="12">
        <v>612.09523809523807</v>
      </c>
      <c r="I30" s="12">
        <v>520.66666666666663</v>
      </c>
      <c r="J30" s="12">
        <v>754.42857142857144</v>
      </c>
      <c r="K30" s="12">
        <v>464.57142857142856</v>
      </c>
      <c r="L30" s="12">
        <v>561.95238095238096</v>
      </c>
      <c r="M30" s="12">
        <v>551.42857142857144</v>
      </c>
      <c r="N30" s="12">
        <v>348.04761904761904</v>
      </c>
      <c r="O30" s="12">
        <v>332.95238095238096</v>
      </c>
      <c r="P30" s="12">
        <v>220.85714285714286</v>
      </c>
      <c r="Q30" s="12">
        <v>175.57142857142858</v>
      </c>
      <c r="R30" s="12">
        <v>252.1904761904762</v>
      </c>
      <c r="S30" s="12">
        <v>479.23809523809524</v>
      </c>
      <c r="T30" s="12">
        <v>320.52380952380952</v>
      </c>
      <c r="U30" s="12">
        <v>390.38095238095241</v>
      </c>
      <c r="V30" s="12">
        <v>433</v>
      </c>
      <c r="W30" s="12">
        <v>230.0952380952381</v>
      </c>
      <c r="X30" s="12">
        <v>189.8095238095238</v>
      </c>
      <c r="Y30" s="12">
        <v>455.8095238095238</v>
      </c>
      <c r="Z30" s="12">
        <v>585.47619047619048</v>
      </c>
      <c r="AA30" s="12">
        <v>736.57142857142856</v>
      </c>
      <c r="AB30" s="12">
        <v>327.71428571428572</v>
      </c>
      <c r="AC30" s="12">
        <v>126.57142857142857</v>
      </c>
      <c r="AD30" s="12">
        <v>436.38095238095241</v>
      </c>
      <c r="AE30" s="12">
        <v>1509.3333333333333</v>
      </c>
      <c r="AF30" s="12">
        <v>1924.8095238095239</v>
      </c>
      <c r="AG30" s="12">
        <v>1243.952380952381</v>
      </c>
      <c r="AH30" s="12">
        <v>2714.1428571428573</v>
      </c>
      <c r="AI30" s="12">
        <v>975.19047619047615</v>
      </c>
      <c r="AJ30" s="12">
        <v>519.85714285714289</v>
      </c>
      <c r="AK30" s="12">
        <v>185.52380952380952</v>
      </c>
      <c r="AL30" s="12">
        <v>704.71428571428567</v>
      </c>
      <c r="AM30" s="12">
        <v>151.52380952380952</v>
      </c>
      <c r="AN30" s="12">
        <v>365.90476190476193</v>
      </c>
      <c r="AO30" s="12">
        <v>381.42857142857144</v>
      </c>
      <c r="AP30" s="12">
        <v>284.23809523809524</v>
      </c>
      <c r="AQ30" s="12">
        <v>1639.9047619047619</v>
      </c>
      <c r="AR30" s="12">
        <v>593.19047619047615</v>
      </c>
      <c r="AS30" s="13">
        <v>25336.42857142858</v>
      </c>
      <c r="AT30" s="14"/>
      <c r="AW30" s="15"/>
    </row>
    <row r="31" spans="1:56" x14ac:dyDescent="0.25">
      <c r="A31" s="1" t="s">
        <v>28</v>
      </c>
      <c r="B31" s="12">
        <v>161.66666666666666</v>
      </c>
      <c r="C31" s="12">
        <v>460.09523809523807</v>
      </c>
      <c r="D31" s="12">
        <v>240.85714285714286</v>
      </c>
      <c r="E31" s="12">
        <v>255.52380952380952</v>
      </c>
      <c r="F31" s="12">
        <v>545.23809523809518</v>
      </c>
      <c r="G31" s="12">
        <v>308.8095238095238</v>
      </c>
      <c r="H31" s="12">
        <v>571.14285714285711</v>
      </c>
      <c r="I31" s="12">
        <v>465.42857142857144</v>
      </c>
      <c r="J31" s="12">
        <v>533.52380952380952</v>
      </c>
      <c r="K31" s="12">
        <v>327.42857142857144</v>
      </c>
      <c r="L31" s="12">
        <v>485</v>
      </c>
      <c r="M31" s="12">
        <v>325.1904761904762</v>
      </c>
      <c r="N31" s="12">
        <v>313.04761904761904</v>
      </c>
      <c r="O31" s="12">
        <v>298.61904761904759</v>
      </c>
      <c r="P31" s="12">
        <v>189.57142857142858</v>
      </c>
      <c r="Q31" s="12">
        <v>169.8095238095238</v>
      </c>
      <c r="R31" s="12">
        <v>192.9047619047619</v>
      </c>
      <c r="S31" s="12">
        <v>332.85714285714283</v>
      </c>
      <c r="T31" s="12">
        <v>298.61904761904759</v>
      </c>
      <c r="U31" s="12">
        <v>380.61904761904759</v>
      </c>
      <c r="V31" s="12">
        <v>304.95238095238096</v>
      </c>
      <c r="W31" s="12">
        <v>184.76190476190476</v>
      </c>
      <c r="X31" s="12">
        <v>147.1904761904762</v>
      </c>
      <c r="Y31" s="12">
        <v>355.33333333333331</v>
      </c>
      <c r="Z31" s="12">
        <v>431.57142857142856</v>
      </c>
      <c r="AA31" s="12">
        <v>471.1904761904762</v>
      </c>
      <c r="AB31" s="12">
        <v>433.1904761904762</v>
      </c>
      <c r="AC31" s="12">
        <v>397.47619047619048</v>
      </c>
      <c r="AD31" s="12">
        <v>77.095238095238102</v>
      </c>
      <c r="AE31" s="12">
        <v>912.71428571428567</v>
      </c>
      <c r="AF31" s="12">
        <v>1155.1428571428571</v>
      </c>
      <c r="AG31" s="12">
        <v>756.38095238095241</v>
      </c>
      <c r="AH31" s="12">
        <v>1752.3333333333333</v>
      </c>
      <c r="AI31" s="12">
        <v>626.42857142857144</v>
      </c>
      <c r="AJ31" s="12">
        <v>387.28571428571428</v>
      </c>
      <c r="AK31" s="12">
        <v>158.28571428571428</v>
      </c>
      <c r="AL31" s="12">
        <v>506.8095238095238</v>
      </c>
      <c r="AM31" s="12">
        <v>137.8095238095238</v>
      </c>
      <c r="AN31" s="12">
        <v>386.1904761904762</v>
      </c>
      <c r="AO31" s="12">
        <v>309.90476190476193</v>
      </c>
      <c r="AP31" s="12">
        <v>233.1904761904762</v>
      </c>
      <c r="AQ31" s="12">
        <v>598.38095238095241</v>
      </c>
      <c r="AR31" s="12">
        <v>347.42857142857144</v>
      </c>
      <c r="AS31" s="13">
        <v>17927</v>
      </c>
      <c r="AT31" s="14"/>
      <c r="AW31" s="15"/>
    </row>
    <row r="32" spans="1:56" x14ac:dyDescent="0.25">
      <c r="A32" s="1">
        <v>16</v>
      </c>
      <c r="B32" s="12">
        <v>90.428571428571431</v>
      </c>
      <c r="C32" s="12">
        <v>104.85714285714286</v>
      </c>
      <c r="D32" s="12">
        <v>60.476190476190474</v>
      </c>
      <c r="E32" s="12">
        <v>116.71428571428571</v>
      </c>
      <c r="F32" s="12">
        <v>322.52380952380952</v>
      </c>
      <c r="G32" s="12">
        <v>149.0952380952381</v>
      </c>
      <c r="H32" s="12">
        <v>236.66666666666666</v>
      </c>
      <c r="I32" s="12">
        <v>223.42857142857142</v>
      </c>
      <c r="J32" s="12">
        <v>230.9047619047619</v>
      </c>
      <c r="K32" s="12">
        <v>129.8095238095238</v>
      </c>
      <c r="L32" s="12">
        <v>166.28571428571428</v>
      </c>
      <c r="M32" s="12">
        <v>117.76190476190476</v>
      </c>
      <c r="N32" s="12">
        <v>78.571428571428569</v>
      </c>
      <c r="O32" s="12">
        <v>67.285714285714292</v>
      </c>
      <c r="P32" s="12">
        <v>56.476190476190474</v>
      </c>
      <c r="Q32" s="12">
        <v>49.047619047619051</v>
      </c>
      <c r="R32" s="12">
        <v>37.428571428571431</v>
      </c>
      <c r="S32" s="12">
        <v>74.476190476190482</v>
      </c>
      <c r="T32" s="12">
        <v>61.238095238095241</v>
      </c>
      <c r="U32" s="12">
        <v>79.142857142857139</v>
      </c>
      <c r="V32" s="12">
        <v>75.142857142857139</v>
      </c>
      <c r="W32" s="12">
        <v>30.047619047619047</v>
      </c>
      <c r="X32" s="12">
        <v>27.952380952380953</v>
      </c>
      <c r="Y32" s="12">
        <v>136.47619047619048</v>
      </c>
      <c r="Z32" s="12">
        <v>148.95238095238096</v>
      </c>
      <c r="AA32" s="12">
        <v>949.47619047619048</v>
      </c>
      <c r="AB32" s="12">
        <v>1091.3333333333333</v>
      </c>
      <c r="AC32" s="12">
        <v>1809.5238095238096</v>
      </c>
      <c r="AD32" s="12">
        <v>991.76190476190482</v>
      </c>
      <c r="AE32" s="12">
        <v>34.904761904761905</v>
      </c>
      <c r="AF32" s="12">
        <v>359.09523809523807</v>
      </c>
      <c r="AG32" s="12">
        <v>371.61904761904759</v>
      </c>
      <c r="AH32" s="12">
        <v>957.66666666666663</v>
      </c>
      <c r="AI32" s="12">
        <v>232.1904761904762</v>
      </c>
      <c r="AJ32" s="12">
        <v>128.61904761904762</v>
      </c>
      <c r="AK32" s="12">
        <v>31.571428571428573</v>
      </c>
      <c r="AL32" s="12">
        <v>113.38095238095238</v>
      </c>
      <c r="AM32" s="12">
        <v>25.571428571428573</v>
      </c>
      <c r="AN32" s="12">
        <v>91.047619047619051</v>
      </c>
      <c r="AO32" s="12">
        <v>85.38095238095238</v>
      </c>
      <c r="AP32" s="12">
        <v>95.333333333333329</v>
      </c>
      <c r="AQ32" s="12">
        <v>202.04761904761904</v>
      </c>
      <c r="AR32" s="12">
        <v>146.66666666666666</v>
      </c>
      <c r="AS32" s="13">
        <v>10588.380952380954</v>
      </c>
      <c r="AT32" s="14"/>
      <c r="AW32" s="15"/>
    </row>
    <row r="33" spans="1:49" x14ac:dyDescent="0.25">
      <c r="A33" s="1">
        <v>24</v>
      </c>
      <c r="B33" s="12">
        <v>95.666666666666671</v>
      </c>
      <c r="C33" s="12">
        <v>110.23809523809524</v>
      </c>
      <c r="D33" s="12">
        <v>40</v>
      </c>
      <c r="E33" s="12">
        <v>70.857142857142861</v>
      </c>
      <c r="F33" s="12">
        <v>275.38095238095241</v>
      </c>
      <c r="G33" s="12">
        <v>102.85714285714286</v>
      </c>
      <c r="H33" s="12">
        <v>179</v>
      </c>
      <c r="I33" s="12">
        <v>195.1904761904762</v>
      </c>
      <c r="J33" s="12">
        <v>223.28571428571428</v>
      </c>
      <c r="K33" s="12">
        <v>95.61904761904762</v>
      </c>
      <c r="L33" s="12">
        <v>143.47619047619048</v>
      </c>
      <c r="M33" s="12">
        <v>103</v>
      </c>
      <c r="N33" s="12">
        <v>59.80952380952381</v>
      </c>
      <c r="O33" s="12">
        <v>47.285714285714285</v>
      </c>
      <c r="P33" s="12">
        <v>39.666666666666664</v>
      </c>
      <c r="Q33" s="12">
        <v>33.095238095238095</v>
      </c>
      <c r="R33" s="12">
        <v>19.19047619047619</v>
      </c>
      <c r="S33" s="12">
        <v>33.904761904761905</v>
      </c>
      <c r="T33" s="12">
        <v>47.80952380952381</v>
      </c>
      <c r="U33" s="12">
        <v>36.142857142857146</v>
      </c>
      <c r="V33" s="12">
        <v>45.047619047619051</v>
      </c>
      <c r="W33" s="12">
        <v>22.38095238095238</v>
      </c>
      <c r="X33" s="12">
        <v>19.571428571428573</v>
      </c>
      <c r="Y33" s="12">
        <v>92.476190476190482</v>
      </c>
      <c r="Z33" s="12">
        <v>101.80952380952381</v>
      </c>
      <c r="AA33" s="12">
        <v>1294.4761904761904</v>
      </c>
      <c r="AB33" s="12">
        <v>1610.3809523809523</v>
      </c>
      <c r="AC33" s="12">
        <v>2324.2380952380954</v>
      </c>
      <c r="AD33" s="12">
        <v>1232.6666666666667</v>
      </c>
      <c r="AE33" s="12">
        <v>363.14285714285717</v>
      </c>
      <c r="AF33" s="12">
        <v>47.80952380952381</v>
      </c>
      <c r="AG33" s="12">
        <v>312.52380952380952</v>
      </c>
      <c r="AH33" s="12">
        <v>935.61904761904759</v>
      </c>
      <c r="AI33" s="12">
        <v>231.0952380952381</v>
      </c>
      <c r="AJ33" s="12">
        <v>136.14285714285714</v>
      </c>
      <c r="AK33" s="12">
        <v>17.047619047619047</v>
      </c>
      <c r="AL33" s="12">
        <v>65</v>
      </c>
      <c r="AM33" s="12">
        <v>19.19047619047619</v>
      </c>
      <c r="AN33" s="12">
        <v>85.952380952380949</v>
      </c>
      <c r="AO33" s="12">
        <v>81.238095238095241</v>
      </c>
      <c r="AP33" s="12">
        <v>111.28571428571429</v>
      </c>
      <c r="AQ33" s="12">
        <v>192.8095238095238</v>
      </c>
      <c r="AR33" s="12">
        <v>160.1904761904762</v>
      </c>
      <c r="AS33" s="13">
        <v>11453.571428571428</v>
      </c>
      <c r="AT33" s="14"/>
      <c r="AW33" s="15"/>
    </row>
    <row r="34" spans="1:49" x14ac:dyDescent="0.25">
      <c r="A34" s="1" t="s">
        <v>29</v>
      </c>
      <c r="B34" s="12">
        <v>27.571428571428573</v>
      </c>
      <c r="C34" s="12">
        <v>37.238095238095241</v>
      </c>
      <c r="D34" s="12">
        <v>23.571428571428573</v>
      </c>
      <c r="E34" s="12">
        <v>25.428571428571427</v>
      </c>
      <c r="F34" s="12">
        <v>112.28571428571429</v>
      </c>
      <c r="G34" s="12">
        <v>23.666666666666668</v>
      </c>
      <c r="H34" s="12">
        <v>67.952380952380949</v>
      </c>
      <c r="I34" s="12">
        <v>105.52380952380952</v>
      </c>
      <c r="J34" s="12">
        <v>122.66666666666667</v>
      </c>
      <c r="K34" s="12">
        <v>38.761904761904759</v>
      </c>
      <c r="L34" s="12">
        <v>45.142857142857146</v>
      </c>
      <c r="M34" s="12">
        <v>55.476190476190474</v>
      </c>
      <c r="N34" s="12">
        <v>29.238095238095237</v>
      </c>
      <c r="O34" s="12">
        <v>22</v>
      </c>
      <c r="P34" s="12">
        <v>24.333333333333332</v>
      </c>
      <c r="Q34" s="12">
        <v>11.523809523809524</v>
      </c>
      <c r="R34" s="12">
        <v>13.333333333333334</v>
      </c>
      <c r="S34" s="12">
        <v>29.523809523809526</v>
      </c>
      <c r="T34" s="12">
        <v>31.333333333333332</v>
      </c>
      <c r="U34" s="12">
        <v>49.666666666666664</v>
      </c>
      <c r="V34" s="12">
        <v>45.904761904761905</v>
      </c>
      <c r="W34" s="12">
        <v>19.571428571428573</v>
      </c>
      <c r="X34" s="12">
        <v>17.285714285714285</v>
      </c>
      <c r="Y34" s="12">
        <v>39.476190476190474</v>
      </c>
      <c r="Z34" s="12">
        <v>33.761904761904759</v>
      </c>
      <c r="AA34" s="12">
        <v>1032.2857142857142</v>
      </c>
      <c r="AB34" s="12">
        <v>1188.9047619047619</v>
      </c>
      <c r="AC34" s="12">
        <v>1508.4285714285713</v>
      </c>
      <c r="AD34" s="12">
        <v>691.71428571428567</v>
      </c>
      <c r="AE34" s="12">
        <v>362.1904761904762</v>
      </c>
      <c r="AF34" s="12">
        <v>301.38095238095241</v>
      </c>
      <c r="AG34" s="12">
        <v>25.571428571428573</v>
      </c>
      <c r="AH34" s="12">
        <v>178.76190476190476</v>
      </c>
      <c r="AI34" s="12">
        <v>66.761904761904759</v>
      </c>
      <c r="AJ34" s="12">
        <v>65.428571428571431</v>
      </c>
      <c r="AK34" s="12">
        <v>11.666666666666666</v>
      </c>
      <c r="AL34" s="12">
        <v>50.047619047619051</v>
      </c>
      <c r="AM34" s="12">
        <v>9.0952380952380949</v>
      </c>
      <c r="AN34" s="12">
        <v>38.333333333333336</v>
      </c>
      <c r="AO34" s="12">
        <v>36.523809523809526</v>
      </c>
      <c r="AP34" s="12">
        <v>57.904761904761905</v>
      </c>
      <c r="AQ34" s="12">
        <v>87.095238095238102</v>
      </c>
      <c r="AR34" s="12">
        <v>99.80952380952381</v>
      </c>
      <c r="AS34" s="13">
        <v>6864.1428571428569</v>
      </c>
      <c r="AT34" s="14"/>
      <c r="AW34" s="15"/>
    </row>
    <row r="35" spans="1:49" x14ac:dyDescent="0.25">
      <c r="A35" s="1" t="s">
        <v>30</v>
      </c>
      <c r="B35" s="12">
        <v>47.571428571428569</v>
      </c>
      <c r="C35" s="12">
        <v>83.333333333333329</v>
      </c>
      <c r="D35" s="12">
        <v>38.666666666666664</v>
      </c>
      <c r="E35" s="12">
        <v>23</v>
      </c>
      <c r="F35" s="12">
        <v>105.61904761904762</v>
      </c>
      <c r="G35" s="12">
        <v>46.333333333333336</v>
      </c>
      <c r="H35" s="12">
        <v>73.714285714285708</v>
      </c>
      <c r="I35" s="12">
        <v>102.0952380952381</v>
      </c>
      <c r="J35" s="12">
        <v>122.14285714285714</v>
      </c>
      <c r="K35" s="12">
        <v>65.714285714285708</v>
      </c>
      <c r="L35" s="12">
        <v>79.904761904761898</v>
      </c>
      <c r="M35" s="12">
        <v>72.61904761904762</v>
      </c>
      <c r="N35" s="12">
        <v>52.142857142857146</v>
      </c>
      <c r="O35" s="12">
        <v>37.047619047619051</v>
      </c>
      <c r="P35" s="12">
        <v>33.142857142857146</v>
      </c>
      <c r="Q35" s="12">
        <v>17.19047619047619</v>
      </c>
      <c r="R35" s="12">
        <v>22.80952380952381</v>
      </c>
      <c r="S35" s="12">
        <v>38.666666666666664</v>
      </c>
      <c r="T35" s="12">
        <v>42.952380952380949</v>
      </c>
      <c r="U35" s="12">
        <v>34.047619047619051</v>
      </c>
      <c r="V35" s="12">
        <v>30.19047619047619</v>
      </c>
      <c r="W35" s="12">
        <v>8.3809523809523814</v>
      </c>
      <c r="X35" s="12">
        <v>13.428571428571429</v>
      </c>
      <c r="Y35" s="12">
        <v>39.333333333333336</v>
      </c>
      <c r="Z35" s="12">
        <v>59.428571428571431</v>
      </c>
      <c r="AA35" s="12">
        <v>1413.5238095238096</v>
      </c>
      <c r="AB35" s="12">
        <v>1580.4761904761904</v>
      </c>
      <c r="AC35" s="12">
        <v>3656</v>
      </c>
      <c r="AD35" s="12">
        <v>1645.1904761904761</v>
      </c>
      <c r="AE35" s="12">
        <v>913.04761904761904</v>
      </c>
      <c r="AF35" s="12">
        <v>927.57142857142856</v>
      </c>
      <c r="AG35" s="12">
        <v>189.23809523809524</v>
      </c>
      <c r="AH35" s="12">
        <v>45.333333333333336</v>
      </c>
      <c r="AI35" s="12">
        <v>150.9047619047619</v>
      </c>
      <c r="AJ35" s="12">
        <v>132.47619047619048</v>
      </c>
      <c r="AK35" s="12">
        <v>16.904761904761905</v>
      </c>
      <c r="AL35" s="12">
        <v>64.523809523809518</v>
      </c>
      <c r="AM35" s="12">
        <v>14.380952380952381</v>
      </c>
      <c r="AN35" s="12">
        <v>65.904761904761898</v>
      </c>
      <c r="AO35" s="12">
        <v>94.428571428571431</v>
      </c>
      <c r="AP35" s="12">
        <v>133.85714285714286</v>
      </c>
      <c r="AQ35" s="12">
        <v>82.285714285714292</v>
      </c>
      <c r="AR35" s="12">
        <v>137.85714285714286</v>
      </c>
      <c r="AS35" s="13">
        <v>12553.38095238095</v>
      </c>
      <c r="AT35" s="14"/>
      <c r="AW35" s="15"/>
    </row>
    <row r="36" spans="1:49" x14ac:dyDescent="0.25">
      <c r="A36" s="1" t="s">
        <v>31</v>
      </c>
      <c r="B36" s="12">
        <v>40.476190476190474</v>
      </c>
      <c r="C36" s="12">
        <v>97.523809523809518</v>
      </c>
      <c r="D36" s="12">
        <v>42.904761904761905</v>
      </c>
      <c r="E36" s="12">
        <v>36.80952380952381</v>
      </c>
      <c r="F36" s="12">
        <v>123.95238095238095</v>
      </c>
      <c r="G36" s="12">
        <v>36.19047619047619</v>
      </c>
      <c r="H36" s="12">
        <v>81.80952380952381</v>
      </c>
      <c r="I36" s="12">
        <v>127.28571428571429</v>
      </c>
      <c r="J36" s="12">
        <v>139.33333333333334</v>
      </c>
      <c r="K36" s="12">
        <v>68.476190476190482</v>
      </c>
      <c r="L36" s="12">
        <v>81.857142857142861</v>
      </c>
      <c r="M36" s="12">
        <v>74.61904761904762</v>
      </c>
      <c r="N36" s="12">
        <v>52.61904761904762</v>
      </c>
      <c r="O36" s="12">
        <v>57.047619047619051</v>
      </c>
      <c r="P36" s="12">
        <v>36.523809523809526</v>
      </c>
      <c r="Q36" s="12">
        <v>28.571428571428573</v>
      </c>
      <c r="R36" s="12">
        <v>37.61904761904762</v>
      </c>
      <c r="S36" s="12">
        <v>52.904761904761905</v>
      </c>
      <c r="T36" s="12">
        <v>62.476190476190474</v>
      </c>
      <c r="U36" s="12">
        <v>65.047619047619051</v>
      </c>
      <c r="V36" s="12">
        <v>55</v>
      </c>
      <c r="W36" s="12">
        <v>25.333333333333332</v>
      </c>
      <c r="X36" s="12">
        <v>17.238095238095237</v>
      </c>
      <c r="Y36" s="12">
        <v>39.61904761904762</v>
      </c>
      <c r="Z36" s="12">
        <v>50.61904761904762</v>
      </c>
      <c r="AA36" s="12">
        <v>940.14285714285711</v>
      </c>
      <c r="AB36" s="12">
        <v>1052.6190476190477</v>
      </c>
      <c r="AC36" s="12">
        <v>1135.5714285714287</v>
      </c>
      <c r="AD36" s="12">
        <v>632.95238095238096</v>
      </c>
      <c r="AE36" s="12">
        <v>241.76190476190476</v>
      </c>
      <c r="AF36" s="12">
        <v>254.9047619047619</v>
      </c>
      <c r="AG36" s="12">
        <v>74.476190476190482</v>
      </c>
      <c r="AH36" s="12">
        <v>176</v>
      </c>
      <c r="AI36" s="12">
        <v>15.285714285714286</v>
      </c>
      <c r="AJ36" s="12">
        <v>52.571428571428569</v>
      </c>
      <c r="AK36" s="12">
        <v>23.61904761904762</v>
      </c>
      <c r="AL36" s="12">
        <v>101.47619047619048</v>
      </c>
      <c r="AM36" s="12">
        <v>31.142857142857142</v>
      </c>
      <c r="AN36" s="12">
        <v>67.238095238095241</v>
      </c>
      <c r="AO36" s="12">
        <v>62.285714285714285</v>
      </c>
      <c r="AP36" s="12">
        <v>109.76190476190476</v>
      </c>
      <c r="AQ36" s="12">
        <v>138.76190476190476</v>
      </c>
      <c r="AR36" s="12">
        <v>215.57142857142858</v>
      </c>
      <c r="AS36" s="13">
        <v>6858</v>
      </c>
      <c r="AT36" s="14"/>
      <c r="AW36" s="15"/>
    </row>
    <row r="37" spans="1:49" x14ac:dyDescent="0.25">
      <c r="A37" s="1" t="s">
        <v>32</v>
      </c>
      <c r="B37" s="12">
        <v>13.571428571428571</v>
      </c>
      <c r="C37" s="12">
        <v>19.857142857142858</v>
      </c>
      <c r="D37" s="12">
        <v>3.4285714285714284</v>
      </c>
      <c r="E37" s="12">
        <v>2.9523809523809526</v>
      </c>
      <c r="F37" s="12">
        <v>35.19047619047619</v>
      </c>
      <c r="G37" s="12">
        <v>8.1904761904761898</v>
      </c>
      <c r="H37" s="12">
        <v>24.761904761904763</v>
      </c>
      <c r="I37" s="12">
        <v>62.095238095238095</v>
      </c>
      <c r="J37" s="12">
        <v>90.571428571428569</v>
      </c>
      <c r="K37" s="12">
        <v>12.333333333333334</v>
      </c>
      <c r="L37" s="12">
        <v>16.095238095238095</v>
      </c>
      <c r="M37" s="12">
        <v>19.047619047619047</v>
      </c>
      <c r="N37" s="12">
        <v>8.6190476190476186</v>
      </c>
      <c r="O37" s="12">
        <v>8.8571428571428577</v>
      </c>
      <c r="P37" s="12">
        <v>9.0952380952380949</v>
      </c>
      <c r="Q37" s="12">
        <v>4.0952380952380949</v>
      </c>
      <c r="R37" s="12">
        <v>10.761904761904763</v>
      </c>
      <c r="S37" s="12">
        <v>7.0952380952380949</v>
      </c>
      <c r="T37" s="12">
        <v>16.428571428571427</v>
      </c>
      <c r="U37" s="12">
        <v>15.142857142857142</v>
      </c>
      <c r="V37" s="12">
        <v>16.142857142857142</v>
      </c>
      <c r="W37" s="12">
        <v>3.9523809523809526</v>
      </c>
      <c r="X37" s="12">
        <v>2.0952380952380953</v>
      </c>
      <c r="Y37" s="12">
        <v>6.1904761904761907</v>
      </c>
      <c r="Z37" s="12">
        <v>7.5714285714285712</v>
      </c>
      <c r="AA37" s="12">
        <v>585.90476190476193</v>
      </c>
      <c r="AB37" s="12">
        <v>667.57142857142856</v>
      </c>
      <c r="AC37" s="12">
        <v>620.38095238095241</v>
      </c>
      <c r="AD37" s="12">
        <v>397.47619047619048</v>
      </c>
      <c r="AE37" s="12">
        <v>125.0952380952381</v>
      </c>
      <c r="AF37" s="12">
        <v>139.47619047619048</v>
      </c>
      <c r="AG37" s="12">
        <v>69.857142857142861</v>
      </c>
      <c r="AH37" s="12">
        <v>135.57142857142858</v>
      </c>
      <c r="AI37" s="12">
        <v>45.476190476190474</v>
      </c>
      <c r="AJ37" s="12">
        <v>6.4285714285714288</v>
      </c>
      <c r="AK37" s="12">
        <v>2.7142857142857144</v>
      </c>
      <c r="AL37" s="12">
        <v>27.523809523809526</v>
      </c>
      <c r="AM37" s="12">
        <v>5.666666666666667</v>
      </c>
      <c r="AN37" s="12">
        <v>18</v>
      </c>
      <c r="AO37" s="12">
        <v>12.904761904761905</v>
      </c>
      <c r="AP37" s="12">
        <v>46.095238095238095</v>
      </c>
      <c r="AQ37" s="12">
        <v>50.095238095238095</v>
      </c>
      <c r="AR37" s="12">
        <v>91.476190476190482</v>
      </c>
      <c r="AS37" s="13">
        <v>3471.8571428571422</v>
      </c>
      <c r="AT37" s="14"/>
      <c r="AW37" s="15"/>
    </row>
    <row r="38" spans="1:49" x14ac:dyDescent="0.25">
      <c r="A38" s="1" t="s">
        <v>33</v>
      </c>
      <c r="B38" s="12">
        <v>7</v>
      </c>
      <c r="C38" s="12">
        <v>7.5714285714285712</v>
      </c>
      <c r="D38" s="12">
        <v>5.1904761904761907</v>
      </c>
      <c r="E38" s="12">
        <v>7.0476190476190474</v>
      </c>
      <c r="F38" s="12">
        <v>61.333333333333336</v>
      </c>
      <c r="G38" s="12">
        <v>14.80952380952381</v>
      </c>
      <c r="H38" s="12">
        <v>28.666666666666668</v>
      </c>
      <c r="I38" s="12">
        <v>61.904761904761905</v>
      </c>
      <c r="J38" s="12">
        <v>103.38095238095238</v>
      </c>
      <c r="K38" s="12">
        <v>83.523809523809518</v>
      </c>
      <c r="L38" s="12">
        <v>49.38095238095238</v>
      </c>
      <c r="M38" s="12">
        <v>91.80952380952381</v>
      </c>
      <c r="N38" s="12">
        <v>36.238095238095241</v>
      </c>
      <c r="O38" s="12">
        <v>71.80952380952381</v>
      </c>
      <c r="P38" s="12">
        <v>25.714285714285715</v>
      </c>
      <c r="Q38" s="12">
        <v>20.19047619047619</v>
      </c>
      <c r="R38" s="12">
        <v>18.238095238095237</v>
      </c>
      <c r="S38" s="12">
        <v>23.714285714285715</v>
      </c>
      <c r="T38" s="12">
        <v>6.2857142857142856</v>
      </c>
      <c r="U38" s="12">
        <v>3.2857142857142856</v>
      </c>
      <c r="V38" s="12">
        <v>8.3333333333333339</v>
      </c>
      <c r="W38" s="12">
        <v>1.9523809523809523</v>
      </c>
      <c r="X38" s="12">
        <v>3.4761904761904763</v>
      </c>
      <c r="Y38" s="12">
        <v>7.1904761904761907</v>
      </c>
      <c r="Z38" s="12">
        <v>6.4285714285714288</v>
      </c>
      <c r="AA38" s="12">
        <v>441.1904761904762</v>
      </c>
      <c r="AB38" s="12">
        <v>390.57142857142856</v>
      </c>
      <c r="AC38" s="12">
        <v>221.9047619047619</v>
      </c>
      <c r="AD38" s="12">
        <v>175.1904761904762</v>
      </c>
      <c r="AE38" s="12">
        <v>32.904761904761905</v>
      </c>
      <c r="AF38" s="12">
        <v>19</v>
      </c>
      <c r="AG38" s="12">
        <v>11.333333333333334</v>
      </c>
      <c r="AH38" s="12">
        <v>15.476190476190476</v>
      </c>
      <c r="AI38" s="12">
        <v>22.238095238095237</v>
      </c>
      <c r="AJ38" s="12">
        <v>2.0952380952380953</v>
      </c>
      <c r="AK38" s="12">
        <v>6.0952380952380949</v>
      </c>
      <c r="AL38" s="12">
        <v>153.57142857142858</v>
      </c>
      <c r="AM38" s="12">
        <v>1.3333333333333333</v>
      </c>
      <c r="AN38" s="12">
        <v>5.1904761904761907</v>
      </c>
      <c r="AO38" s="12">
        <v>4.8095238095238093</v>
      </c>
      <c r="AP38" s="12">
        <v>4.5238095238095237</v>
      </c>
      <c r="AQ38" s="12">
        <v>20.523809523809526</v>
      </c>
      <c r="AR38" s="12">
        <v>6.1428571428571432</v>
      </c>
      <c r="AS38" s="13">
        <v>2288.5714285714294</v>
      </c>
      <c r="AT38" s="14"/>
      <c r="AW38" s="15"/>
    </row>
    <row r="39" spans="1:49" x14ac:dyDescent="0.25">
      <c r="A39" s="1" t="s">
        <v>34</v>
      </c>
      <c r="B39" s="12">
        <v>22.333333333333332</v>
      </c>
      <c r="C39" s="12">
        <v>38</v>
      </c>
      <c r="D39" s="12">
        <v>16.476190476190474</v>
      </c>
      <c r="E39" s="12">
        <v>15.523809523809524</v>
      </c>
      <c r="F39" s="12">
        <v>149.33333333333334</v>
      </c>
      <c r="G39" s="12">
        <v>32.047619047619051</v>
      </c>
      <c r="H39" s="12">
        <v>73.80952380952381</v>
      </c>
      <c r="I39" s="12">
        <v>224.52380952380952</v>
      </c>
      <c r="J39" s="12">
        <v>317.28571428571428</v>
      </c>
      <c r="K39" s="12">
        <v>210.14285714285714</v>
      </c>
      <c r="L39" s="12">
        <v>160.42857142857142</v>
      </c>
      <c r="M39" s="12">
        <v>513.09523809523807</v>
      </c>
      <c r="N39" s="12">
        <v>96.095238095238102</v>
      </c>
      <c r="O39" s="12">
        <v>285.33333333333331</v>
      </c>
      <c r="P39" s="12">
        <v>77.047619047619051</v>
      </c>
      <c r="Q39" s="12">
        <v>53.666666666666664</v>
      </c>
      <c r="R39" s="12">
        <v>53.761904761904759</v>
      </c>
      <c r="S39" s="12">
        <v>76.333333333333329</v>
      </c>
      <c r="T39" s="12">
        <v>12.619047619047619</v>
      </c>
      <c r="U39" s="12">
        <v>8.4761904761904763</v>
      </c>
      <c r="V39" s="12">
        <v>10.714285714285714</v>
      </c>
      <c r="W39" s="12">
        <v>3.6666666666666665</v>
      </c>
      <c r="X39" s="12">
        <v>2.5714285714285716</v>
      </c>
      <c r="Y39" s="12">
        <v>13.952380952380953</v>
      </c>
      <c r="Z39" s="12">
        <v>22.761904761904763</v>
      </c>
      <c r="AA39" s="12">
        <v>1756.7619047619048</v>
      </c>
      <c r="AB39" s="12">
        <v>1325.047619047619</v>
      </c>
      <c r="AC39" s="12">
        <v>770.38095238095241</v>
      </c>
      <c r="AD39" s="12">
        <v>555</v>
      </c>
      <c r="AE39" s="12">
        <v>113.23809523809524</v>
      </c>
      <c r="AF39" s="12">
        <v>66.904761904761898</v>
      </c>
      <c r="AG39" s="12">
        <v>56.523809523809526</v>
      </c>
      <c r="AH39" s="12">
        <v>68.047619047619051</v>
      </c>
      <c r="AI39" s="12">
        <v>103.47619047619048</v>
      </c>
      <c r="AJ39" s="12">
        <v>30.80952380952381</v>
      </c>
      <c r="AK39" s="12">
        <v>166.85714285714286</v>
      </c>
      <c r="AL39" s="12">
        <v>19.714285714285715</v>
      </c>
      <c r="AM39" s="12">
        <v>3.0476190476190474</v>
      </c>
      <c r="AN39" s="12">
        <v>14.047619047619047</v>
      </c>
      <c r="AO39" s="12">
        <v>23.80952380952381</v>
      </c>
      <c r="AP39" s="12">
        <v>16.666666666666668</v>
      </c>
      <c r="AQ39" s="12">
        <v>157.0952380952381</v>
      </c>
      <c r="AR39" s="12">
        <v>30.571428571428573</v>
      </c>
      <c r="AS39" s="13">
        <v>7768</v>
      </c>
      <c r="AT39" s="14"/>
      <c r="AW39" s="15"/>
    </row>
    <row r="40" spans="1:49" x14ac:dyDescent="0.25">
      <c r="A40" s="1" t="s">
        <v>35</v>
      </c>
      <c r="B40" s="12">
        <v>6.0476190476190474</v>
      </c>
      <c r="C40" s="12">
        <v>8.1904761904761898</v>
      </c>
      <c r="D40" s="12">
        <v>3.7142857142857144</v>
      </c>
      <c r="E40" s="12">
        <v>2.9523809523809526</v>
      </c>
      <c r="F40" s="12">
        <v>30.666666666666668</v>
      </c>
      <c r="G40" s="12">
        <v>5.7142857142857144</v>
      </c>
      <c r="H40" s="12">
        <v>37.80952380952381</v>
      </c>
      <c r="I40" s="12">
        <v>91.857142857142861</v>
      </c>
      <c r="J40" s="12">
        <v>114.71428571428571</v>
      </c>
      <c r="K40" s="12">
        <v>10.666666666666666</v>
      </c>
      <c r="L40" s="12">
        <v>9.6190476190476186</v>
      </c>
      <c r="M40" s="12">
        <v>34.857142857142854</v>
      </c>
      <c r="N40" s="12">
        <v>4.7619047619047619</v>
      </c>
      <c r="O40" s="12">
        <v>5.3809523809523814</v>
      </c>
      <c r="P40" s="12">
        <v>6.8095238095238093</v>
      </c>
      <c r="Q40" s="12">
        <v>4.3809523809523814</v>
      </c>
      <c r="R40" s="12">
        <v>1.9047619047619047</v>
      </c>
      <c r="S40" s="12">
        <v>7.4761904761904763</v>
      </c>
      <c r="T40" s="12">
        <v>65.904761904761898</v>
      </c>
      <c r="U40" s="12">
        <v>38.904761904761905</v>
      </c>
      <c r="V40" s="12">
        <v>62.523809523809526</v>
      </c>
      <c r="W40" s="12">
        <v>14.238095238095237</v>
      </c>
      <c r="X40" s="12">
        <v>6</v>
      </c>
      <c r="Y40" s="12">
        <v>21.714285714285715</v>
      </c>
      <c r="Z40" s="12">
        <v>4.1904761904761907</v>
      </c>
      <c r="AA40" s="12">
        <v>338.42857142857144</v>
      </c>
      <c r="AB40" s="12">
        <v>271.38095238095241</v>
      </c>
      <c r="AC40" s="12">
        <v>164.66666666666666</v>
      </c>
      <c r="AD40" s="12">
        <v>149.42857142857142</v>
      </c>
      <c r="AE40" s="12">
        <v>27.095238095238095</v>
      </c>
      <c r="AF40" s="12">
        <v>20.61904761904762</v>
      </c>
      <c r="AG40" s="12">
        <v>8.3333333333333339</v>
      </c>
      <c r="AH40" s="12">
        <v>16.714285714285715</v>
      </c>
      <c r="AI40" s="12">
        <v>29</v>
      </c>
      <c r="AJ40" s="12">
        <v>5.0952380952380949</v>
      </c>
      <c r="AK40" s="12">
        <v>1.0952380952380953</v>
      </c>
      <c r="AL40" s="12">
        <v>2.7619047619047619</v>
      </c>
      <c r="AM40" s="12">
        <v>3.0952380952380953</v>
      </c>
      <c r="AN40" s="12">
        <v>79.714285714285708</v>
      </c>
      <c r="AO40" s="12">
        <v>3.4761904761904763</v>
      </c>
      <c r="AP40" s="12">
        <v>4.4761904761904763</v>
      </c>
      <c r="AQ40" s="12">
        <v>28.61904761904762</v>
      </c>
      <c r="AR40" s="12">
        <v>7.666666666666667</v>
      </c>
      <c r="AS40" s="13">
        <v>1762.6666666666667</v>
      </c>
      <c r="AT40" s="14"/>
      <c r="AW40" s="15"/>
    </row>
    <row r="41" spans="1:49" x14ac:dyDescent="0.25">
      <c r="A41" s="1" t="s">
        <v>36</v>
      </c>
      <c r="B41" s="12">
        <v>37.142857142857146</v>
      </c>
      <c r="C41" s="12">
        <v>42.333333333333336</v>
      </c>
      <c r="D41" s="12">
        <v>9.4285714285714288</v>
      </c>
      <c r="E41" s="12">
        <v>13.333333333333334</v>
      </c>
      <c r="F41" s="12">
        <v>77.61904761904762</v>
      </c>
      <c r="G41" s="12">
        <v>28.476190476190474</v>
      </c>
      <c r="H41" s="12">
        <v>157.85714285714286</v>
      </c>
      <c r="I41" s="12">
        <v>205.57142857142858</v>
      </c>
      <c r="J41" s="12">
        <v>282.23809523809524</v>
      </c>
      <c r="K41" s="12">
        <v>32.285714285714285</v>
      </c>
      <c r="L41" s="12">
        <v>62.714285714285715</v>
      </c>
      <c r="M41" s="12">
        <v>113.42857142857143</v>
      </c>
      <c r="N41" s="12">
        <v>27.095238095238095</v>
      </c>
      <c r="O41" s="12">
        <v>22.19047619047619</v>
      </c>
      <c r="P41" s="12">
        <v>33</v>
      </c>
      <c r="Q41" s="12">
        <v>14.619047619047619</v>
      </c>
      <c r="R41" s="12">
        <v>13.19047619047619</v>
      </c>
      <c r="S41" s="12">
        <v>36</v>
      </c>
      <c r="T41" s="12">
        <v>297.28571428571428</v>
      </c>
      <c r="U41" s="12">
        <v>128.47619047619048</v>
      </c>
      <c r="V41" s="12">
        <v>202.04761904761904</v>
      </c>
      <c r="W41" s="12">
        <v>28.142857142857142</v>
      </c>
      <c r="X41" s="12">
        <v>20.238095238095237</v>
      </c>
      <c r="Y41" s="12">
        <v>61.428571428571431</v>
      </c>
      <c r="Z41" s="12">
        <v>37.666666666666664</v>
      </c>
      <c r="AA41" s="12">
        <v>609.33333333333337</v>
      </c>
      <c r="AB41" s="12">
        <v>506</v>
      </c>
      <c r="AC41" s="12">
        <v>437.33333333333331</v>
      </c>
      <c r="AD41" s="12">
        <v>444.71428571428572</v>
      </c>
      <c r="AE41" s="12">
        <v>101.47619047619048</v>
      </c>
      <c r="AF41" s="12">
        <v>93.285714285714292</v>
      </c>
      <c r="AG41" s="12">
        <v>44</v>
      </c>
      <c r="AH41" s="12">
        <v>66.80952380952381</v>
      </c>
      <c r="AI41" s="12">
        <v>65.476190476190482</v>
      </c>
      <c r="AJ41" s="12">
        <v>21.142857142857142</v>
      </c>
      <c r="AK41" s="12">
        <v>3.7142857142857144</v>
      </c>
      <c r="AL41" s="12">
        <v>12.952380952380953</v>
      </c>
      <c r="AM41" s="12">
        <v>82.142857142857139</v>
      </c>
      <c r="AN41" s="12">
        <v>12.428571428571429</v>
      </c>
      <c r="AO41" s="12">
        <v>19.476190476190474</v>
      </c>
      <c r="AP41" s="12">
        <v>26.904761904761905</v>
      </c>
      <c r="AQ41" s="12">
        <v>83.523809523809518</v>
      </c>
      <c r="AR41" s="12">
        <v>37.857142857142854</v>
      </c>
      <c r="AS41" s="13">
        <v>4652.3809523809514</v>
      </c>
      <c r="AT41" s="14"/>
      <c r="AW41" s="15"/>
    </row>
    <row r="42" spans="1:49" x14ac:dyDescent="0.25">
      <c r="A42" s="1" t="s">
        <v>53</v>
      </c>
      <c r="B42" s="12">
        <v>9.6666666666666661</v>
      </c>
      <c r="C42" s="12">
        <v>19.047619047619047</v>
      </c>
      <c r="D42" s="12">
        <v>6.0476190476190474</v>
      </c>
      <c r="E42" s="12">
        <v>7.1904761904761907</v>
      </c>
      <c r="F42" s="12">
        <v>33.095238095238095</v>
      </c>
      <c r="G42" s="12">
        <v>5.9523809523809526</v>
      </c>
      <c r="H42" s="12">
        <v>14.619047619047619</v>
      </c>
      <c r="I42" s="12">
        <v>54.904761904761905</v>
      </c>
      <c r="J42" s="12">
        <v>69.523809523809518</v>
      </c>
      <c r="K42" s="12">
        <v>14.142857142857142</v>
      </c>
      <c r="L42" s="12">
        <v>14.19047619047619</v>
      </c>
      <c r="M42" s="12">
        <v>20.904761904761905</v>
      </c>
      <c r="N42" s="12">
        <v>10.19047619047619</v>
      </c>
      <c r="O42" s="12">
        <v>8</v>
      </c>
      <c r="P42" s="12">
        <v>6.0476190476190474</v>
      </c>
      <c r="Q42" s="12">
        <v>3</v>
      </c>
      <c r="R42" s="12">
        <v>4.2380952380952381</v>
      </c>
      <c r="S42" s="12">
        <v>6.666666666666667</v>
      </c>
      <c r="T42" s="12">
        <v>13.523809523809524</v>
      </c>
      <c r="U42" s="12">
        <v>16</v>
      </c>
      <c r="V42" s="12">
        <v>15.761904761904763</v>
      </c>
      <c r="W42" s="12">
        <v>2.6190476190476191</v>
      </c>
      <c r="X42" s="12">
        <v>4.7619047619047619</v>
      </c>
      <c r="Y42" s="12">
        <v>5.9047619047619051</v>
      </c>
      <c r="Z42" s="12">
        <v>8.7142857142857135</v>
      </c>
      <c r="AA42" s="12">
        <v>501.90476190476193</v>
      </c>
      <c r="AB42" s="12">
        <v>507.42857142857144</v>
      </c>
      <c r="AC42" s="12">
        <v>427.61904761904759</v>
      </c>
      <c r="AD42" s="12">
        <v>318.85714285714283</v>
      </c>
      <c r="AE42" s="12">
        <v>78.904761904761898</v>
      </c>
      <c r="AF42" s="12">
        <v>84.38095238095238</v>
      </c>
      <c r="AG42" s="12">
        <v>38.428571428571431</v>
      </c>
      <c r="AH42" s="12">
        <v>100.80952380952381</v>
      </c>
      <c r="AI42" s="12">
        <v>64.80952380952381</v>
      </c>
      <c r="AJ42" s="12">
        <v>14.571428571428571</v>
      </c>
      <c r="AK42" s="12">
        <v>4.3809523809523814</v>
      </c>
      <c r="AL42" s="12">
        <v>24.38095238095238</v>
      </c>
      <c r="AM42" s="12">
        <v>5.333333333333333</v>
      </c>
      <c r="AN42" s="12">
        <v>18</v>
      </c>
      <c r="AO42" s="12">
        <v>5.0476190476190474</v>
      </c>
      <c r="AP42" s="12">
        <v>31.047619047619047</v>
      </c>
      <c r="AQ42" s="12">
        <v>27.857142857142858</v>
      </c>
      <c r="AR42" s="12">
        <v>59.761904761904759</v>
      </c>
      <c r="AS42" s="13">
        <v>2688.2380952380954</v>
      </c>
      <c r="AT42" s="14"/>
      <c r="AW42" s="15"/>
    </row>
    <row r="43" spans="1:49" x14ac:dyDescent="0.25">
      <c r="A43" s="1" t="s">
        <v>54</v>
      </c>
      <c r="B43" s="12">
        <v>8.9047619047619051</v>
      </c>
      <c r="C43" s="12">
        <v>21.571428571428573</v>
      </c>
      <c r="D43" s="12">
        <v>3.9523809523809526</v>
      </c>
      <c r="E43" s="12">
        <v>6.7142857142857144</v>
      </c>
      <c r="F43" s="12">
        <v>30.142857142857142</v>
      </c>
      <c r="G43" s="12">
        <v>8.7142857142857135</v>
      </c>
      <c r="H43" s="12">
        <v>16.80952380952381</v>
      </c>
      <c r="I43" s="12">
        <v>40.047619047619051</v>
      </c>
      <c r="J43" s="12">
        <v>50.904761904761905</v>
      </c>
      <c r="K43" s="12">
        <v>11.428571428571429</v>
      </c>
      <c r="L43" s="12">
        <v>17.333333333333332</v>
      </c>
      <c r="M43" s="12">
        <v>17.476190476190474</v>
      </c>
      <c r="N43" s="12">
        <v>10.523809523809524</v>
      </c>
      <c r="O43" s="12">
        <v>9.4285714285714288</v>
      </c>
      <c r="P43" s="12">
        <v>10.80952380952381</v>
      </c>
      <c r="Q43" s="12">
        <v>4.1904761904761907</v>
      </c>
      <c r="R43" s="12">
        <v>6</v>
      </c>
      <c r="S43" s="12">
        <v>7.333333333333333</v>
      </c>
      <c r="T43" s="12">
        <v>17.857142857142858</v>
      </c>
      <c r="U43" s="12">
        <v>23.095238095238095</v>
      </c>
      <c r="V43" s="12">
        <v>17.38095238095238</v>
      </c>
      <c r="W43" s="12">
        <v>7.1428571428571432</v>
      </c>
      <c r="X43" s="12">
        <v>5</v>
      </c>
      <c r="Y43" s="12">
        <v>7.9523809523809526</v>
      </c>
      <c r="Z43" s="12">
        <v>10.523809523809524</v>
      </c>
      <c r="AA43" s="12">
        <v>403.95238095238096</v>
      </c>
      <c r="AB43" s="12">
        <v>416.47619047619048</v>
      </c>
      <c r="AC43" s="12">
        <v>330</v>
      </c>
      <c r="AD43" s="12">
        <v>251.76190476190476</v>
      </c>
      <c r="AE43" s="12">
        <v>95.523809523809518</v>
      </c>
      <c r="AF43" s="12">
        <v>123.23809523809524</v>
      </c>
      <c r="AG43" s="12">
        <v>59.904761904761905</v>
      </c>
      <c r="AH43" s="12">
        <v>152.85714285714286</v>
      </c>
      <c r="AI43" s="12">
        <v>114.0952380952381</v>
      </c>
      <c r="AJ43" s="12">
        <v>52.571428571428569</v>
      </c>
      <c r="AK43" s="12">
        <v>4.0476190476190474</v>
      </c>
      <c r="AL43" s="12">
        <v>17.476190476190474</v>
      </c>
      <c r="AM43" s="12">
        <v>4.0476190476190474</v>
      </c>
      <c r="AN43" s="12">
        <v>22.761904761904763</v>
      </c>
      <c r="AO43" s="12">
        <v>37.285714285714285</v>
      </c>
      <c r="AP43" s="12">
        <v>5.9047619047619051</v>
      </c>
      <c r="AQ43" s="12">
        <v>46.857142857142854</v>
      </c>
      <c r="AR43" s="12">
        <v>55.333333333333336</v>
      </c>
      <c r="AS43" s="13">
        <v>2565.3333333333326</v>
      </c>
      <c r="AT43" s="14"/>
      <c r="AW43" s="15"/>
    </row>
    <row r="44" spans="1:49" x14ac:dyDescent="0.25">
      <c r="A44" s="1" t="s">
        <v>55</v>
      </c>
      <c r="B44" s="12">
        <v>24.714285714285715</v>
      </c>
      <c r="C44" s="12">
        <v>46.857142857142854</v>
      </c>
      <c r="D44" s="12">
        <v>53.80952380952381</v>
      </c>
      <c r="E44" s="12">
        <v>69.714285714285708</v>
      </c>
      <c r="F44" s="12">
        <v>199.1904761904762</v>
      </c>
      <c r="G44" s="12">
        <v>57.666666666666664</v>
      </c>
      <c r="H44" s="12">
        <v>90.047619047619051</v>
      </c>
      <c r="I44" s="12">
        <v>51.714285714285715</v>
      </c>
      <c r="J44" s="12">
        <v>77.38095238095238</v>
      </c>
      <c r="K44" s="12">
        <v>29.428571428571427</v>
      </c>
      <c r="L44" s="12">
        <v>41.38095238095238</v>
      </c>
      <c r="M44" s="12">
        <v>45.904761904761905</v>
      </c>
      <c r="N44" s="12">
        <v>24.857142857142858</v>
      </c>
      <c r="O44" s="12">
        <v>15.476190476190476</v>
      </c>
      <c r="P44" s="12">
        <v>11.142857142857142</v>
      </c>
      <c r="Q44" s="12">
        <v>7.5714285714285712</v>
      </c>
      <c r="R44" s="12">
        <v>15.047619047619047</v>
      </c>
      <c r="S44" s="12">
        <v>45.80952380952381</v>
      </c>
      <c r="T44" s="12">
        <v>72.666666666666671</v>
      </c>
      <c r="U44" s="12">
        <v>104.80952380952381</v>
      </c>
      <c r="V44" s="12">
        <v>133.42857142857142</v>
      </c>
      <c r="W44" s="12">
        <v>71.38095238095238</v>
      </c>
      <c r="X44" s="12">
        <v>53.142857142857146</v>
      </c>
      <c r="Y44" s="12">
        <v>104.33333333333333</v>
      </c>
      <c r="Z44" s="12">
        <v>47.333333333333336</v>
      </c>
      <c r="AA44" s="12">
        <v>479.76190476190476</v>
      </c>
      <c r="AB44" s="12">
        <v>470.66666666666669</v>
      </c>
      <c r="AC44" s="12">
        <v>1279.1428571428571</v>
      </c>
      <c r="AD44" s="12">
        <v>534.19047619047615</v>
      </c>
      <c r="AE44" s="12">
        <v>186.47619047619048</v>
      </c>
      <c r="AF44" s="12">
        <v>182.57142857142858</v>
      </c>
      <c r="AG44" s="12">
        <v>90.571428571428569</v>
      </c>
      <c r="AH44" s="12">
        <v>74.61904761904762</v>
      </c>
      <c r="AI44" s="12">
        <v>115.80952380952381</v>
      </c>
      <c r="AJ44" s="12">
        <v>41.19047619047619</v>
      </c>
      <c r="AK44" s="12">
        <v>14.761904761904763</v>
      </c>
      <c r="AL44" s="12">
        <v>126.33333333333333</v>
      </c>
      <c r="AM44" s="12">
        <v>28.285714285714285</v>
      </c>
      <c r="AN44" s="12">
        <v>77.047619047619051</v>
      </c>
      <c r="AO44" s="12">
        <v>27.476190476190474</v>
      </c>
      <c r="AP44" s="12">
        <v>45.476190476190474</v>
      </c>
      <c r="AQ44" s="12">
        <v>23.714285714285715</v>
      </c>
      <c r="AR44" s="12">
        <v>210.71428571428572</v>
      </c>
      <c r="AS44" s="13">
        <v>5503.6190476190477</v>
      </c>
      <c r="AT44" s="14"/>
      <c r="AW44" s="15"/>
    </row>
    <row r="45" spans="1:49" x14ac:dyDescent="0.25">
      <c r="A45" s="1" t="s">
        <v>56</v>
      </c>
      <c r="B45" s="12">
        <v>23.238095238095237</v>
      </c>
      <c r="C45" s="12">
        <v>51.238095238095241</v>
      </c>
      <c r="D45" s="12">
        <v>17.38095238095238</v>
      </c>
      <c r="E45" s="12">
        <v>22.047619047619047</v>
      </c>
      <c r="F45" s="12">
        <v>153.0952380952381</v>
      </c>
      <c r="G45" s="12">
        <v>23.666666666666668</v>
      </c>
      <c r="H45" s="12">
        <v>37.523809523809526</v>
      </c>
      <c r="I45" s="12">
        <v>74.61904761904762</v>
      </c>
      <c r="J45" s="12">
        <v>99.714285714285708</v>
      </c>
      <c r="K45" s="12">
        <v>22.571428571428573</v>
      </c>
      <c r="L45" s="12">
        <v>25.095238095238095</v>
      </c>
      <c r="M45" s="12">
        <v>40.238095238095241</v>
      </c>
      <c r="N45" s="12">
        <v>17.80952380952381</v>
      </c>
      <c r="O45" s="12">
        <v>10.619047619047619</v>
      </c>
      <c r="P45" s="12">
        <v>8.3333333333333339</v>
      </c>
      <c r="Q45" s="12">
        <v>5</v>
      </c>
      <c r="R45" s="12">
        <v>3.6666666666666665</v>
      </c>
      <c r="S45" s="12">
        <v>4.0952380952380949</v>
      </c>
      <c r="T45" s="12">
        <v>21.19047619047619</v>
      </c>
      <c r="U45" s="12">
        <v>21.19047619047619</v>
      </c>
      <c r="V45" s="12">
        <v>22.904761904761905</v>
      </c>
      <c r="W45" s="12">
        <v>8</v>
      </c>
      <c r="X45" s="12">
        <v>8.3333333333333339</v>
      </c>
      <c r="Y45" s="12">
        <v>20.952380952380953</v>
      </c>
      <c r="Z45" s="12">
        <v>20.61904761904762</v>
      </c>
      <c r="AA45" s="12">
        <v>654.90476190476193</v>
      </c>
      <c r="AB45" s="12">
        <v>744.19047619047615</v>
      </c>
      <c r="AC45" s="12">
        <v>621.76190476190482</v>
      </c>
      <c r="AD45" s="12">
        <v>346.52380952380952</v>
      </c>
      <c r="AE45" s="12">
        <v>143.38095238095238</v>
      </c>
      <c r="AF45" s="12">
        <v>156.52380952380952</v>
      </c>
      <c r="AG45" s="12">
        <v>108.23809523809524</v>
      </c>
      <c r="AH45" s="12">
        <v>150.1904761904762</v>
      </c>
      <c r="AI45" s="12">
        <v>211.8095238095238</v>
      </c>
      <c r="AJ45" s="12">
        <v>104.80952380952381</v>
      </c>
      <c r="AK45" s="12">
        <v>5.5238095238095237</v>
      </c>
      <c r="AL45" s="12">
        <v>29.428571428571427</v>
      </c>
      <c r="AM45" s="12">
        <v>7.8571428571428568</v>
      </c>
      <c r="AN45" s="12">
        <v>34.095238095238095</v>
      </c>
      <c r="AO45" s="12">
        <v>55.476190476190474</v>
      </c>
      <c r="AP45" s="12">
        <v>51.61904761904762</v>
      </c>
      <c r="AQ45" s="12">
        <v>234.14285714285714</v>
      </c>
      <c r="AR45" s="12">
        <v>14.285714285714286</v>
      </c>
      <c r="AS45" s="13">
        <v>4437.9047619047624</v>
      </c>
      <c r="AT45" s="14"/>
      <c r="AW45" s="15"/>
    </row>
    <row r="46" spans="1:49" x14ac:dyDescent="0.25">
      <c r="A46" s="11" t="s">
        <v>49</v>
      </c>
      <c r="B46" s="14">
        <v>3102.0952380952376</v>
      </c>
      <c r="C46" s="14">
        <v>6472.3809523809541</v>
      </c>
      <c r="D46" s="14">
        <v>3854.7619047619046</v>
      </c>
      <c r="E46" s="14">
        <v>3419.9047619047624</v>
      </c>
      <c r="F46" s="14">
        <v>10727.952380952383</v>
      </c>
      <c r="G46" s="14">
        <v>4055.8095238095234</v>
      </c>
      <c r="H46" s="14">
        <v>7099.8095238095239</v>
      </c>
      <c r="I46" s="14">
        <v>8733.5714285714294</v>
      </c>
      <c r="J46" s="14">
        <v>11592.285714285714</v>
      </c>
      <c r="K46" s="14">
        <v>5087.7619047619037</v>
      </c>
      <c r="L46" s="14">
        <v>6391.333333333333</v>
      </c>
      <c r="M46" s="14">
        <v>6961.8095238095239</v>
      </c>
      <c r="N46" s="14">
        <v>4678.7142857142871</v>
      </c>
      <c r="O46" s="14">
        <v>4979.3809523809541</v>
      </c>
      <c r="P46" s="14">
        <v>4084.8571428571445</v>
      </c>
      <c r="Q46" s="14">
        <v>2750.9047619047615</v>
      </c>
      <c r="R46" s="14">
        <v>3593.7142857142862</v>
      </c>
      <c r="S46" s="14">
        <v>6731.5238095238101</v>
      </c>
      <c r="T46" s="14">
        <v>4915.1428571428578</v>
      </c>
      <c r="U46" s="14">
        <v>5798.4285714285725</v>
      </c>
      <c r="V46" s="14">
        <v>5827.2857142857119</v>
      </c>
      <c r="W46" s="14">
        <v>3114.6666666666665</v>
      </c>
      <c r="X46" s="14">
        <v>2567.2857142857142</v>
      </c>
      <c r="Y46" s="14">
        <v>4442.6666666666642</v>
      </c>
      <c r="Z46" s="14">
        <v>4806.7619047619037</v>
      </c>
      <c r="AA46" s="14">
        <v>31148.809523809534</v>
      </c>
      <c r="AB46" s="14">
        <v>28829.952380952382</v>
      </c>
      <c r="AC46" s="14">
        <v>28855.476190476198</v>
      </c>
      <c r="AD46" s="14">
        <v>19692.238095238099</v>
      </c>
      <c r="AE46" s="14">
        <v>10453.809523809521</v>
      </c>
      <c r="AF46" s="14">
        <v>11796.142857142857</v>
      </c>
      <c r="AG46" s="14">
        <v>7256.9523809523798</v>
      </c>
      <c r="AH46" s="14">
        <v>13211.904761904763</v>
      </c>
      <c r="AI46" s="14">
        <v>6728.0952380952403</v>
      </c>
      <c r="AJ46" s="14">
        <v>3440.7619047619046</v>
      </c>
      <c r="AK46" s="14">
        <v>2293.8571428571427</v>
      </c>
      <c r="AL46" s="14">
        <v>7840</v>
      </c>
      <c r="AM46" s="14">
        <v>1821.4761904761901</v>
      </c>
      <c r="AN46" s="14">
        <v>4598.8571428571431</v>
      </c>
      <c r="AO46" s="14">
        <v>2680.5714285714289</v>
      </c>
      <c r="AP46" s="14">
        <v>2474.5238095238092</v>
      </c>
      <c r="AQ46" s="14">
        <v>6258.2380952380972</v>
      </c>
      <c r="AR46" s="14">
        <v>4515.5714285714275</v>
      </c>
      <c r="AS46" s="14">
        <v>329688.04761904763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D2" sqref="D2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/>
    <col min="47" max="48" width="9.109375" style="9"/>
    <col min="49" max="49" width="8.6640625" style="9" customWidth="1"/>
    <col min="50" max="16384" width="9.109375" style="9"/>
  </cols>
  <sheetData>
    <row r="1" spans="1:56" ht="27" customHeight="1" x14ac:dyDescent="0.25">
      <c r="A1" s="7" t="s">
        <v>0</v>
      </c>
      <c r="B1" s="8" t="s">
        <v>1</v>
      </c>
      <c r="D1" s="9" t="s">
        <v>60</v>
      </c>
      <c r="G1" s="19">
        <f>'Weekday OD'!G1</f>
        <v>40026</v>
      </c>
    </row>
    <row r="2" spans="1:56" x14ac:dyDescent="0.25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 x14ac:dyDescent="0.25">
      <c r="A3" s="1" t="s">
        <v>2</v>
      </c>
      <c r="B3" s="12">
        <v>5.6</v>
      </c>
      <c r="C3" s="12">
        <v>62.6</v>
      </c>
      <c r="D3" s="12">
        <v>76.599999999999994</v>
      </c>
      <c r="E3" s="12">
        <v>49.4</v>
      </c>
      <c r="F3" s="12">
        <v>179.2</v>
      </c>
      <c r="G3" s="12">
        <v>84</v>
      </c>
      <c r="H3" s="12">
        <v>76.2</v>
      </c>
      <c r="I3" s="12">
        <v>40.799999999999997</v>
      </c>
      <c r="J3" s="12">
        <v>66</v>
      </c>
      <c r="K3" s="12">
        <v>13.6</v>
      </c>
      <c r="L3" s="12">
        <v>66.599999999999994</v>
      </c>
      <c r="M3" s="12">
        <v>82</v>
      </c>
      <c r="N3" s="12">
        <v>22.4</v>
      </c>
      <c r="O3" s="12">
        <v>22.6</v>
      </c>
      <c r="P3" s="12">
        <v>22.8</v>
      </c>
      <c r="Q3" s="12">
        <v>9.8000000000000007</v>
      </c>
      <c r="R3" s="12">
        <v>7.2</v>
      </c>
      <c r="S3" s="12">
        <v>22</v>
      </c>
      <c r="T3" s="12">
        <v>13.6</v>
      </c>
      <c r="U3" s="12">
        <v>8.8000000000000007</v>
      </c>
      <c r="V3" s="12">
        <v>11.8</v>
      </c>
      <c r="W3" s="12">
        <v>3.8</v>
      </c>
      <c r="X3" s="12">
        <v>6.8</v>
      </c>
      <c r="Y3" s="12">
        <v>15.6</v>
      </c>
      <c r="Z3" s="12">
        <v>16.8</v>
      </c>
      <c r="AA3" s="12">
        <v>106.8</v>
      </c>
      <c r="AB3" s="12">
        <v>71.400000000000006</v>
      </c>
      <c r="AC3" s="12">
        <v>249.8</v>
      </c>
      <c r="AD3" s="12">
        <v>109.2</v>
      </c>
      <c r="AE3" s="12">
        <v>77.599999999999994</v>
      </c>
      <c r="AF3" s="12">
        <v>99.8</v>
      </c>
      <c r="AG3" s="12">
        <v>20</v>
      </c>
      <c r="AH3" s="12">
        <v>39</v>
      </c>
      <c r="AI3" s="12">
        <v>24.8</v>
      </c>
      <c r="AJ3" s="12">
        <v>5.8</v>
      </c>
      <c r="AK3" s="12">
        <v>5.6</v>
      </c>
      <c r="AL3" s="12">
        <v>11</v>
      </c>
      <c r="AM3" s="12">
        <v>2.8</v>
      </c>
      <c r="AN3" s="12">
        <v>30.6</v>
      </c>
      <c r="AO3" s="12">
        <v>8.4</v>
      </c>
      <c r="AP3" s="12">
        <v>8</v>
      </c>
      <c r="AQ3" s="12">
        <v>19.399999999999999</v>
      </c>
      <c r="AR3" s="12">
        <v>17</v>
      </c>
      <c r="AS3" s="13">
        <v>1893.6</v>
      </c>
      <c r="AT3" s="14"/>
      <c r="AV3" s="9" t="s">
        <v>38</v>
      </c>
      <c r="AW3" s="12">
        <f>SUM(B3:Z27,AK3:AN27,B38:Z41,AK38:AN41)</f>
        <v>42123.399999999972</v>
      </c>
      <c r="AY3" s="9" t="s">
        <v>39</v>
      </c>
      <c r="AZ3" s="15">
        <f>SUM(AW12:AW18,AX12:BC12)</f>
        <v>106726.6</v>
      </c>
      <c r="BA3" s="16">
        <f>AZ3/BD$19</f>
        <v>0.59825668736967197</v>
      </c>
    </row>
    <row r="4" spans="1:56" x14ac:dyDescent="0.25">
      <c r="A4" s="1" t="s">
        <v>3</v>
      </c>
      <c r="B4" s="12">
        <v>73.8</v>
      </c>
      <c r="C4" s="12">
        <v>8.6</v>
      </c>
      <c r="D4" s="12">
        <v>75.2</v>
      </c>
      <c r="E4" s="12">
        <v>40.6</v>
      </c>
      <c r="F4" s="12">
        <v>327.2</v>
      </c>
      <c r="G4" s="12">
        <v>107.4</v>
      </c>
      <c r="H4" s="12">
        <v>125.8</v>
      </c>
      <c r="I4" s="12">
        <v>66.2</v>
      </c>
      <c r="J4" s="12">
        <v>163.19999999999999</v>
      </c>
      <c r="K4" s="12">
        <v>32.200000000000003</v>
      </c>
      <c r="L4" s="12">
        <v>114.8</v>
      </c>
      <c r="M4" s="12">
        <v>257.39999999999998</v>
      </c>
      <c r="N4" s="12">
        <v>33.799999999999997</v>
      </c>
      <c r="O4" s="12">
        <v>46.2</v>
      </c>
      <c r="P4" s="12">
        <v>33.799999999999997</v>
      </c>
      <c r="Q4" s="12">
        <v>16.600000000000001</v>
      </c>
      <c r="R4" s="12">
        <v>22.6</v>
      </c>
      <c r="S4" s="12">
        <v>47</v>
      </c>
      <c r="T4" s="12">
        <v>22.2</v>
      </c>
      <c r="U4" s="12">
        <v>12</v>
      </c>
      <c r="V4" s="12">
        <v>16.2</v>
      </c>
      <c r="W4" s="12">
        <v>7.2</v>
      </c>
      <c r="X4" s="12">
        <v>8</v>
      </c>
      <c r="Y4" s="12">
        <v>17.2</v>
      </c>
      <c r="Z4" s="12">
        <v>24.6</v>
      </c>
      <c r="AA4" s="12">
        <v>283.8</v>
      </c>
      <c r="AB4" s="12">
        <v>194.4</v>
      </c>
      <c r="AC4" s="12">
        <v>635.79999999999995</v>
      </c>
      <c r="AD4" s="12">
        <v>208</v>
      </c>
      <c r="AE4" s="12">
        <v>78.400000000000006</v>
      </c>
      <c r="AF4" s="12">
        <v>100.6</v>
      </c>
      <c r="AG4" s="12">
        <v>32.6</v>
      </c>
      <c r="AH4" s="12">
        <v>68.8</v>
      </c>
      <c r="AI4" s="12">
        <v>51</v>
      </c>
      <c r="AJ4" s="12">
        <v>19.399999999999999</v>
      </c>
      <c r="AK4" s="12">
        <v>7</v>
      </c>
      <c r="AL4" s="12">
        <v>16</v>
      </c>
      <c r="AM4" s="12">
        <v>4</v>
      </c>
      <c r="AN4" s="12">
        <v>33</v>
      </c>
      <c r="AO4" s="12">
        <v>14</v>
      </c>
      <c r="AP4" s="12">
        <v>12.8</v>
      </c>
      <c r="AQ4" s="12">
        <v>43.6</v>
      </c>
      <c r="AR4" s="12">
        <v>27.8</v>
      </c>
      <c r="AS4" s="13">
        <v>3530.8</v>
      </c>
      <c r="AT4" s="14"/>
      <c r="AV4" s="9" t="s">
        <v>40</v>
      </c>
      <c r="AW4" s="12">
        <f>SUM(AA28:AJ37, AA42:AJ45, AO28:AR37, AO42:AR45)</f>
        <v>56967.399999999987</v>
      </c>
      <c r="AY4" s="9" t="s">
        <v>41</v>
      </c>
      <c r="AZ4" s="15">
        <f>SUM(AX13:BB18)</f>
        <v>66570.39999999998</v>
      </c>
      <c r="BA4" s="16">
        <f>AZ4/BD$19</f>
        <v>0.37316083320253807</v>
      </c>
    </row>
    <row r="5" spans="1:56" x14ac:dyDescent="0.25">
      <c r="A5" s="1" t="s">
        <v>4</v>
      </c>
      <c r="B5" s="12">
        <v>90</v>
      </c>
      <c r="C5" s="12">
        <v>61.2</v>
      </c>
      <c r="D5" s="12">
        <v>4.2</v>
      </c>
      <c r="E5" s="12">
        <v>44.2</v>
      </c>
      <c r="F5" s="12">
        <v>314.60000000000002</v>
      </c>
      <c r="G5" s="12">
        <v>71.2</v>
      </c>
      <c r="H5" s="12">
        <v>60.2</v>
      </c>
      <c r="I5" s="12">
        <v>53</v>
      </c>
      <c r="J5" s="12">
        <v>118.8</v>
      </c>
      <c r="K5" s="12">
        <v>29</v>
      </c>
      <c r="L5" s="12">
        <v>45</v>
      </c>
      <c r="M5" s="12">
        <v>113</v>
      </c>
      <c r="N5" s="12">
        <v>11.8</v>
      </c>
      <c r="O5" s="12">
        <v>21.2</v>
      </c>
      <c r="P5" s="12">
        <v>11.6</v>
      </c>
      <c r="Q5" s="12">
        <v>7</v>
      </c>
      <c r="R5" s="12">
        <v>8.8000000000000007</v>
      </c>
      <c r="S5" s="12">
        <v>25.2</v>
      </c>
      <c r="T5" s="12">
        <v>14.4</v>
      </c>
      <c r="U5" s="12">
        <v>7.8</v>
      </c>
      <c r="V5" s="12">
        <v>18.2</v>
      </c>
      <c r="W5" s="12">
        <v>11.2</v>
      </c>
      <c r="X5" s="12">
        <v>6.6</v>
      </c>
      <c r="Y5" s="12">
        <v>19.2</v>
      </c>
      <c r="Z5" s="12">
        <v>12.4</v>
      </c>
      <c r="AA5" s="12">
        <v>180.6</v>
      </c>
      <c r="AB5" s="12">
        <v>139</v>
      </c>
      <c r="AC5" s="12">
        <v>339.4</v>
      </c>
      <c r="AD5" s="12">
        <v>117.2</v>
      </c>
      <c r="AE5" s="12">
        <v>52.2</v>
      </c>
      <c r="AF5" s="12">
        <v>42.4</v>
      </c>
      <c r="AG5" s="12">
        <v>19.8</v>
      </c>
      <c r="AH5" s="12">
        <v>21</v>
      </c>
      <c r="AI5" s="12">
        <v>17.399999999999999</v>
      </c>
      <c r="AJ5" s="12">
        <v>2.4</v>
      </c>
      <c r="AK5" s="12">
        <v>5.2</v>
      </c>
      <c r="AL5" s="12">
        <v>10.6</v>
      </c>
      <c r="AM5" s="12">
        <v>2.4</v>
      </c>
      <c r="AN5" s="12">
        <v>6.4</v>
      </c>
      <c r="AO5" s="12">
        <v>4.8</v>
      </c>
      <c r="AP5" s="12">
        <v>4</v>
      </c>
      <c r="AQ5" s="12">
        <v>41.8</v>
      </c>
      <c r="AR5" s="12">
        <v>11.8</v>
      </c>
      <c r="AS5" s="13">
        <v>2198.1999999999998</v>
      </c>
      <c r="AT5" s="14"/>
      <c r="AV5" s="9" t="s">
        <v>42</v>
      </c>
      <c r="AW5" s="12">
        <f>SUM(AA3:AJ27,B28:Z37,AA38:AJ41,AK28:AN37, B42:Z45, AK42:AN45, AO3:AR27, AO38:AR41)</f>
        <v>79305.199999999939</v>
      </c>
    </row>
    <row r="6" spans="1:56" x14ac:dyDescent="0.25">
      <c r="A6" s="1" t="s">
        <v>5</v>
      </c>
      <c r="B6" s="12">
        <v>48.6</v>
      </c>
      <c r="C6" s="12">
        <v>48</v>
      </c>
      <c r="D6" s="12">
        <v>46.2</v>
      </c>
      <c r="E6" s="12">
        <v>5.4</v>
      </c>
      <c r="F6" s="12">
        <v>94.2</v>
      </c>
      <c r="G6" s="12">
        <v>46.4</v>
      </c>
      <c r="H6" s="12">
        <v>54.4</v>
      </c>
      <c r="I6" s="12">
        <v>48.2</v>
      </c>
      <c r="J6" s="12">
        <v>100.8</v>
      </c>
      <c r="K6" s="12">
        <v>22.6</v>
      </c>
      <c r="L6" s="12">
        <v>48.4</v>
      </c>
      <c r="M6" s="12">
        <v>100.4</v>
      </c>
      <c r="N6" s="12">
        <v>14.8</v>
      </c>
      <c r="O6" s="12">
        <v>16.399999999999999</v>
      </c>
      <c r="P6" s="12">
        <v>12.4</v>
      </c>
      <c r="Q6" s="12">
        <v>4.8</v>
      </c>
      <c r="R6" s="12">
        <v>7.6</v>
      </c>
      <c r="S6" s="12">
        <v>23</v>
      </c>
      <c r="T6" s="12">
        <v>9.6</v>
      </c>
      <c r="U6" s="12">
        <v>13.2</v>
      </c>
      <c r="V6" s="12">
        <v>12.2</v>
      </c>
      <c r="W6" s="12">
        <v>6.6</v>
      </c>
      <c r="X6" s="12">
        <v>14.4</v>
      </c>
      <c r="Y6" s="12">
        <v>11</v>
      </c>
      <c r="Z6" s="12">
        <v>9</v>
      </c>
      <c r="AA6" s="12">
        <v>218.4</v>
      </c>
      <c r="AB6" s="12">
        <v>176</v>
      </c>
      <c r="AC6" s="12">
        <v>377.8</v>
      </c>
      <c r="AD6" s="12">
        <v>198.6</v>
      </c>
      <c r="AE6" s="12">
        <v>117.2</v>
      </c>
      <c r="AF6" s="12">
        <v>84.8</v>
      </c>
      <c r="AG6" s="12">
        <v>22.4</v>
      </c>
      <c r="AH6" s="12">
        <v>22.4</v>
      </c>
      <c r="AI6" s="12">
        <v>11.4</v>
      </c>
      <c r="AJ6" s="12">
        <v>3.6</v>
      </c>
      <c r="AK6" s="12">
        <v>4</v>
      </c>
      <c r="AL6" s="12">
        <v>9.1999999999999993</v>
      </c>
      <c r="AM6" s="12">
        <v>2.4</v>
      </c>
      <c r="AN6" s="12">
        <v>8</v>
      </c>
      <c r="AO6" s="12">
        <v>3.4</v>
      </c>
      <c r="AP6" s="12">
        <v>2.6</v>
      </c>
      <c r="AQ6" s="12">
        <v>71.599999999999994</v>
      </c>
      <c r="AR6" s="12">
        <v>11.2</v>
      </c>
      <c r="AS6" s="13">
        <v>2163.6</v>
      </c>
      <c r="AT6" s="14"/>
      <c r="AW6" s="12"/>
    </row>
    <row r="7" spans="1:56" x14ac:dyDescent="0.25">
      <c r="A7" s="1" t="s">
        <v>6</v>
      </c>
      <c r="B7" s="12">
        <v>199.2</v>
      </c>
      <c r="C7" s="12">
        <v>331.8</v>
      </c>
      <c r="D7" s="12">
        <v>315.60000000000002</v>
      </c>
      <c r="E7" s="12">
        <v>109.2</v>
      </c>
      <c r="F7" s="12">
        <v>19.600000000000001</v>
      </c>
      <c r="G7" s="12">
        <v>204</v>
      </c>
      <c r="H7" s="12">
        <v>233.6</v>
      </c>
      <c r="I7" s="12">
        <v>182.4</v>
      </c>
      <c r="J7" s="12">
        <v>259</v>
      </c>
      <c r="K7" s="12">
        <v>100.6</v>
      </c>
      <c r="L7" s="12">
        <v>139.6</v>
      </c>
      <c r="M7" s="12">
        <v>195.8</v>
      </c>
      <c r="N7" s="12">
        <v>75.8</v>
      </c>
      <c r="O7" s="12">
        <v>68.599999999999994</v>
      </c>
      <c r="P7" s="12">
        <v>56.4</v>
      </c>
      <c r="Q7" s="12">
        <v>27.6</v>
      </c>
      <c r="R7" s="12">
        <v>47.4</v>
      </c>
      <c r="S7" s="12">
        <v>181.4</v>
      </c>
      <c r="T7" s="12">
        <v>50.8</v>
      </c>
      <c r="U7" s="12">
        <v>47.8</v>
      </c>
      <c r="V7" s="12">
        <v>73.400000000000006</v>
      </c>
      <c r="W7" s="12">
        <v>32</v>
      </c>
      <c r="X7" s="12">
        <v>31.8</v>
      </c>
      <c r="Y7" s="12">
        <v>32.6</v>
      </c>
      <c r="Z7" s="12">
        <v>55.4</v>
      </c>
      <c r="AA7" s="12">
        <v>530.4</v>
      </c>
      <c r="AB7" s="12">
        <v>326.39999999999998</v>
      </c>
      <c r="AC7" s="12">
        <v>1161.5999999999999</v>
      </c>
      <c r="AD7" s="12">
        <v>450.8</v>
      </c>
      <c r="AE7" s="12">
        <v>236.2</v>
      </c>
      <c r="AF7" s="12">
        <v>173.8</v>
      </c>
      <c r="AG7" s="12">
        <v>56</v>
      </c>
      <c r="AH7" s="12">
        <v>51.8</v>
      </c>
      <c r="AI7" s="12">
        <v>67.599999999999994</v>
      </c>
      <c r="AJ7" s="12">
        <v>9</v>
      </c>
      <c r="AK7" s="12">
        <v>21.2</v>
      </c>
      <c r="AL7" s="12">
        <v>64</v>
      </c>
      <c r="AM7" s="12">
        <v>13.8</v>
      </c>
      <c r="AN7" s="12">
        <v>29.6</v>
      </c>
      <c r="AO7" s="12">
        <v>10.4</v>
      </c>
      <c r="AP7" s="12">
        <v>14</v>
      </c>
      <c r="AQ7" s="12">
        <v>174.8</v>
      </c>
      <c r="AR7" s="12">
        <v>80.2</v>
      </c>
      <c r="AS7" s="13">
        <v>6543</v>
      </c>
      <c r="AT7" s="14"/>
      <c r="AW7" s="12"/>
    </row>
    <row r="8" spans="1:56" x14ac:dyDescent="0.25">
      <c r="A8" s="1" t="s">
        <v>7</v>
      </c>
      <c r="B8" s="12">
        <v>79</v>
      </c>
      <c r="C8" s="12">
        <v>114.8</v>
      </c>
      <c r="D8" s="12">
        <v>59.6</v>
      </c>
      <c r="E8" s="12">
        <v>44</v>
      </c>
      <c r="F8" s="12">
        <v>173.4</v>
      </c>
      <c r="G8" s="12">
        <v>5.6</v>
      </c>
      <c r="H8" s="12">
        <v>82.6</v>
      </c>
      <c r="I8" s="12">
        <v>79.400000000000006</v>
      </c>
      <c r="J8" s="12">
        <v>139.80000000000001</v>
      </c>
      <c r="K8" s="12">
        <v>44.6</v>
      </c>
      <c r="L8" s="12">
        <v>93</v>
      </c>
      <c r="M8" s="12">
        <v>109.4</v>
      </c>
      <c r="N8" s="12">
        <v>25.8</v>
      </c>
      <c r="O8" s="12">
        <v>39.200000000000003</v>
      </c>
      <c r="P8" s="12">
        <v>31.8</v>
      </c>
      <c r="Q8" s="12">
        <v>9.6</v>
      </c>
      <c r="R8" s="12">
        <v>14.2</v>
      </c>
      <c r="S8" s="12">
        <v>28.4</v>
      </c>
      <c r="T8" s="12">
        <v>13.6</v>
      </c>
      <c r="U8" s="12">
        <v>9</v>
      </c>
      <c r="V8" s="12">
        <v>19.600000000000001</v>
      </c>
      <c r="W8" s="12">
        <v>5.6</v>
      </c>
      <c r="X8" s="12">
        <v>19.2</v>
      </c>
      <c r="Y8" s="12">
        <v>17.2</v>
      </c>
      <c r="Z8" s="12">
        <v>36.200000000000003</v>
      </c>
      <c r="AA8" s="12">
        <v>166.8</v>
      </c>
      <c r="AB8" s="12">
        <v>142.80000000000001</v>
      </c>
      <c r="AC8" s="12">
        <v>338.4</v>
      </c>
      <c r="AD8" s="12">
        <v>206.4</v>
      </c>
      <c r="AE8" s="12">
        <v>151.4</v>
      </c>
      <c r="AF8" s="12">
        <v>102</v>
      </c>
      <c r="AG8" s="12">
        <v>19</v>
      </c>
      <c r="AH8" s="12">
        <v>23.6</v>
      </c>
      <c r="AI8" s="12">
        <v>18.399999999999999</v>
      </c>
      <c r="AJ8" s="12">
        <v>3</v>
      </c>
      <c r="AK8" s="12">
        <v>7.8</v>
      </c>
      <c r="AL8" s="12">
        <v>19.2</v>
      </c>
      <c r="AM8" s="12">
        <v>3.2</v>
      </c>
      <c r="AN8" s="12">
        <v>18.8</v>
      </c>
      <c r="AO8" s="12">
        <v>2.2000000000000002</v>
      </c>
      <c r="AP8" s="12">
        <v>5</v>
      </c>
      <c r="AQ8" s="12">
        <v>39.799999999999997</v>
      </c>
      <c r="AR8" s="12">
        <v>16.399999999999999</v>
      </c>
      <c r="AS8" s="13">
        <v>2578.8000000000002</v>
      </c>
      <c r="AT8" s="14"/>
      <c r="AW8" s="15"/>
    </row>
    <row r="9" spans="1:56" x14ac:dyDescent="0.25">
      <c r="A9" s="1" t="s">
        <v>8</v>
      </c>
      <c r="B9" s="12">
        <v>78.400000000000006</v>
      </c>
      <c r="C9" s="12">
        <v>110.2</v>
      </c>
      <c r="D9" s="12">
        <v>64.8</v>
      </c>
      <c r="E9" s="12">
        <v>51.2</v>
      </c>
      <c r="F9" s="12">
        <v>210.8</v>
      </c>
      <c r="G9" s="12">
        <v>84</v>
      </c>
      <c r="H9" s="12">
        <v>7.6</v>
      </c>
      <c r="I9" s="12">
        <v>61.4</v>
      </c>
      <c r="J9" s="12">
        <v>136.80000000000001</v>
      </c>
      <c r="K9" s="12">
        <v>35.200000000000003</v>
      </c>
      <c r="L9" s="12">
        <v>102.6</v>
      </c>
      <c r="M9" s="12">
        <v>189.6</v>
      </c>
      <c r="N9" s="12">
        <v>40.6</v>
      </c>
      <c r="O9" s="12">
        <v>68.599999999999994</v>
      </c>
      <c r="P9" s="12">
        <v>51</v>
      </c>
      <c r="Q9" s="12">
        <v>20.399999999999999</v>
      </c>
      <c r="R9" s="12">
        <v>20.6</v>
      </c>
      <c r="S9" s="12">
        <v>42.8</v>
      </c>
      <c r="T9" s="12">
        <v>49</v>
      </c>
      <c r="U9" s="12">
        <v>25.6</v>
      </c>
      <c r="V9" s="12">
        <v>39.799999999999997</v>
      </c>
      <c r="W9" s="12">
        <v>20.8</v>
      </c>
      <c r="X9" s="12">
        <v>20.6</v>
      </c>
      <c r="Y9" s="12">
        <v>32.799999999999997</v>
      </c>
      <c r="Z9" s="12">
        <v>46.8</v>
      </c>
      <c r="AA9" s="12">
        <v>350.8</v>
      </c>
      <c r="AB9" s="12">
        <v>249.2</v>
      </c>
      <c r="AC9" s="12">
        <v>669.8</v>
      </c>
      <c r="AD9" s="12">
        <v>348.2</v>
      </c>
      <c r="AE9" s="12">
        <v>218.6</v>
      </c>
      <c r="AF9" s="12">
        <v>169.2</v>
      </c>
      <c r="AG9" s="12">
        <v>36.799999999999997</v>
      </c>
      <c r="AH9" s="12">
        <v>40.799999999999997</v>
      </c>
      <c r="AI9" s="12">
        <v>26.2</v>
      </c>
      <c r="AJ9" s="12">
        <v>8</v>
      </c>
      <c r="AK9" s="12">
        <v>9.4</v>
      </c>
      <c r="AL9" s="12">
        <v>17.600000000000001</v>
      </c>
      <c r="AM9" s="12">
        <v>5.8</v>
      </c>
      <c r="AN9" s="12">
        <v>62</v>
      </c>
      <c r="AO9" s="12">
        <v>3.4</v>
      </c>
      <c r="AP9" s="12">
        <v>9</v>
      </c>
      <c r="AQ9" s="12">
        <v>69.599999999999994</v>
      </c>
      <c r="AR9" s="12">
        <v>19.600000000000001</v>
      </c>
      <c r="AS9" s="13">
        <v>3926</v>
      </c>
      <c r="AT9" s="14"/>
      <c r="AW9" s="15"/>
    </row>
    <row r="10" spans="1:56" x14ac:dyDescent="0.25">
      <c r="A10" s="1">
        <v>19</v>
      </c>
      <c r="B10" s="12">
        <v>39.799999999999997</v>
      </c>
      <c r="C10" s="12">
        <v>63.6</v>
      </c>
      <c r="D10" s="12">
        <v>49.6</v>
      </c>
      <c r="E10" s="12">
        <v>42.8</v>
      </c>
      <c r="F10" s="12">
        <v>158</v>
      </c>
      <c r="G10" s="12">
        <v>84</v>
      </c>
      <c r="H10" s="12">
        <v>60</v>
      </c>
      <c r="I10" s="12">
        <v>4.8</v>
      </c>
      <c r="J10" s="12">
        <v>15.8</v>
      </c>
      <c r="K10" s="12">
        <v>13.8</v>
      </c>
      <c r="L10" s="12">
        <v>55.2</v>
      </c>
      <c r="M10" s="12">
        <v>83</v>
      </c>
      <c r="N10" s="12">
        <v>35.799999999999997</v>
      </c>
      <c r="O10" s="12">
        <v>46.4</v>
      </c>
      <c r="P10" s="12">
        <v>41.2</v>
      </c>
      <c r="Q10" s="12">
        <v>18.2</v>
      </c>
      <c r="R10" s="12">
        <v>23.2</v>
      </c>
      <c r="S10" s="12">
        <v>39</v>
      </c>
      <c r="T10" s="12">
        <v>31.4</v>
      </c>
      <c r="U10" s="12">
        <v>28</v>
      </c>
      <c r="V10" s="12">
        <v>32.200000000000003</v>
      </c>
      <c r="W10" s="12">
        <v>12.2</v>
      </c>
      <c r="X10" s="12">
        <v>15.2</v>
      </c>
      <c r="Y10" s="12">
        <v>46.2</v>
      </c>
      <c r="Z10" s="12">
        <v>22</v>
      </c>
      <c r="AA10" s="12">
        <v>161.19999999999999</v>
      </c>
      <c r="AB10" s="12">
        <v>127.4</v>
      </c>
      <c r="AC10" s="12">
        <v>342.8</v>
      </c>
      <c r="AD10" s="12">
        <v>199.8</v>
      </c>
      <c r="AE10" s="12">
        <v>111.2</v>
      </c>
      <c r="AF10" s="12">
        <v>86.6</v>
      </c>
      <c r="AG10" s="12">
        <v>24</v>
      </c>
      <c r="AH10" s="12">
        <v>25.8</v>
      </c>
      <c r="AI10" s="12">
        <v>19</v>
      </c>
      <c r="AJ10" s="12">
        <v>3.4</v>
      </c>
      <c r="AK10" s="12">
        <v>7</v>
      </c>
      <c r="AL10" s="12">
        <v>17.399999999999999</v>
      </c>
      <c r="AM10" s="12">
        <v>5.4</v>
      </c>
      <c r="AN10" s="12">
        <v>35.4</v>
      </c>
      <c r="AO10" s="12">
        <v>5.6</v>
      </c>
      <c r="AP10" s="12">
        <v>6.4</v>
      </c>
      <c r="AQ10" s="12">
        <v>27.4</v>
      </c>
      <c r="AR10" s="12">
        <v>12.4</v>
      </c>
      <c r="AS10" s="13">
        <v>2279.6</v>
      </c>
      <c r="AT10" s="14"/>
      <c r="AV10" s="17"/>
      <c r="AW10" s="15"/>
      <c r="BC10" s="11"/>
    </row>
    <row r="11" spans="1:56" x14ac:dyDescent="0.25">
      <c r="A11" s="1">
        <v>12</v>
      </c>
      <c r="B11" s="12">
        <v>67.400000000000006</v>
      </c>
      <c r="C11" s="12">
        <v>166.6</v>
      </c>
      <c r="D11" s="12">
        <v>122</v>
      </c>
      <c r="E11" s="12">
        <v>100</v>
      </c>
      <c r="F11" s="12">
        <v>218.2</v>
      </c>
      <c r="G11" s="12">
        <v>131</v>
      </c>
      <c r="H11" s="12">
        <v>128.6</v>
      </c>
      <c r="I11" s="12">
        <v>18.8</v>
      </c>
      <c r="J11" s="12">
        <v>11.4</v>
      </c>
      <c r="K11" s="12">
        <v>25.8</v>
      </c>
      <c r="L11" s="12">
        <v>120</v>
      </c>
      <c r="M11" s="12">
        <v>192</v>
      </c>
      <c r="N11" s="12">
        <v>124.8</v>
      </c>
      <c r="O11" s="12">
        <v>133.6</v>
      </c>
      <c r="P11" s="12">
        <v>81</v>
      </c>
      <c r="Q11" s="12">
        <v>45.4</v>
      </c>
      <c r="R11" s="12">
        <v>60.4</v>
      </c>
      <c r="S11" s="12">
        <v>97.2</v>
      </c>
      <c r="T11" s="12">
        <v>79.2</v>
      </c>
      <c r="U11" s="12">
        <v>56.4</v>
      </c>
      <c r="V11" s="12">
        <v>81.400000000000006</v>
      </c>
      <c r="W11" s="12">
        <v>31.2</v>
      </c>
      <c r="X11" s="12">
        <v>45.4</v>
      </c>
      <c r="Y11" s="12">
        <v>108.4</v>
      </c>
      <c r="Z11" s="12">
        <v>63.8</v>
      </c>
      <c r="AA11" s="12">
        <v>268.8</v>
      </c>
      <c r="AB11" s="12">
        <v>220.2</v>
      </c>
      <c r="AC11" s="12">
        <v>586.79999999999995</v>
      </c>
      <c r="AD11" s="12">
        <v>257.8</v>
      </c>
      <c r="AE11" s="12">
        <v>119.2</v>
      </c>
      <c r="AF11" s="12">
        <v>91.6</v>
      </c>
      <c r="AG11" s="12">
        <v>51</v>
      </c>
      <c r="AH11" s="12">
        <v>54.6</v>
      </c>
      <c r="AI11" s="12">
        <v>43.6</v>
      </c>
      <c r="AJ11" s="12">
        <v>23.6</v>
      </c>
      <c r="AK11" s="12">
        <v>23.4</v>
      </c>
      <c r="AL11" s="12">
        <v>44.6</v>
      </c>
      <c r="AM11" s="12">
        <v>17</v>
      </c>
      <c r="AN11" s="12">
        <v>65</v>
      </c>
      <c r="AO11" s="12">
        <v>12.2</v>
      </c>
      <c r="AP11" s="12">
        <v>9.6</v>
      </c>
      <c r="AQ11" s="12">
        <v>56.4</v>
      </c>
      <c r="AR11" s="12">
        <v>30.6</v>
      </c>
      <c r="AS11" s="13">
        <v>4286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9" t="s">
        <v>37</v>
      </c>
    </row>
    <row r="12" spans="1:56" x14ac:dyDescent="0.25">
      <c r="A12" s="1" t="s">
        <v>9</v>
      </c>
      <c r="B12" s="12">
        <v>14.4</v>
      </c>
      <c r="C12" s="12">
        <v>37.200000000000003</v>
      </c>
      <c r="D12" s="12">
        <v>34</v>
      </c>
      <c r="E12" s="12">
        <v>27.6</v>
      </c>
      <c r="F12" s="12">
        <v>103.8</v>
      </c>
      <c r="G12" s="12">
        <v>48</v>
      </c>
      <c r="H12" s="12">
        <v>36.200000000000003</v>
      </c>
      <c r="I12" s="12">
        <v>12</v>
      </c>
      <c r="J12" s="12">
        <v>22.8</v>
      </c>
      <c r="K12" s="12">
        <v>6</v>
      </c>
      <c r="L12" s="12">
        <v>73</v>
      </c>
      <c r="M12" s="12">
        <v>168.4</v>
      </c>
      <c r="N12" s="12">
        <v>120.2</v>
      </c>
      <c r="O12" s="12">
        <v>125.8</v>
      </c>
      <c r="P12" s="12">
        <v>54.6</v>
      </c>
      <c r="Q12" s="12">
        <v>28.4</v>
      </c>
      <c r="R12" s="12">
        <v>42.4</v>
      </c>
      <c r="S12" s="12">
        <v>76.8</v>
      </c>
      <c r="T12" s="12">
        <v>12.4</v>
      </c>
      <c r="U12" s="12">
        <v>9</v>
      </c>
      <c r="V12" s="12">
        <v>12.6</v>
      </c>
      <c r="W12" s="12">
        <v>6.8</v>
      </c>
      <c r="X12" s="12">
        <v>8</v>
      </c>
      <c r="Y12" s="12">
        <v>20.399999999999999</v>
      </c>
      <c r="Z12" s="12">
        <v>25.8</v>
      </c>
      <c r="AA12" s="12">
        <v>243.2</v>
      </c>
      <c r="AB12" s="12">
        <v>193.8</v>
      </c>
      <c r="AC12" s="12">
        <v>535.79999999999995</v>
      </c>
      <c r="AD12" s="12">
        <v>234.6</v>
      </c>
      <c r="AE12" s="12">
        <v>133.4</v>
      </c>
      <c r="AF12" s="12">
        <v>87.8</v>
      </c>
      <c r="AG12" s="12">
        <v>34.200000000000003</v>
      </c>
      <c r="AH12" s="12">
        <v>38</v>
      </c>
      <c r="AI12" s="12">
        <v>33.799999999999997</v>
      </c>
      <c r="AJ12" s="12">
        <v>5.6</v>
      </c>
      <c r="AK12" s="12">
        <v>58.4</v>
      </c>
      <c r="AL12" s="12">
        <v>91.6</v>
      </c>
      <c r="AM12" s="12">
        <v>1.4</v>
      </c>
      <c r="AN12" s="12">
        <v>12.4</v>
      </c>
      <c r="AO12" s="12">
        <v>5.4</v>
      </c>
      <c r="AP12" s="12">
        <v>6</v>
      </c>
      <c r="AQ12" s="12">
        <v>21</v>
      </c>
      <c r="AR12" s="12">
        <v>24</v>
      </c>
      <c r="AS12" s="13">
        <v>2887</v>
      </c>
      <c r="AT12" s="14"/>
      <c r="AV12" s="17" t="s">
        <v>43</v>
      </c>
      <c r="AW12" s="15">
        <f>SUM(AA28:AD31)</f>
        <v>2492.3999999999996</v>
      </c>
      <c r="AX12" s="15">
        <f>SUM(Z28:Z31,H28:K31)</f>
        <v>6916.2000000000007</v>
      </c>
      <c r="AY12" s="15">
        <f>SUM(AE28:AJ31)</f>
        <v>16808</v>
      </c>
      <c r="AZ12" s="15">
        <f>SUM(B28:G31)</f>
        <v>7120.4000000000005</v>
      </c>
      <c r="BA12" s="15">
        <f>SUM(AM28:AN31,T28:Y31)</f>
        <v>7175.9999999999991</v>
      </c>
      <c r="BB12" s="15">
        <f>SUM(AK28:AL31,L28:S31)</f>
        <v>9456.9999999999982</v>
      </c>
      <c r="BC12" s="14">
        <f>SUM(AO28:AR31)</f>
        <v>5427.5999999999995</v>
      </c>
      <c r="BD12" s="9">
        <f t="shared" ref="BD12:BD19" si="0">SUM(AW12:BC12)</f>
        <v>55397.599999999999</v>
      </c>
    </row>
    <row r="13" spans="1:56" x14ac:dyDescent="0.25">
      <c r="A13" s="1" t="s">
        <v>10</v>
      </c>
      <c r="B13" s="12">
        <v>66.599999999999994</v>
      </c>
      <c r="C13" s="12">
        <v>105.4</v>
      </c>
      <c r="D13" s="12">
        <v>48.4</v>
      </c>
      <c r="E13" s="12">
        <v>46.6</v>
      </c>
      <c r="F13" s="12">
        <v>143.4</v>
      </c>
      <c r="G13" s="12">
        <v>89.4</v>
      </c>
      <c r="H13" s="12">
        <v>102.8</v>
      </c>
      <c r="I13" s="12">
        <v>66.2</v>
      </c>
      <c r="J13" s="12">
        <v>130</v>
      </c>
      <c r="K13" s="12">
        <v>62.6</v>
      </c>
      <c r="L13" s="12">
        <v>9</v>
      </c>
      <c r="M13" s="12">
        <v>268.2</v>
      </c>
      <c r="N13" s="12">
        <v>150.80000000000001</v>
      </c>
      <c r="O13" s="12">
        <v>233.8</v>
      </c>
      <c r="P13" s="12">
        <v>147.6</v>
      </c>
      <c r="Q13" s="12">
        <v>60.8</v>
      </c>
      <c r="R13" s="12">
        <v>43.4</v>
      </c>
      <c r="S13" s="12">
        <v>78.599999999999994</v>
      </c>
      <c r="T13" s="12">
        <v>37.799999999999997</v>
      </c>
      <c r="U13" s="12">
        <v>20.2</v>
      </c>
      <c r="V13" s="12">
        <v>28.2</v>
      </c>
      <c r="W13" s="12">
        <v>17.8</v>
      </c>
      <c r="X13" s="12">
        <v>19</v>
      </c>
      <c r="Y13" s="12">
        <v>31.4</v>
      </c>
      <c r="Z13" s="12">
        <v>80.400000000000006</v>
      </c>
      <c r="AA13" s="12">
        <v>261.39999999999998</v>
      </c>
      <c r="AB13" s="12">
        <v>196</v>
      </c>
      <c r="AC13" s="12">
        <v>603.4</v>
      </c>
      <c r="AD13" s="12">
        <v>274.8</v>
      </c>
      <c r="AE13" s="12">
        <v>144.6</v>
      </c>
      <c r="AF13" s="12">
        <v>131.4</v>
      </c>
      <c r="AG13" s="12">
        <v>30.4</v>
      </c>
      <c r="AH13" s="12">
        <v>66.8</v>
      </c>
      <c r="AI13" s="12">
        <v>35.6</v>
      </c>
      <c r="AJ13" s="12">
        <v>12</v>
      </c>
      <c r="AK13" s="12">
        <v>37.6</v>
      </c>
      <c r="AL13" s="12">
        <v>81.8</v>
      </c>
      <c r="AM13" s="12">
        <v>4.4000000000000004</v>
      </c>
      <c r="AN13" s="12">
        <v>51.6</v>
      </c>
      <c r="AO13" s="12">
        <v>8.4</v>
      </c>
      <c r="AP13" s="12">
        <v>12.8</v>
      </c>
      <c r="AQ13" s="12">
        <v>37.799999999999997</v>
      </c>
      <c r="AR13" s="12">
        <v>22.4</v>
      </c>
      <c r="AS13" s="13">
        <v>4101.6000000000004</v>
      </c>
      <c r="AT13" s="14"/>
      <c r="AV13" s="17" t="s">
        <v>44</v>
      </c>
      <c r="AW13" s="15">
        <f>SUM(AA27:AD27,AA9:AD12)</f>
        <v>6592.6</v>
      </c>
      <c r="AX13" s="15">
        <f>SUM(Z27,Z9:Z12,H9:K12,H27:K27)</f>
        <v>920.99999999999989</v>
      </c>
      <c r="AY13" s="15">
        <f>SUM(AE9:AJ12,AE27:AJ27)</f>
        <v>1793.7999999999997</v>
      </c>
      <c r="AZ13" s="15">
        <f>SUM(B9:G12,B27:G27)</f>
        <v>2251.7999999999997</v>
      </c>
      <c r="BA13" s="15">
        <f>SUM(T9:Y12,AM9:AN12,T27:Y27,AM27:AN27)</f>
        <v>1099.5999999999999</v>
      </c>
      <c r="BB13" s="15">
        <f>SUM(L9:S12,AK9:AL12,L27:S27,AK27:AL27)</f>
        <v>2998.4000000000005</v>
      </c>
      <c r="BC13" s="14">
        <f>SUM(AO9:AR12,AO27:AR27)</f>
        <v>367.79999999999995</v>
      </c>
      <c r="BD13" s="9">
        <f t="shared" si="0"/>
        <v>16025</v>
      </c>
    </row>
    <row r="14" spans="1:56" x14ac:dyDescent="0.25">
      <c r="A14" s="1" t="s">
        <v>11</v>
      </c>
      <c r="B14" s="12">
        <v>96</v>
      </c>
      <c r="C14" s="12">
        <v>264.39999999999998</v>
      </c>
      <c r="D14" s="12">
        <v>119.8</v>
      </c>
      <c r="E14" s="12">
        <v>107.4</v>
      </c>
      <c r="F14" s="12">
        <v>211.8</v>
      </c>
      <c r="G14" s="12">
        <v>113</v>
      </c>
      <c r="H14" s="12">
        <v>205.8</v>
      </c>
      <c r="I14" s="12">
        <v>108.2</v>
      </c>
      <c r="J14" s="12">
        <v>203.8</v>
      </c>
      <c r="K14" s="12">
        <v>148.19999999999999</v>
      </c>
      <c r="L14" s="12">
        <v>262.8</v>
      </c>
      <c r="M14" s="12">
        <v>7.8</v>
      </c>
      <c r="N14" s="12">
        <v>287.2</v>
      </c>
      <c r="O14" s="12">
        <v>329.6</v>
      </c>
      <c r="P14" s="12">
        <v>218</v>
      </c>
      <c r="Q14" s="12">
        <v>135.4</v>
      </c>
      <c r="R14" s="12">
        <v>183.8</v>
      </c>
      <c r="S14" s="12">
        <v>458.4</v>
      </c>
      <c r="T14" s="12">
        <v>122.4</v>
      </c>
      <c r="U14" s="12">
        <v>124.8</v>
      </c>
      <c r="V14" s="12">
        <v>124.4</v>
      </c>
      <c r="W14" s="12">
        <v>76.8</v>
      </c>
      <c r="X14" s="12">
        <v>73.8</v>
      </c>
      <c r="Y14" s="12">
        <v>102.2</v>
      </c>
      <c r="Z14" s="12">
        <v>105.4</v>
      </c>
      <c r="AA14" s="12">
        <v>285.60000000000002</v>
      </c>
      <c r="AB14" s="12">
        <v>167</v>
      </c>
      <c r="AC14" s="12">
        <v>537.79999999999995</v>
      </c>
      <c r="AD14" s="12">
        <v>238.2</v>
      </c>
      <c r="AE14" s="12">
        <v>96.6</v>
      </c>
      <c r="AF14" s="12">
        <v>111</v>
      </c>
      <c r="AG14" s="12">
        <v>47.4</v>
      </c>
      <c r="AH14" s="12">
        <v>60.2</v>
      </c>
      <c r="AI14" s="12">
        <v>60.4</v>
      </c>
      <c r="AJ14" s="12">
        <v>15.2</v>
      </c>
      <c r="AK14" s="12">
        <v>184</v>
      </c>
      <c r="AL14" s="12">
        <v>879.2</v>
      </c>
      <c r="AM14" s="12">
        <v>68.2</v>
      </c>
      <c r="AN14" s="12">
        <v>193</v>
      </c>
      <c r="AO14" s="12">
        <v>18</v>
      </c>
      <c r="AP14" s="12">
        <v>18.8</v>
      </c>
      <c r="AQ14" s="12">
        <v>42.2</v>
      </c>
      <c r="AR14" s="12">
        <v>36.799999999999997</v>
      </c>
      <c r="AS14" s="13">
        <v>7250.8</v>
      </c>
      <c r="AT14" s="14"/>
      <c r="AV14" s="17" t="s">
        <v>45</v>
      </c>
      <c r="AW14" s="15">
        <f>SUM(AA32:AD37)</f>
        <v>16716.200000000004</v>
      </c>
      <c r="AX14" s="15">
        <f>SUM(H32:K37,Z32:Z37)</f>
        <v>1923</v>
      </c>
      <c r="AY14" s="15">
        <f>SUM(AE32:AJ37)</f>
        <v>6061.6</v>
      </c>
      <c r="AZ14" s="15">
        <f>SUM(B32:G37)</f>
        <v>2016.8</v>
      </c>
      <c r="BA14" s="15">
        <f>SUM(T32:Y37,AM32:AN37)</f>
        <v>1356.2000000000003</v>
      </c>
      <c r="BB14" s="15">
        <f>SUM(L32:S37,AK32:AL37)</f>
        <v>1907.7999999999997</v>
      </c>
      <c r="BC14" s="14">
        <f>SUM(AO32:AR37)</f>
        <v>2031.5999999999997</v>
      </c>
      <c r="BD14" s="9">
        <f t="shared" si="0"/>
        <v>32013.200000000001</v>
      </c>
    </row>
    <row r="15" spans="1:56" x14ac:dyDescent="0.25">
      <c r="A15" s="1" t="s">
        <v>12</v>
      </c>
      <c r="B15" s="12">
        <v>23.4</v>
      </c>
      <c r="C15" s="12">
        <v>36.200000000000003</v>
      </c>
      <c r="D15" s="12">
        <v>14.6</v>
      </c>
      <c r="E15" s="12">
        <v>12.8</v>
      </c>
      <c r="F15" s="12">
        <v>76</v>
      </c>
      <c r="G15" s="12">
        <v>31</v>
      </c>
      <c r="H15" s="12">
        <v>52</v>
      </c>
      <c r="I15" s="12">
        <v>43</v>
      </c>
      <c r="J15" s="12">
        <v>130.4</v>
      </c>
      <c r="K15" s="12">
        <v>112</v>
      </c>
      <c r="L15" s="12">
        <v>147.19999999999999</v>
      </c>
      <c r="M15" s="12">
        <v>283.8</v>
      </c>
      <c r="N15" s="12">
        <v>6.8</v>
      </c>
      <c r="O15" s="12">
        <v>95.8</v>
      </c>
      <c r="P15" s="12">
        <v>82.4</v>
      </c>
      <c r="Q15" s="12">
        <v>37.200000000000003</v>
      </c>
      <c r="R15" s="12">
        <v>29.8</v>
      </c>
      <c r="S15" s="12">
        <v>51</v>
      </c>
      <c r="T15" s="12">
        <v>14.8</v>
      </c>
      <c r="U15" s="12">
        <v>8.1999999999999993</v>
      </c>
      <c r="V15" s="12">
        <v>10.199999999999999</v>
      </c>
      <c r="W15" s="12">
        <v>3</v>
      </c>
      <c r="X15" s="12">
        <v>5.6</v>
      </c>
      <c r="Y15" s="12">
        <v>10.8</v>
      </c>
      <c r="Z15" s="12">
        <v>25</v>
      </c>
      <c r="AA15" s="12">
        <v>182.6</v>
      </c>
      <c r="AB15" s="12">
        <v>128.6</v>
      </c>
      <c r="AC15" s="12">
        <v>369.6</v>
      </c>
      <c r="AD15" s="12">
        <v>122</v>
      </c>
      <c r="AE15" s="12">
        <v>37.4</v>
      </c>
      <c r="AF15" s="12">
        <v>48.2</v>
      </c>
      <c r="AG15" s="12">
        <v>16.600000000000001</v>
      </c>
      <c r="AH15" s="12">
        <v>31.6</v>
      </c>
      <c r="AI15" s="12">
        <v>23.2</v>
      </c>
      <c r="AJ15" s="12">
        <v>4.5999999999999996</v>
      </c>
      <c r="AK15" s="12">
        <v>25.2</v>
      </c>
      <c r="AL15" s="12">
        <v>44.8</v>
      </c>
      <c r="AM15" s="12">
        <v>1</v>
      </c>
      <c r="AN15" s="12">
        <v>19.600000000000001</v>
      </c>
      <c r="AO15" s="12">
        <v>6.6</v>
      </c>
      <c r="AP15" s="12">
        <v>8</v>
      </c>
      <c r="AQ15" s="12">
        <v>21.4</v>
      </c>
      <c r="AR15" s="12">
        <v>12</v>
      </c>
      <c r="AS15" s="13">
        <v>2446</v>
      </c>
      <c r="AT15" s="14"/>
      <c r="AV15" s="17" t="s">
        <v>46</v>
      </c>
      <c r="AW15" s="15">
        <f>SUM(AA3:AD8)</f>
        <v>6929.7999999999984</v>
      </c>
      <c r="AX15" s="15">
        <f>SUM(H3:K8,Z3:Z8)</f>
        <v>2347.4</v>
      </c>
      <c r="AY15" s="15">
        <f>SUM(AE3:AJ8)</f>
        <v>1946.5999999999997</v>
      </c>
      <c r="AZ15" s="15">
        <f>SUM(B3:G8)</f>
        <v>3620.2000000000003</v>
      </c>
      <c r="BA15" s="15">
        <f>SUM(T3:Y8,AM3:AN8)</f>
        <v>795.19999999999993</v>
      </c>
      <c r="BB15" s="15">
        <f>SUM(L3:S8,AK3:AL8)</f>
        <v>2623.7999999999993</v>
      </c>
      <c r="BC15" s="14">
        <f>SUM(AO3:AR8)</f>
        <v>645</v>
      </c>
      <c r="BD15" s="9">
        <f t="shared" si="0"/>
        <v>18908</v>
      </c>
    </row>
    <row r="16" spans="1:56" x14ac:dyDescent="0.25">
      <c r="A16" s="1" t="s">
        <v>13</v>
      </c>
      <c r="B16" s="12">
        <v>26.4</v>
      </c>
      <c r="C16" s="12">
        <v>47.8</v>
      </c>
      <c r="D16" s="12">
        <v>19.600000000000001</v>
      </c>
      <c r="E16" s="12">
        <v>14.6</v>
      </c>
      <c r="F16" s="12">
        <v>70.2</v>
      </c>
      <c r="G16" s="12">
        <v>36.6</v>
      </c>
      <c r="H16" s="12">
        <v>72.2</v>
      </c>
      <c r="I16" s="12">
        <v>61.4</v>
      </c>
      <c r="J16" s="12">
        <v>142.80000000000001</v>
      </c>
      <c r="K16" s="12">
        <v>119.6</v>
      </c>
      <c r="L16" s="12">
        <v>226.4</v>
      </c>
      <c r="M16" s="12">
        <v>320.8</v>
      </c>
      <c r="N16" s="12">
        <v>98.2</v>
      </c>
      <c r="O16" s="12">
        <v>7</v>
      </c>
      <c r="P16" s="12">
        <v>108.6</v>
      </c>
      <c r="Q16" s="12">
        <v>86.2</v>
      </c>
      <c r="R16" s="12">
        <v>75.400000000000006</v>
      </c>
      <c r="S16" s="12">
        <v>152.80000000000001</v>
      </c>
      <c r="T16" s="12">
        <v>16</v>
      </c>
      <c r="U16" s="12">
        <v>7.2</v>
      </c>
      <c r="V16" s="12">
        <v>10.199999999999999</v>
      </c>
      <c r="W16" s="12">
        <v>3.4</v>
      </c>
      <c r="X16" s="12">
        <v>3.6</v>
      </c>
      <c r="Y16" s="12">
        <v>13.4</v>
      </c>
      <c r="Z16" s="12">
        <v>37.799999999999997</v>
      </c>
      <c r="AA16" s="12">
        <v>161.19999999999999</v>
      </c>
      <c r="AB16" s="12">
        <v>109.8</v>
      </c>
      <c r="AC16" s="12">
        <v>348.4</v>
      </c>
      <c r="AD16" s="12">
        <v>96.4</v>
      </c>
      <c r="AE16" s="12">
        <v>39</v>
      </c>
      <c r="AF16" s="12">
        <v>41.8</v>
      </c>
      <c r="AG16" s="12">
        <v>12.4</v>
      </c>
      <c r="AH16" s="12">
        <v>27.4</v>
      </c>
      <c r="AI16" s="12">
        <v>26.2</v>
      </c>
      <c r="AJ16" s="12">
        <v>9.4</v>
      </c>
      <c r="AK16" s="12">
        <v>50.8</v>
      </c>
      <c r="AL16" s="12">
        <v>144.4</v>
      </c>
      <c r="AM16" s="12">
        <v>1.6</v>
      </c>
      <c r="AN16" s="12">
        <v>26.2</v>
      </c>
      <c r="AO16" s="12">
        <v>6</v>
      </c>
      <c r="AP16" s="12">
        <v>4.4000000000000004</v>
      </c>
      <c r="AQ16" s="12">
        <v>10</v>
      </c>
      <c r="AR16" s="12">
        <v>9.1999999999999993</v>
      </c>
      <c r="AS16" s="13">
        <v>2902.8</v>
      </c>
      <c r="AT16" s="14"/>
      <c r="AV16" s="17" t="s">
        <v>47</v>
      </c>
      <c r="AW16" s="15">
        <f>SUM(AA21:AD26,AA40:AD41)</f>
        <v>6993.2000000000007</v>
      </c>
      <c r="AX16" s="15">
        <f>SUM(H21:K26,H40:K41,Z21:Z26,Z40:Z41)</f>
        <v>1175.5999999999997</v>
      </c>
      <c r="AY16" s="15">
        <f>SUM(AE21:AJ26,AE40:AJ41)</f>
        <v>1394.2</v>
      </c>
      <c r="AZ16" s="15">
        <f>SUM(B21:G26,B40:G41)</f>
        <v>857.00000000000011</v>
      </c>
      <c r="BA16" s="15">
        <f>SUM(T21:Y26,T40:Y41,AM21:AN26,AM40:AN41)</f>
        <v>2922</v>
      </c>
      <c r="BB16" s="15">
        <f>SUM(L21:S26,L40:S41,AK21:AL26,AK40:AL41)</f>
        <v>1581.9999999999998</v>
      </c>
      <c r="BC16" s="14">
        <f>SUM(AO21:AR26,AO40:AR41)</f>
        <v>700.80000000000007</v>
      </c>
      <c r="BD16" s="9">
        <f t="shared" si="0"/>
        <v>15624.8</v>
      </c>
    </row>
    <row r="17" spans="1:56" x14ac:dyDescent="0.25">
      <c r="A17" s="1" t="s">
        <v>14</v>
      </c>
      <c r="B17" s="12">
        <v>21.4</v>
      </c>
      <c r="C17" s="12">
        <v>38.200000000000003</v>
      </c>
      <c r="D17" s="12">
        <v>14.6</v>
      </c>
      <c r="E17" s="12">
        <v>13</v>
      </c>
      <c r="F17" s="12">
        <v>55.4</v>
      </c>
      <c r="G17" s="12">
        <v>39.799999999999997</v>
      </c>
      <c r="H17" s="12">
        <v>53.6</v>
      </c>
      <c r="I17" s="12">
        <v>50.6</v>
      </c>
      <c r="J17" s="12">
        <v>84.8</v>
      </c>
      <c r="K17" s="12">
        <v>52.4</v>
      </c>
      <c r="L17" s="12">
        <v>150.4</v>
      </c>
      <c r="M17" s="12">
        <v>207.8</v>
      </c>
      <c r="N17" s="12">
        <v>93.4</v>
      </c>
      <c r="O17" s="12">
        <v>117.4</v>
      </c>
      <c r="P17" s="12">
        <v>6.8</v>
      </c>
      <c r="Q17" s="12">
        <v>84</v>
      </c>
      <c r="R17" s="12">
        <v>88.4</v>
      </c>
      <c r="S17" s="12">
        <v>170</v>
      </c>
      <c r="T17" s="12">
        <v>14.6</v>
      </c>
      <c r="U17" s="12">
        <v>7.6</v>
      </c>
      <c r="V17" s="12">
        <v>10.4</v>
      </c>
      <c r="W17" s="12">
        <v>4.2</v>
      </c>
      <c r="X17" s="12">
        <v>3.6</v>
      </c>
      <c r="Y17" s="12">
        <v>12.2</v>
      </c>
      <c r="Z17" s="12">
        <v>17.600000000000001</v>
      </c>
      <c r="AA17" s="12">
        <v>106.6</v>
      </c>
      <c r="AB17" s="12">
        <v>55.2</v>
      </c>
      <c r="AC17" s="12">
        <v>194.2</v>
      </c>
      <c r="AD17" s="12">
        <v>74</v>
      </c>
      <c r="AE17" s="12">
        <v>23.4</v>
      </c>
      <c r="AF17" s="12">
        <v>28.4</v>
      </c>
      <c r="AG17" s="12">
        <v>10.199999999999999</v>
      </c>
      <c r="AH17" s="12">
        <v>19.600000000000001</v>
      </c>
      <c r="AI17" s="12">
        <v>15.2</v>
      </c>
      <c r="AJ17" s="12">
        <v>5.2</v>
      </c>
      <c r="AK17" s="12">
        <v>13.8</v>
      </c>
      <c r="AL17" s="12">
        <v>44.8</v>
      </c>
      <c r="AM17" s="12">
        <v>4.8</v>
      </c>
      <c r="AN17" s="12">
        <v>25.2</v>
      </c>
      <c r="AO17" s="12">
        <v>3</v>
      </c>
      <c r="AP17" s="12">
        <v>7.4</v>
      </c>
      <c r="AQ17" s="12">
        <v>13</v>
      </c>
      <c r="AR17" s="12">
        <v>8.1999999999999993</v>
      </c>
      <c r="AS17" s="13">
        <v>2064.4</v>
      </c>
      <c r="AT17" s="14"/>
      <c r="AV17" s="1" t="s">
        <v>48</v>
      </c>
      <c r="AW17" s="14">
        <f>SUM(AA13:AD20,AA38:AD39)</f>
        <v>9380.7999999999993</v>
      </c>
      <c r="AX17" s="14">
        <f>SUM(H13:K20,H38:K39,Z13:Z20,Z38:Z39)</f>
        <v>3117.1999999999994</v>
      </c>
      <c r="AY17" s="14">
        <f>SUM(AE13:AJ20,AE38:AJ39)</f>
        <v>1941.600000000001</v>
      </c>
      <c r="AZ17" s="14">
        <f>SUM(B13:G20,B38:G39)</f>
        <v>2786.6</v>
      </c>
      <c r="BA17" s="14">
        <f>SUM(T13:Y20,T38:Y39,AM13:AN20,AM38:AN39)</f>
        <v>1646.4</v>
      </c>
      <c r="BB17" s="14">
        <f>SUM(L13:S20,L38:S39,AK13:AL20,AK38:AL39)</f>
        <v>11379.199999999997</v>
      </c>
      <c r="BC17" s="14">
        <f>SUM(AO13:AR20,AO38:AR39)</f>
        <v>620.79999999999984</v>
      </c>
      <c r="BD17" s="9">
        <f t="shared" si="0"/>
        <v>30872.599999999995</v>
      </c>
    </row>
    <row r="18" spans="1:56" x14ac:dyDescent="0.25">
      <c r="A18" s="1" t="s">
        <v>15</v>
      </c>
      <c r="B18" s="12">
        <v>10.8</v>
      </c>
      <c r="C18" s="12">
        <v>18.8</v>
      </c>
      <c r="D18" s="12">
        <v>5.4</v>
      </c>
      <c r="E18" s="12">
        <v>7</v>
      </c>
      <c r="F18" s="12">
        <v>27</v>
      </c>
      <c r="G18" s="12">
        <v>11.4</v>
      </c>
      <c r="H18" s="12">
        <v>23</v>
      </c>
      <c r="I18" s="12">
        <v>16.399999999999999</v>
      </c>
      <c r="J18" s="12">
        <v>45.2</v>
      </c>
      <c r="K18" s="12">
        <v>25.6</v>
      </c>
      <c r="L18" s="12">
        <v>56.2</v>
      </c>
      <c r="M18" s="12">
        <v>121.4</v>
      </c>
      <c r="N18" s="12">
        <v>36.6</v>
      </c>
      <c r="O18" s="12">
        <v>87.4</v>
      </c>
      <c r="P18" s="12">
        <v>73</v>
      </c>
      <c r="Q18" s="12">
        <v>3.8</v>
      </c>
      <c r="R18" s="12">
        <v>44.4</v>
      </c>
      <c r="S18" s="12">
        <v>96.2</v>
      </c>
      <c r="T18" s="12">
        <v>9.6</v>
      </c>
      <c r="U18" s="12">
        <v>3.8</v>
      </c>
      <c r="V18" s="12">
        <v>6.2</v>
      </c>
      <c r="W18" s="12">
        <v>1.8</v>
      </c>
      <c r="X18" s="12">
        <v>3</v>
      </c>
      <c r="Y18" s="12">
        <v>4.5999999999999996</v>
      </c>
      <c r="Z18" s="12">
        <v>7.4</v>
      </c>
      <c r="AA18" s="12">
        <v>67.8</v>
      </c>
      <c r="AB18" s="12">
        <v>43.4</v>
      </c>
      <c r="AC18" s="12">
        <v>154.4</v>
      </c>
      <c r="AD18" s="12">
        <v>44.6</v>
      </c>
      <c r="AE18" s="12">
        <v>22.2</v>
      </c>
      <c r="AF18" s="12">
        <v>30</v>
      </c>
      <c r="AG18" s="12">
        <v>7.6</v>
      </c>
      <c r="AH18" s="12">
        <v>12.2</v>
      </c>
      <c r="AI18" s="12">
        <v>12.2</v>
      </c>
      <c r="AJ18" s="12">
        <v>8.4</v>
      </c>
      <c r="AK18" s="12">
        <v>16</v>
      </c>
      <c r="AL18" s="12">
        <v>28</v>
      </c>
      <c r="AM18" s="12">
        <v>0.4</v>
      </c>
      <c r="AN18" s="12">
        <v>11.8</v>
      </c>
      <c r="AO18" s="12">
        <v>3.8</v>
      </c>
      <c r="AP18" s="12">
        <v>5.4</v>
      </c>
      <c r="AQ18" s="12">
        <v>8.1999999999999993</v>
      </c>
      <c r="AR18" s="12">
        <v>4.4000000000000004</v>
      </c>
      <c r="AS18" s="13">
        <v>1226.8</v>
      </c>
      <c r="AT18" s="14"/>
      <c r="AV18" s="9" t="s">
        <v>58</v>
      </c>
      <c r="AW18" s="15">
        <f>SUM(AA42:AD45)</f>
        <v>4716.4000000000005</v>
      </c>
      <c r="AX18" s="9">
        <f>SUM(Z42:Z45,H42:K45)</f>
        <v>362.8</v>
      </c>
      <c r="AY18" s="9">
        <f>SUM(AE42:AJ45)</f>
        <v>1980.6000000000001</v>
      </c>
      <c r="AZ18" s="9">
        <f>SUM(B42:G45)</f>
        <v>629.20000000000005</v>
      </c>
      <c r="BA18" s="9">
        <f>SUM(T42:Y45, AM42:AN45)</f>
        <v>612.39999999999986</v>
      </c>
      <c r="BB18" s="9">
        <f>SUM(AK42:AL45,L42:S45)</f>
        <v>520.40000000000009</v>
      </c>
      <c r="BC18" s="9">
        <f>SUM(AO42:AR45)</f>
        <v>733</v>
      </c>
      <c r="BD18" s="9">
        <f t="shared" si="0"/>
        <v>9554.8000000000011</v>
      </c>
    </row>
    <row r="19" spans="1:56" x14ac:dyDescent="0.25">
      <c r="A19" s="1" t="s">
        <v>16</v>
      </c>
      <c r="B19" s="12">
        <v>5.2</v>
      </c>
      <c r="C19" s="12">
        <v>16.399999999999999</v>
      </c>
      <c r="D19" s="12">
        <v>8.6</v>
      </c>
      <c r="E19" s="12">
        <v>7.4</v>
      </c>
      <c r="F19" s="12">
        <v>57.4</v>
      </c>
      <c r="G19" s="12">
        <v>13.4</v>
      </c>
      <c r="H19" s="12">
        <v>21.6</v>
      </c>
      <c r="I19" s="12">
        <v>24.2</v>
      </c>
      <c r="J19" s="12">
        <v>62.2</v>
      </c>
      <c r="K19" s="12">
        <v>36.200000000000003</v>
      </c>
      <c r="L19" s="12">
        <v>45.8</v>
      </c>
      <c r="M19" s="12">
        <v>172.2</v>
      </c>
      <c r="N19" s="12">
        <v>29.4</v>
      </c>
      <c r="O19" s="12">
        <v>83.6</v>
      </c>
      <c r="P19" s="12">
        <v>92.8</v>
      </c>
      <c r="Q19" s="12">
        <v>42.8</v>
      </c>
      <c r="R19" s="12">
        <v>11</v>
      </c>
      <c r="S19" s="12">
        <v>85</v>
      </c>
      <c r="T19" s="12">
        <v>9.8000000000000007</v>
      </c>
      <c r="U19" s="12">
        <v>4.8</v>
      </c>
      <c r="V19" s="12">
        <v>7.8</v>
      </c>
      <c r="W19" s="12">
        <v>2.6</v>
      </c>
      <c r="X19" s="12">
        <v>1.4</v>
      </c>
      <c r="Y19" s="12">
        <v>5.4</v>
      </c>
      <c r="Z19" s="12">
        <v>13.6</v>
      </c>
      <c r="AA19" s="12">
        <v>127.2</v>
      </c>
      <c r="AB19" s="12">
        <v>88.8</v>
      </c>
      <c r="AC19" s="12">
        <v>241.6</v>
      </c>
      <c r="AD19" s="12">
        <v>59.6</v>
      </c>
      <c r="AE19" s="12">
        <v>21.2</v>
      </c>
      <c r="AF19" s="12">
        <v>17.600000000000001</v>
      </c>
      <c r="AG19" s="12">
        <v>8.4</v>
      </c>
      <c r="AH19" s="12">
        <v>17.2</v>
      </c>
      <c r="AI19" s="12">
        <v>20.6</v>
      </c>
      <c r="AJ19" s="12">
        <v>11.4</v>
      </c>
      <c r="AK19" s="12">
        <v>10.6</v>
      </c>
      <c r="AL19" s="12">
        <v>28.6</v>
      </c>
      <c r="AM19" s="12">
        <v>0.6</v>
      </c>
      <c r="AN19" s="12">
        <v>9.1999999999999993</v>
      </c>
      <c r="AO19" s="12">
        <v>5</v>
      </c>
      <c r="AP19" s="12">
        <v>2.8</v>
      </c>
      <c r="AQ19" s="12">
        <v>20</v>
      </c>
      <c r="AR19" s="12">
        <v>3.4</v>
      </c>
      <c r="AS19" s="13">
        <v>1554.4</v>
      </c>
      <c r="AT19" s="14"/>
      <c r="AV19" s="9" t="s">
        <v>49</v>
      </c>
      <c r="AW19" s="15">
        <f>SUM(AW12:AW18)</f>
        <v>53821.4</v>
      </c>
      <c r="AX19" s="9">
        <f t="shared" ref="AX19:BC19" si="1">SUM(AX12:AX18)</f>
        <v>16763.2</v>
      </c>
      <c r="AY19" s="9">
        <f t="shared" si="1"/>
        <v>31926.400000000001</v>
      </c>
      <c r="AZ19" s="9">
        <f t="shared" si="1"/>
        <v>19282</v>
      </c>
      <c r="BA19" s="9">
        <f t="shared" si="1"/>
        <v>15607.8</v>
      </c>
      <c r="BB19" s="9">
        <f t="shared" si="1"/>
        <v>30468.599999999995</v>
      </c>
      <c r="BC19" s="9">
        <f t="shared" si="1"/>
        <v>10526.599999999999</v>
      </c>
      <c r="BD19" s="9">
        <f t="shared" si="0"/>
        <v>178396</v>
      </c>
    </row>
    <row r="20" spans="1:56" x14ac:dyDescent="0.25">
      <c r="A20" s="1" t="s">
        <v>17</v>
      </c>
      <c r="B20" s="12">
        <v>20.2</v>
      </c>
      <c r="C20" s="12">
        <v>46</v>
      </c>
      <c r="D20" s="12">
        <v>35.4</v>
      </c>
      <c r="E20" s="12">
        <v>24.4</v>
      </c>
      <c r="F20" s="12">
        <v>228.6</v>
      </c>
      <c r="G20" s="12">
        <v>38.4</v>
      </c>
      <c r="H20" s="12">
        <v>50.8</v>
      </c>
      <c r="I20" s="12">
        <v>47.8</v>
      </c>
      <c r="J20" s="12">
        <v>98.6</v>
      </c>
      <c r="K20" s="12">
        <v>81.599999999999994</v>
      </c>
      <c r="L20" s="12">
        <v>94</v>
      </c>
      <c r="M20" s="12">
        <v>442.6</v>
      </c>
      <c r="N20" s="12">
        <v>53.4</v>
      </c>
      <c r="O20" s="12">
        <v>157.19999999999999</v>
      </c>
      <c r="P20" s="12">
        <v>174</v>
      </c>
      <c r="Q20" s="12">
        <v>103.8</v>
      </c>
      <c r="R20" s="12">
        <v>102.2</v>
      </c>
      <c r="S20" s="12">
        <v>20.6</v>
      </c>
      <c r="T20" s="12">
        <v>20.8</v>
      </c>
      <c r="U20" s="12">
        <v>21.8</v>
      </c>
      <c r="V20" s="12">
        <v>15.8</v>
      </c>
      <c r="W20" s="12">
        <v>7.4</v>
      </c>
      <c r="X20" s="12">
        <v>8</v>
      </c>
      <c r="Y20" s="12">
        <v>22.2</v>
      </c>
      <c r="Z20" s="12">
        <v>10</v>
      </c>
      <c r="AA20" s="12">
        <v>276.60000000000002</v>
      </c>
      <c r="AB20" s="12">
        <v>159.4</v>
      </c>
      <c r="AC20" s="12">
        <v>542.20000000000005</v>
      </c>
      <c r="AD20" s="12">
        <v>158.4</v>
      </c>
      <c r="AE20" s="12">
        <v>42.4</v>
      </c>
      <c r="AF20" s="12">
        <v>39</v>
      </c>
      <c r="AG20" s="12">
        <v>16.399999999999999</v>
      </c>
      <c r="AH20" s="12">
        <v>34.6</v>
      </c>
      <c r="AI20" s="12">
        <v>36.200000000000003</v>
      </c>
      <c r="AJ20" s="12">
        <v>6.6</v>
      </c>
      <c r="AK20" s="12">
        <v>22.8</v>
      </c>
      <c r="AL20" s="12">
        <v>59.6</v>
      </c>
      <c r="AM20" s="12">
        <v>4.2</v>
      </c>
      <c r="AN20" s="12">
        <v>29</v>
      </c>
      <c r="AO20" s="12">
        <v>7</v>
      </c>
      <c r="AP20" s="12">
        <v>9</v>
      </c>
      <c r="AQ20" s="12">
        <v>45.8</v>
      </c>
      <c r="AR20" s="12">
        <v>7.2</v>
      </c>
      <c r="AS20" s="13">
        <v>3422</v>
      </c>
      <c r="AT20" s="14"/>
      <c r="AV20" s="18"/>
      <c r="AW20" s="15"/>
    </row>
    <row r="21" spans="1:56" x14ac:dyDescent="0.25">
      <c r="A21" s="1" t="s">
        <v>18</v>
      </c>
      <c r="B21" s="12">
        <v>16.399999999999999</v>
      </c>
      <c r="C21" s="12">
        <v>22.4</v>
      </c>
      <c r="D21" s="12">
        <v>14.8</v>
      </c>
      <c r="E21" s="12">
        <v>9.4</v>
      </c>
      <c r="F21" s="12">
        <v>50.8</v>
      </c>
      <c r="G21" s="12">
        <v>16.399999999999999</v>
      </c>
      <c r="H21" s="12">
        <v>50.6</v>
      </c>
      <c r="I21" s="12">
        <v>35.799999999999997</v>
      </c>
      <c r="J21" s="12">
        <v>73</v>
      </c>
      <c r="K21" s="12">
        <v>10.6</v>
      </c>
      <c r="L21" s="12">
        <v>41</v>
      </c>
      <c r="M21" s="12">
        <v>116.6</v>
      </c>
      <c r="N21" s="12">
        <v>13.6</v>
      </c>
      <c r="O21" s="12">
        <v>18.2</v>
      </c>
      <c r="P21" s="12">
        <v>13</v>
      </c>
      <c r="Q21" s="12">
        <v>8</v>
      </c>
      <c r="R21" s="12">
        <v>9.8000000000000007</v>
      </c>
      <c r="S21" s="12">
        <v>20.399999999999999</v>
      </c>
      <c r="T21" s="12">
        <v>13</v>
      </c>
      <c r="U21" s="12">
        <v>72.599999999999994</v>
      </c>
      <c r="V21" s="12">
        <v>202.6</v>
      </c>
      <c r="W21" s="12">
        <v>60.2</v>
      </c>
      <c r="X21" s="12">
        <v>29.6</v>
      </c>
      <c r="Y21" s="12">
        <v>47.4</v>
      </c>
      <c r="Z21" s="12">
        <v>9.6</v>
      </c>
      <c r="AA21" s="12">
        <v>225.8</v>
      </c>
      <c r="AB21" s="12">
        <v>108.2</v>
      </c>
      <c r="AC21" s="12">
        <v>275.8</v>
      </c>
      <c r="AD21" s="12">
        <v>125.4</v>
      </c>
      <c r="AE21" s="12">
        <v>34.799999999999997</v>
      </c>
      <c r="AF21" s="12">
        <v>48.4</v>
      </c>
      <c r="AG21" s="12">
        <v>24.2</v>
      </c>
      <c r="AH21" s="12">
        <v>35.200000000000003</v>
      </c>
      <c r="AI21" s="12">
        <v>34.200000000000003</v>
      </c>
      <c r="AJ21" s="12">
        <v>9</v>
      </c>
      <c r="AK21" s="12">
        <v>5.6</v>
      </c>
      <c r="AL21" s="12">
        <v>14.6</v>
      </c>
      <c r="AM21" s="12">
        <v>22</v>
      </c>
      <c r="AN21" s="12">
        <v>196.4</v>
      </c>
      <c r="AO21" s="12">
        <v>13.2</v>
      </c>
      <c r="AP21" s="12">
        <v>8.8000000000000007</v>
      </c>
      <c r="AQ21" s="12">
        <v>53</v>
      </c>
      <c r="AR21" s="12">
        <v>11.6</v>
      </c>
      <c r="AS21" s="13">
        <v>2222</v>
      </c>
      <c r="AT21" s="14"/>
      <c r="AV21" s="17"/>
      <c r="AW21" s="15" t="s">
        <v>43</v>
      </c>
      <c r="AX21" s="15" t="s">
        <v>44</v>
      </c>
      <c r="AY21" s="9" t="s">
        <v>45</v>
      </c>
      <c r="AZ21" s="9" t="s">
        <v>46</v>
      </c>
      <c r="BA21" s="9" t="s">
        <v>47</v>
      </c>
      <c r="BB21" s="9" t="s">
        <v>48</v>
      </c>
      <c r="BC21" s="9" t="s">
        <v>58</v>
      </c>
    </row>
    <row r="22" spans="1:56" x14ac:dyDescent="0.25">
      <c r="A22" s="1" t="s">
        <v>19</v>
      </c>
      <c r="B22" s="12">
        <v>11.4</v>
      </c>
      <c r="C22" s="12">
        <v>8</v>
      </c>
      <c r="D22" s="12">
        <v>7.4</v>
      </c>
      <c r="E22" s="12">
        <v>14.2</v>
      </c>
      <c r="F22" s="12">
        <v>53.6</v>
      </c>
      <c r="G22" s="12">
        <v>11.8</v>
      </c>
      <c r="H22" s="12">
        <v>27.8</v>
      </c>
      <c r="I22" s="12">
        <v>24.4</v>
      </c>
      <c r="J22" s="12">
        <v>58.6</v>
      </c>
      <c r="K22" s="12">
        <v>8</v>
      </c>
      <c r="L22" s="12">
        <v>18.8</v>
      </c>
      <c r="M22" s="12">
        <v>112</v>
      </c>
      <c r="N22" s="12">
        <v>7</v>
      </c>
      <c r="O22" s="12">
        <v>7.8</v>
      </c>
      <c r="P22" s="12">
        <v>6.8</v>
      </c>
      <c r="Q22" s="12">
        <v>3.4</v>
      </c>
      <c r="R22" s="12">
        <v>4.5999999999999996</v>
      </c>
      <c r="S22" s="12">
        <v>15</v>
      </c>
      <c r="T22" s="12">
        <v>64.599999999999994</v>
      </c>
      <c r="U22" s="12">
        <v>11</v>
      </c>
      <c r="V22" s="12">
        <v>79.599999999999994</v>
      </c>
      <c r="W22" s="12">
        <v>20.6</v>
      </c>
      <c r="X22" s="12">
        <v>18.2</v>
      </c>
      <c r="Y22" s="12">
        <v>52</v>
      </c>
      <c r="Z22" s="12">
        <v>3.6</v>
      </c>
      <c r="AA22" s="12">
        <v>323.2</v>
      </c>
      <c r="AB22" s="12">
        <v>166.2</v>
      </c>
      <c r="AC22" s="12">
        <v>346.2</v>
      </c>
      <c r="AD22" s="12">
        <v>142.6</v>
      </c>
      <c r="AE22" s="12">
        <v>42.8</v>
      </c>
      <c r="AF22" s="12">
        <v>35.4</v>
      </c>
      <c r="AG22" s="12">
        <v>14.8</v>
      </c>
      <c r="AH22" s="12">
        <v>23.8</v>
      </c>
      <c r="AI22" s="12">
        <v>25.6</v>
      </c>
      <c r="AJ22" s="12">
        <v>5.4</v>
      </c>
      <c r="AK22" s="12">
        <v>3.6</v>
      </c>
      <c r="AL22" s="12">
        <v>4.2</v>
      </c>
      <c r="AM22" s="12">
        <v>7.6</v>
      </c>
      <c r="AN22" s="12">
        <v>51.8</v>
      </c>
      <c r="AO22" s="12">
        <v>4.2</v>
      </c>
      <c r="AP22" s="12">
        <v>10.8</v>
      </c>
      <c r="AQ22" s="12">
        <v>80.2</v>
      </c>
      <c r="AR22" s="12">
        <v>11.6</v>
      </c>
      <c r="AS22" s="13">
        <v>1950.2</v>
      </c>
      <c r="AT22" s="14"/>
      <c r="AV22" s="17" t="s">
        <v>43</v>
      </c>
      <c r="AW22" s="15">
        <f>AW12</f>
        <v>2492.3999999999996</v>
      </c>
      <c r="AX22" s="15"/>
      <c r="AY22" s="15"/>
    </row>
    <row r="23" spans="1:56" x14ac:dyDescent="0.25">
      <c r="A23" s="1" t="s">
        <v>20</v>
      </c>
      <c r="B23" s="12">
        <v>10.4</v>
      </c>
      <c r="C23" s="12">
        <v>17.600000000000001</v>
      </c>
      <c r="D23" s="12">
        <v>18.8</v>
      </c>
      <c r="E23" s="12">
        <v>16.399999999999999</v>
      </c>
      <c r="F23" s="12">
        <v>78</v>
      </c>
      <c r="G23" s="12">
        <v>20</v>
      </c>
      <c r="H23" s="12">
        <v>45.2</v>
      </c>
      <c r="I23" s="12">
        <v>35.799999999999997</v>
      </c>
      <c r="J23" s="12">
        <v>82.6</v>
      </c>
      <c r="K23" s="12">
        <v>14.2</v>
      </c>
      <c r="L23" s="12">
        <v>24.8</v>
      </c>
      <c r="M23" s="12">
        <v>123.8</v>
      </c>
      <c r="N23" s="12">
        <v>11</v>
      </c>
      <c r="O23" s="12">
        <v>8.8000000000000007</v>
      </c>
      <c r="P23" s="12">
        <v>12.2</v>
      </c>
      <c r="Q23" s="12">
        <v>4</v>
      </c>
      <c r="R23" s="12">
        <v>6.6</v>
      </c>
      <c r="S23" s="12">
        <v>13.6</v>
      </c>
      <c r="T23" s="12">
        <v>254</v>
      </c>
      <c r="U23" s="12">
        <v>95</v>
      </c>
      <c r="V23" s="12">
        <v>8.4</v>
      </c>
      <c r="W23" s="12">
        <v>49.2</v>
      </c>
      <c r="X23" s="12">
        <v>33.200000000000003</v>
      </c>
      <c r="Y23" s="12">
        <v>90</v>
      </c>
      <c r="Z23" s="12">
        <v>7.2</v>
      </c>
      <c r="AA23" s="12">
        <v>410.6</v>
      </c>
      <c r="AB23" s="12">
        <v>234.4</v>
      </c>
      <c r="AC23" s="12">
        <v>470</v>
      </c>
      <c r="AD23" s="12">
        <v>201.6</v>
      </c>
      <c r="AE23" s="12">
        <v>52.8</v>
      </c>
      <c r="AF23" s="12">
        <v>46.8</v>
      </c>
      <c r="AG23" s="12">
        <v>27.2</v>
      </c>
      <c r="AH23" s="12">
        <v>31</v>
      </c>
      <c r="AI23" s="12">
        <v>28.8</v>
      </c>
      <c r="AJ23" s="12">
        <v>9.1999999999999993</v>
      </c>
      <c r="AK23" s="12">
        <v>5.2</v>
      </c>
      <c r="AL23" s="12">
        <v>7.4</v>
      </c>
      <c r="AM23" s="12">
        <v>27</v>
      </c>
      <c r="AN23" s="12">
        <v>83.6</v>
      </c>
      <c r="AO23" s="12">
        <v>6</v>
      </c>
      <c r="AP23" s="12">
        <v>5.6</v>
      </c>
      <c r="AQ23" s="12">
        <v>99.8</v>
      </c>
      <c r="AR23" s="12">
        <v>18.8</v>
      </c>
      <c r="AS23" s="13">
        <v>2846.6</v>
      </c>
      <c r="AT23" s="14"/>
      <c r="AV23" s="17" t="s">
        <v>44</v>
      </c>
      <c r="AW23" s="15">
        <f>AW13+AX12</f>
        <v>13508.800000000001</v>
      </c>
      <c r="AX23" s="15">
        <f>AX13</f>
        <v>920.99999999999989</v>
      </c>
      <c r="AY23" s="15"/>
      <c r="AZ23" s="15"/>
    </row>
    <row r="24" spans="1:56" x14ac:dyDescent="0.25">
      <c r="A24" s="1" t="s">
        <v>21</v>
      </c>
      <c r="B24" s="12">
        <v>3.2</v>
      </c>
      <c r="C24" s="12">
        <v>9.4</v>
      </c>
      <c r="D24" s="12">
        <v>10</v>
      </c>
      <c r="E24" s="12">
        <v>6</v>
      </c>
      <c r="F24" s="12">
        <v>40.200000000000003</v>
      </c>
      <c r="G24" s="12">
        <v>6.2</v>
      </c>
      <c r="H24" s="12">
        <v>14.8</v>
      </c>
      <c r="I24" s="12">
        <v>12</v>
      </c>
      <c r="J24" s="12">
        <v>29.6</v>
      </c>
      <c r="K24" s="12">
        <v>5</v>
      </c>
      <c r="L24" s="12">
        <v>16.8</v>
      </c>
      <c r="M24" s="12">
        <v>74.8</v>
      </c>
      <c r="N24" s="12">
        <v>4</v>
      </c>
      <c r="O24" s="12">
        <v>3.6</v>
      </c>
      <c r="P24" s="12">
        <v>3.6</v>
      </c>
      <c r="Q24" s="12">
        <v>1.6</v>
      </c>
      <c r="R24" s="12">
        <v>2</v>
      </c>
      <c r="S24" s="12">
        <v>4.4000000000000004</v>
      </c>
      <c r="T24" s="12">
        <v>80.8</v>
      </c>
      <c r="U24" s="12">
        <v>22.8</v>
      </c>
      <c r="V24" s="12">
        <v>43.6</v>
      </c>
      <c r="W24" s="12">
        <v>5.8</v>
      </c>
      <c r="X24" s="12">
        <v>28.4</v>
      </c>
      <c r="Y24" s="12">
        <v>48</v>
      </c>
      <c r="Z24" s="12">
        <v>1.4</v>
      </c>
      <c r="AA24" s="12">
        <v>241.4</v>
      </c>
      <c r="AB24" s="12">
        <v>117.2</v>
      </c>
      <c r="AC24" s="12">
        <v>255.6</v>
      </c>
      <c r="AD24" s="12">
        <v>107.6</v>
      </c>
      <c r="AE24" s="12">
        <v>25.8</v>
      </c>
      <c r="AF24" s="12">
        <v>18.8</v>
      </c>
      <c r="AG24" s="12">
        <v>11.2</v>
      </c>
      <c r="AH24" s="12">
        <v>11.8</v>
      </c>
      <c r="AI24" s="12">
        <v>9</v>
      </c>
      <c r="AJ24" s="12">
        <v>3.2</v>
      </c>
      <c r="AK24" s="12">
        <v>1</v>
      </c>
      <c r="AL24" s="12">
        <v>2.2000000000000002</v>
      </c>
      <c r="AM24" s="12">
        <v>6</v>
      </c>
      <c r="AN24" s="12">
        <v>18.600000000000001</v>
      </c>
      <c r="AO24" s="12">
        <v>2.8</v>
      </c>
      <c r="AP24" s="12">
        <v>1.8</v>
      </c>
      <c r="AQ24" s="12">
        <v>65.2</v>
      </c>
      <c r="AR24" s="12">
        <v>6.6</v>
      </c>
      <c r="AS24" s="13">
        <v>1383.8</v>
      </c>
      <c r="AT24" s="14"/>
      <c r="AV24" s="17" t="s">
        <v>45</v>
      </c>
      <c r="AW24" s="15">
        <f>AW14+AY12</f>
        <v>33524.200000000004</v>
      </c>
      <c r="AX24" s="15">
        <f>AX14+AY13</f>
        <v>3716.7999999999997</v>
      </c>
      <c r="AY24" s="15">
        <f>AY14</f>
        <v>6061.6</v>
      </c>
      <c r="AZ24" s="15"/>
      <c r="BA24" s="15"/>
    </row>
    <row r="25" spans="1:56" x14ac:dyDescent="0.25">
      <c r="A25" s="1" t="s">
        <v>22</v>
      </c>
      <c r="B25" s="12">
        <v>5.6</v>
      </c>
      <c r="C25" s="12">
        <v>9</v>
      </c>
      <c r="D25" s="12">
        <v>4.4000000000000004</v>
      </c>
      <c r="E25" s="12">
        <v>9.4</v>
      </c>
      <c r="F25" s="12">
        <v>39.200000000000003</v>
      </c>
      <c r="G25" s="12">
        <v>23.6</v>
      </c>
      <c r="H25" s="12">
        <v>20.6</v>
      </c>
      <c r="I25" s="12">
        <v>14</v>
      </c>
      <c r="J25" s="12">
        <v>48.8</v>
      </c>
      <c r="K25" s="12">
        <v>6.4</v>
      </c>
      <c r="L25" s="12">
        <v>18.8</v>
      </c>
      <c r="M25" s="12">
        <v>68</v>
      </c>
      <c r="N25" s="12">
        <v>2</v>
      </c>
      <c r="O25" s="12">
        <v>3.4</v>
      </c>
      <c r="P25" s="12">
        <v>5</v>
      </c>
      <c r="Q25" s="12">
        <v>2.4</v>
      </c>
      <c r="R25" s="12">
        <v>3</v>
      </c>
      <c r="S25" s="12">
        <v>7.6</v>
      </c>
      <c r="T25" s="12">
        <v>30</v>
      </c>
      <c r="U25" s="12">
        <v>17.2</v>
      </c>
      <c r="V25" s="12">
        <v>32.6</v>
      </c>
      <c r="W25" s="12">
        <v>10.6</v>
      </c>
      <c r="X25" s="12">
        <v>5</v>
      </c>
      <c r="Y25" s="12">
        <v>49.2</v>
      </c>
      <c r="Z25" s="12">
        <v>4.5999999999999996</v>
      </c>
      <c r="AA25" s="12">
        <v>203.6</v>
      </c>
      <c r="AB25" s="12">
        <v>109.2</v>
      </c>
      <c r="AC25" s="12">
        <v>218.6</v>
      </c>
      <c r="AD25" s="12">
        <v>98.4</v>
      </c>
      <c r="AE25" s="12">
        <v>31.6</v>
      </c>
      <c r="AF25" s="12">
        <v>21.4</v>
      </c>
      <c r="AG25" s="12">
        <v>10.199999999999999</v>
      </c>
      <c r="AH25" s="12">
        <v>13.2</v>
      </c>
      <c r="AI25" s="12">
        <v>12.6</v>
      </c>
      <c r="AJ25" s="12">
        <v>3.2</v>
      </c>
      <c r="AK25" s="12">
        <v>1.2</v>
      </c>
      <c r="AL25" s="12">
        <v>2.6</v>
      </c>
      <c r="AM25" s="12">
        <v>4</v>
      </c>
      <c r="AN25" s="12">
        <v>13.8</v>
      </c>
      <c r="AO25" s="12">
        <v>1.8</v>
      </c>
      <c r="AP25" s="12">
        <v>1.8</v>
      </c>
      <c r="AQ25" s="12">
        <v>37</v>
      </c>
      <c r="AR25" s="12">
        <v>9.1999999999999993</v>
      </c>
      <c r="AS25" s="13">
        <v>1233.8</v>
      </c>
      <c r="AT25" s="14"/>
      <c r="AV25" s="17" t="s">
        <v>46</v>
      </c>
      <c r="AW25" s="15">
        <f>AW15+AZ12</f>
        <v>14050.199999999999</v>
      </c>
      <c r="AX25" s="15">
        <f>AX15+AZ13</f>
        <v>4599.2</v>
      </c>
      <c r="AY25" s="15">
        <f>AY15+AZ14</f>
        <v>3963.3999999999996</v>
      </c>
      <c r="AZ25" s="15">
        <f>AZ15</f>
        <v>3620.2000000000003</v>
      </c>
      <c r="BA25" s="15"/>
      <c r="BB25" s="15"/>
      <c r="BC25" s="14"/>
    </row>
    <row r="26" spans="1:56" x14ac:dyDescent="0.25">
      <c r="A26" s="1" t="s">
        <v>23</v>
      </c>
      <c r="B26" s="12">
        <v>15.6</v>
      </c>
      <c r="C26" s="12">
        <v>14</v>
      </c>
      <c r="D26" s="12">
        <v>26.2</v>
      </c>
      <c r="E26" s="12">
        <v>11.6</v>
      </c>
      <c r="F26" s="12">
        <v>39</v>
      </c>
      <c r="G26" s="12">
        <v>16.8</v>
      </c>
      <c r="H26" s="12">
        <v>39.4</v>
      </c>
      <c r="I26" s="12">
        <v>47.4</v>
      </c>
      <c r="J26" s="12">
        <v>128.4</v>
      </c>
      <c r="K26" s="12">
        <v>17.399999999999999</v>
      </c>
      <c r="L26" s="12">
        <v>32</v>
      </c>
      <c r="M26" s="12">
        <v>102.2</v>
      </c>
      <c r="N26" s="12">
        <v>12.4</v>
      </c>
      <c r="O26" s="12">
        <v>13.2</v>
      </c>
      <c r="P26" s="12">
        <v>9.8000000000000007</v>
      </c>
      <c r="Q26" s="12">
        <v>4.4000000000000004</v>
      </c>
      <c r="R26" s="12">
        <v>4.4000000000000004</v>
      </c>
      <c r="S26" s="12">
        <v>12.4</v>
      </c>
      <c r="T26" s="12">
        <v>49</v>
      </c>
      <c r="U26" s="12">
        <v>57.2</v>
      </c>
      <c r="V26" s="12">
        <v>94</v>
      </c>
      <c r="W26" s="12">
        <v>44.2</v>
      </c>
      <c r="X26" s="12">
        <v>49.6</v>
      </c>
      <c r="Y26" s="12">
        <v>9.4</v>
      </c>
      <c r="Z26" s="12">
        <v>14.6</v>
      </c>
      <c r="AA26" s="12">
        <v>391</v>
      </c>
      <c r="AB26" s="12">
        <v>273</v>
      </c>
      <c r="AC26" s="12">
        <v>572.20000000000005</v>
      </c>
      <c r="AD26" s="12">
        <v>282.8</v>
      </c>
      <c r="AE26" s="12">
        <v>169.4</v>
      </c>
      <c r="AF26" s="12">
        <v>120.6</v>
      </c>
      <c r="AG26" s="12">
        <v>28.6</v>
      </c>
      <c r="AH26" s="12">
        <v>28.8</v>
      </c>
      <c r="AI26" s="12">
        <v>16.600000000000001</v>
      </c>
      <c r="AJ26" s="12">
        <v>5</v>
      </c>
      <c r="AK26" s="12">
        <v>7.4</v>
      </c>
      <c r="AL26" s="12">
        <v>9.6</v>
      </c>
      <c r="AM26" s="12">
        <v>10</v>
      </c>
      <c r="AN26" s="12">
        <v>27.4</v>
      </c>
      <c r="AO26" s="12">
        <v>2</v>
      </c>
      <c r="AP26" s="12">
        <v>3.6</v>
      </c>
      <c r="AQ26" s="12">
        <v>88.2</v>
      </c>
      <c r="AR26" s="12">
        <v>15</v>
      </c>
      <c r="AS26" s="13">
        <v>2915.8</v>
      </c>
      <c r="AT26" s="14"/>
      <c r="AV26" s="9" t="s">
        <v>47</v>
      </c>
      <c r="AW26" s="15">
        <f>AW16+BA12</f>
        <v>14169.2</v>
      </c>
      <c r="AX26" s="9">
        <f>AX16+BA13</f>
        <v>2275.1999999999998</v>
      </c>
      <c r="AY26" s="9">
        <f>AY16+BA14</f>
        <v>2750.4000000000005</v>
      </c>
      <c r="AZ26" s="9">
        <f>AZ16+BA15</f>
        <v>1652.2</v>
      </c>
      <c r="BA26" s="9">
        <f>BA16</f>
        <v>2922</v>
      </c>
    </row>
    <row r="27" spans="1:56" x14ac:dyDescent="0.25">
      <c r="A27" s="1" t="s">
        <v>24</v>
      </c>
      <c r="B27" s="12">
        <v>18</v>
      </c>
      <c r="C27" s="12">
        <v>23.6</v>
      </c>
      <c r="D27" s="12">
        <v>10</v>
      </c>
      <c r="E27" s="12">
        <v>7.2</v>
      </c>
      <c r="F27" s="12">
        <v>49.2</v>
      </c>
      <c r="G27" s="12">
        <v>36.4</v>
      </c>
      <c r="H27" s="12">
        <v>48.2</v>
      </c>
      <c r="I27" s="12">
        <v>28</v>
      </c>
      <c r="J27" s="12">
        <v>67.8</v>
      </c>
      <c r="K27" s="12">
        <v>17</v>
      </c>
      <c r="L27" s="12">
        <v>75.599999999999994</v>
      </c>
      <c r="M27" s="12">
        <v>96.2</v>
      </c>
      <c r="N27" s="12">
        <v>21.4</v>
      </c>
      <c r="O27" s="12">
        <v>43</v>
      </c>
      <c r="P27" s="12">
        <v>18.600000000000001</v>
      </c>
      <c r="Q27" s="12">
        <v>10.4</v>
      </c>
      <c r="R27" s="12">
        <v>10.4</v>
      </c>
      <c r="S27" s="12">
        <v>11</v>
      </c>
      <c r="T27" s="12">
        <v>10</v>
      </c>
      <c r="U27" s="12">
        <v>6.6</v>
      </c>
      <c r="V27" s="12">
        <v>6.6</v>
      </c>
      <c r="W27" s="12">
        <v>3.2</v>
      </c>
      <c r="X27" s="12">
        <v>4.4000000000000004</v>
      </c>
      <c r="Y27" s="12">
        <v>13.6</v>
      </c>
      <c r="Z27" s="12">
        <v>4.5999999999999996</v>
      </c>
      <c r="AA27" s="12">
        <v>366</v>
      </c>
      <c r="AB27" s="12">
        <v>272.8</v>
      </c>
      <c r="AC27" s="12">
        <v>723.8</v>
      </c>
      <c r="AD27" s="12">
        <v>239.8</v>
      </c>
      <c r="AE27" s="12">
        <v>126</v>
      </c>
      <c r="AF27" s="12">
        <v>105</v>
      </c>
      <c r="AG27" s="12">
        <v>17.399999999999999</v>
      </c>
      <c r="AH27" s="12">
        <v>36.6</v>
      </c>
      <c r="AI27" s="12">
        <v>19.8</v>
      </c>
      <c r="AJ27" s="12">
        <v>3</v>
      </c>
      <c r="AK27" s="12">
        <v>6.2</v>
      </c>
      <c r="AL27" s="12">
        <v>14</v>
      </c>
      <c r="AM27" s="12">
        <v>3.4</v>
      </c>
      <c r="AN27" s="12">
        <v>22.4</v>
      </c>
      <c r="AO27" s="12">
        <v>3.8</v>
      </c>
      <c r="AP27" s="12">
        <v>7</v>
      </c>
      <c r="AQ27" s="12">
        <v>27</v>
      </c>
      <c r="AR27" s="12">
        <v>11.4</v>
      </c>
      <c r="AS27" s="13">
        <v>2646.4</v>
      </c>
      <c r="AT27" s="14"/>
      <c r="AV27" s="9" t="s">
        <v>48</v>
      </c>
      <c r="AW27" s="15">
        <f>AW17+BB12</f>
        <v>18837.799999999996</v>
      </c>
      <c r="AX27" s="9">
        <f>AX17+BB13</f>
        <v>6115.6</v>
      </c>
      <c r="AY27" s="9">
        <f>AY17+BB14</f>
        <v>3849.4000000000005</v>
      </c>
      <c r="AZ27" s="9">
        <f>AZ17+BB15</f>
        <v>5410.4</v>
      </c>
      <c r="BA27" s="9">
        <f>BA17+BB16</f>
        <v>3228.3999999999996</v>
      </c>
      <c r="BB27" s="9">
        <f>BB17</f>
        <v>11379.199999999997</v>
      </c>
    </row>
    <row r="28" spans="1:56" x14ac:dyDescent="0.25">
      <c r="A28" s="1" t="s">
        <v>25</v>
      </c>
      <c r="B28" s="12">
        <v>117.8</v>
      </c>
      <c r="C28" s="12">
        <v>315.2</v>
      </c>
      <c r="D28" s="12">
        <v>218</v>
      </c>
      <c r="E28" s="12">
        <v>294.60000000000002</v>
      </c>
      <c r="F28" s="12">
        <v>654.20000000000005</v>
      </c>
      <c r="G28" s="12">
        <v>228</v>
      </c>
      <c r="H28" s="12">
        <v>451.2</v>
      </c>
      <c r="I28" s="12">
        <v>236.4</v>
      </c>
      <c r="J28" s="12">
        <v>340.2</v>
      </c>
      <c r="K28" s="12">
        <v>277.2</v>
      </c>
      <c r="L28" s="12">
        <v>288.60000000000002</v>
      </c>
      <c r="M28" s="12">
        <v>335.8</v>
      </c>
      <c r="N28" s="12">
        <v>209.6</v>
      </c>
      <c r="O28" s="12">
        <v>191.6</v>
      </c>
      <c r="P28" s="12">
        <v>128.19999999999999</v>
      </c>
      <c r="Q28" s="12">
        <v>70.400000000000006</v>
      </c>
      <c r="R28" s="12">
        <v>155.80000000000001</v>
      </c>
      <c r="S28" s="12">
        <v>322.2</v>
      </c>
      <c r="T28" s="12">
        <v>249.8</v>
      </c>
      <c r="U28" s="12">
        <v>376.6</v>
      </c>
      <c r="V28" s="12">
        <v>491.6</v>
      </c>
      <c r="W28" s="12">
        <v>262.60000000000002</v>
      </c>
      <c r="X28" s="12">
        <v>257.39999999999998</v>
      </c>
      <c r="Y28" s="12">
        <v>479.2</v>
      </c>
      <c r="Z28" s="12">
        <v>450.2</v>
      </c>
      <c r="AA28" s="12">
        <v>79.8</v>
      </c>
      <c r="AB28" s="12">
        <v>49.8</v>
      </c>
      <c r="AC28" s="12">
        <v>408.4</v>
      </c>
      <c r="AD28" s="12">
        <v>201.8</v>
      </c>
      <c r="AE28" s="12">
        <v>518.4</v>
      </c>
      <c r="AF28" s="12">
        <v>667.8</v>
      </c>
      <c r="AG28" s="12">
        <v>346.4</v>
      </c>
      <c r="AH28" s="12">
        <v>484.6</v>
      </c>
      <c r="AI28" s="12">
        <v>248.6</v>
      </c>
      <c r="AJ28" s="12">
        <v>115.6</v>
      </c>
      <c r="AK28" s="12">
        <v>153.19999999999999</v>
      </c>
      <c r="AL28" s="12">
        <v>1004.2</v>
      </c>
      <c r="AM28" s="12">
        <v>102.8</v>
      </c>
      <c r="AN28" s="12">
        <v>235.6</v>
      </c>
      <c r="AO28" s="12">
        <v>90.2</v>
      </c>
      <c r="AP28" s="12">
        <v>91.2</v>
      </c>
      <c r="AQ28" s="12">
        <v>464.8</v>
      </c>
      <c r="AR28" s="12">
        <v>239.6</v>
      </c>
      <c r="AS28" s="13">
        <v>12905.2</v>
      </c>
      <c r="AT28" s="14"/>
      <c r="AV28" s="9" t="s">
        <v>58</v>
      </c>
      <c r="AW28" s="15">
        <f>AW18+BC12</f>
        <v>10144</v>
      </c>
      <c r="AX28" s="9">
        <f>AX18+BC13</f>
        <v>730.59999999999991</v>
      </c>
      <c r="AY28" s="9">
        <f>AY18+BC14</f>
        <v>4012.2</v>
      </c>
      <c r="AZ28" s="9">
        <f>AZ18+BC15</f>
        <v>1274.2</v>
      </c>
      <c r="BA28" s="9">
        <f>BA18+BC16</f>
        <v>1313.1999999999998</v>
      </c>
      <c r="BB28" s="9">
        <f>SUM(BB18,BC17)</f>
        <v>1141.1999999999998</v>
      </c>
      <c r="BC28" s="9">
        <f>BC18</f>
        <v>733</v>
      </c>
      <c r="BD28" s="9">
        <f>SUM(AW22:BC28)</f>
        <v>178396.00000000003</v>
      </c>
    </row>
    <row r="29" spans="1:56" x14ac:dyDescent="0.25">
      <c r="A29" s="1" t="s">
        <v>26</v>
      </c>
      <c r="B29" s="12">
        <v>92.2</v>
      </c>
      <c r="C29" s="12">
        <v>216.6</v>
      </c>
      <c r="D29" s="12">
        <v>161.19999999999999</v>
      </c>
      <c r="E29" s="12">
        <v>200.6</v>
      </c>
      <c r="F29" s="12">
        <v>397.8</v>
      </c>
      <c r="G29" s="12">
        <v>147.6</v>
      </c>
      <c r="H29" s="12">
        <v>291.8</v>
      </c>
      <c r="I29" s="12">
        <v>193</v>
      </c>
      <c r="J29" s="12">
        <v>286.39999999999998</v>
      </c>
      <c r="K29" s="12">
        <v>212.4</v>
      </c>
      <c r="L29" s="12">
        <v>237.4</v>
      </c>
      <c r="M29" s="12">
        <v>186.4</v>
      </c>
      <c r="N29" s="12">
        <v>152.80000000000001</v>
      </c>
      <c r="O29" s="12">
        <v>135</v>
      </c>
      <c r="P29" s="12">
        <v>74.8</v>
      </c>
      <c r="Q29" s="12">
        <v>59.8</v>
      </c>
      <c r="R29" s="12">
        <v>102.4</v>
      </c>
      <c r="S29" s="12">
        <v>199.6</v>
      </c>
      <c r="T29" s="12">
        <v>123.2</v>
      </c>
      <c r="U29" s="12">
        <v>163.4</v>
      </c>
      <c r="V29" s="12">
        <v>225.8</v>
      </c>
      <c r="W29" s="12">
        <v>138.80000000000001</v>
      </c>
      <c r="X29" s="12">
        <v>122</v>
      </c>
      <c r="Y29" s="12">
        <v>300</v>
      </c>
      <c r="Z29" s="12">
        <v>317.2</v>
      </c>
      <c r="AA29" s="12">
        <v>47</v>
      </c>
      <c r="AB29" s="12">
        <v>29.2</v>
      </c>
      <c r="AC29" s="12">
        <v>84.6</v>
      </c>
      <c r="AD29" s="12">
        <v>122.8</v>
      </c>
      <c r="AE29" s="12">
        <v>500</v>
      </c>
      <c r="AF29" s="12">
        <v>606.20000000000005</v>
      </c>
      <c r="AG29" s="12">
        <v>496.2</v>
      </c>
      <c r="AH29" s="12">
        <v>1378.2</v>
      </c>
      <c r="AI29" s="12">
        <v>288</v>
      </c>
      <c r="AJ29" s="12">
        <v>126.2</v>
      </c>
      <c r="AK29" s="12">
        <v>93.8</v>
      </c>
      <c r="AL29" s="12">
        <v>318.60000000000002</v>
      </c>
      <c r="AM29" s="12">
        <v>46.8</v>
      </c>
      <c r="AN29" s="12">
        <v>121.6</v>
      </c>
      <c r="AO29" s="12">
        <v>79.400000000000006</v>
      </c>
      <c r="AP29" s="12">
        <v>81.2</v>
      </c>
      <c r="AQ29" s="12">
        <v>356</v>
      </c>
      <c r="AR29" s="12">
        <v>171.6</v>
      </c>
      <c r="AS29" s="13">
        <v>9685.6</v>
      </c>
      <c r="AT29" s="14"/>
      <c r="AW29" s="15"/>
    </row>
    <row r="30" spans="1:56" x14ac:dyDescent="0.25">
      <c r="A30" s="1" t="s">
        <v>27</v>
      </c>
      <c r="B30" s="12">
        <v>212</v>
      </c>
      <c r="C30" s="12">
        <v>553.6</v>
      </c>
      <c r="D30" s="12">
        <v>319.39999999999998</v>
      </c>
      <c r="E30" s="12">
        <v>369.2</v>
      </c>
      <c r="F30" s="12">
        <v>1168.5999999999999</v>
      </c>
      <c r="G30" s="12">
        <v>339</v>
      </c>
      <c r="H30" s="12">
        <v>643</v>
      </c>
      <c r="I30" s="12">
        <v>357</v>
      </c>
      <c r="J30" s="12">
        <v>541</v>
      </c>
      <c r="K30" s="12">
        <v>450.6</v>
      </c>
      <c r="L30" s="12">
        <v>538.6</v>
      </c>
      <c r="M30" s="12">
        <v>508.2</v>
      </c>
      <c r="N30" s="12">
        <v>320.39999999999998</v>
      </c>
      <c r="O30" s="12">
        <v>301.8</v>
      </c>
      <c r="P30" s="12">
        <v>177.8</v>
      </c>
      <c r="Q30" s="12">
        <v>137.4</v>
      </c>
      <c r="R30" s="12">
        <v>221.4</v>
      </c>
      <c r="S30" s="12">
        <v>490</v>
      </c>
      <c r="T30" s="12">
        <v>264.39999999999998</v>
      </c>
      <c r="U30" s="12">
        <v>336</v>
      </c>
      <c r="V30" s="12">
        <v>458</v>
      </c>
      <c r="W30" s="12">
        <v>256</v>
      </c>
      <c r="X30" s="12">
        <v>220.2</v>
      </c>
      <c r="Y30" s="12">
        <v>550.20000000000005</v>
      </c>
      <c r="Z30" s="12">
        <v>735.6</v>
      </c>
      <c r="AA30" s="12">
        <v>398.6</v>
      </c>
      <c r="AB30" s="12">
        <v>88.8</v>
      </c>
      <c r="AC30" s="12">
        <v>123.4</v>
      </c>
      <c r="AD30" s="12">
        <v>284</v>
      </c>
      <c r="AE30" s="12">
        <v>1588.2</v>
      </c>
      <c r="AF30" s="12">
        <v>2006.4</v>
      </c>
      <c r="AG30" s="12">
        <v>1116</v>
      </c>
      <c r="AH30" s="12">
        <v>2084</v>
      </c>
      <c r="AI30" s="12">
        <v>943.6</v>
      </c>
      <c r="AJ30" s="12">
        <v>424.4</v>
      </c>
      <c r="AK30" s="12">
        <v>192.4</v>
      </c>
      <c r="AL30" s="12">
        <v>903</v>
      </c>
      <c r="AM30" s="12">
        <v>128.80000000000001</v>
      </c>
      <c r="AN30" s="12">
        <v>304.2</v>
      </c>
      <c r="AO30" s="12">
        <v>310</v>
      </c>
      <c r="AP30" s="12">
        <v>283</v>
      </c>
      <c r="AQ30" s="12">
        <v>1625.4</v>
      </c>
      <c r="AR30" s="12">
        <v>683.8</v>
      </c>
      <c r="AS30" s="13">
        <v>23957.4</v>
      </c>
      <c r="AT30" s="14"/>
      <c r="AW30" s="15"/>
    </row>
    <row r="31" spans="1:56" x14ac:dyDescent="0.25">
      <c r="A31" s="1" t="s">
        <v>28</v>
      </c>
      <c r="B31" s="12">
        <v>84.2</v>
      </c>
      <c r="C31" s="12">
        <v>171.2</v>
      </c>
      <c r="D31" s="12">
        <v>102.6</v>
      </c>
      <c r="E31" s="12">
        <v>173.4</v>
      </c>
      <c r="F31" s="12">
        <v>388.8</v>
      </c>
      <c r="G31" s="12">
        <v>194.6</v>
      </c>
      <c r="H31" s="12">
        <v>302.60000000000002</v>
      </c>
      <c r="I31" s="12">
        <v>205.6</v>
      </c>
      <c r="J31" s="12">
        <v>231.2</v>
      </c>
      <c r="K31" s="12">
        <v>166.4</v>
      </c>
      <c r="L31" s="12">
        <v>242</v>
      </c>
      <c r="M31" s="12">
        <v>187</v>
      </c>
      <c r="N31" s="12">
        <v>109</v>
      </c>
      <c r="O31" s="12">
        <v>87</v>
      </c>
      <c r="P31" s="12">
        <v>54.4</v>
      </c>
      <c r="Q31" s="12">
        <v>49.6</v>
      </c>
      <c r="R31" s="12">
        <v>48.8</v>
      </c>
      <c r="S31" s="12">
        <v>131</v>
      </c>
      <c r="T31" s="12">
        <v>101.2</v>
      </c>
      <c r="U31" s="12">
        <v>128.6</v>
      </c>
      <c r="V31" s="12">
        <v>165.4</v>
      </c>
      <c r="W31" s="12">
        <v>102.2</v>
      </c>
      <c r="X31" s="12">
        <v>85.8</v>
      </c>
      <c r="Y31" s="12">
        <v>229.4</v>
      </c>
      <c r="Z31" s="12">
        <v>227.2</v>
      </c>
      <c r="AA31" s="12">
        <v>156</v>
      </c>
      <c r="AB31" s="12">
        <v>87.2</v>
      </c>
      <c r="AC31" s="12">
        <v>268.60000000000002</v>
      </c>
      <c r="AD31" s="12">
        <v>62.4</v>
      </c>
      <c r="AE31" s="12">
        <v>647.6</v>
      </c>
      <c r="AF31" s="12">
        <v>783</v>
      </c>
      <c r="AG31" s="12">
        <v>342.2</v>
      </c>
      <c r="AH31" s="12">
        <v>688.8</v>
      </c>
      <c r="AI31" s="12">
        <v>259.60000000000002</v>
      </c>
      <c r="AJ31" s="12">
        <v>148</v>
      </c>
      <c r="AK31" s="12">
        <v>65.2</v>
      </c>
      <c r="AL31" s="12">
        <v>271.8</v>
      </c>
      <c r="AM31" s="12">
        <v>47.8</v>
      </c>
      <c r="AN31" s="12">
        <v>100.6</v>
      </c>
      <c r="AO31" s="12">
        <v>90.2</v>
      </c>
      <c r="AP31" s="12">
        <v>142.6</v>
      </c>
      <c r="AQ31" s="12">
        <v>483.4</v>
      </c>
      <c r="AR31" s="12">
        <v>235.2</v>
      </c>
      <c r="AS31" s="13">
        <v>8849.4</v>
      </c>
      <c r="AT31" s="14"/>
      <c r="AW31" s="15"/>
    </row>
    <row r="32" spans="1:56" x14ac:dyDescent="0.25">
      <c r="A32" s="1">
        <v>16</v>
      </c>
      <c r="B32" s="12">
        <v>78.2</v>
      </c>
      <c r="C32" s="12">
        <v>74.8</v>
      </c>
      <c r="D32" s="12">
        <v>51.4</v>
      </c>
      <c r="E32" s="12">
        <v>125.4</v>
      </c>
      <c r="F32" s="12">
        <v>258.2</v>
      </c>
      <c r="G32" s="12">
        <v>147.6</v>
      </c>
      <c r="H32" s="12">
        <v>222.2</v>
      </c>
      <c r="I32" s="12">
        <v>132.4</v>
      </c>
      <c r="J32" s="12">
        <v>134</v>
      </c>
      <c r="K32" s="12">
        <v>119.8</v>
      </c>
      <c r="L32" s="12">
        <v>142.6</v>
      </c>
      <c r="M32" s="12">
        <v>92</v>
      </c>
      <c r="N32" s="12">
        <v>39</v>
      </c>
      <c r="O32" s="12">
        <v>35.799999999999997</v>
      </c>
      <c r="P32" s="12">
        <v>24.4</v>
      </c>
      <c r="Q32" s="12">
        <v>23</v>
      </c>
      <c r="R32" s="12">
        <v>18.2</v>
      </c>
      <c r="S32" s="12">
        <v>38.200000000000003</v>
      </c>
      <c r="T32" s="12">
        <v>40</v>
      </c>
      <c r="U32" s="12">
        <v>42.8</v>
      </c>
      <c r="V32" s="12">
        <v>55.8</v>
      </c>
      <c r="W32" s="12">
        <v>35.799999999999997</v>
      </c>
      <c r="X32" s="12">
        <v>32.799999999999997</v>
      </c>
      <c r="Y32" s="12">
        <v>154.4</v>
      </c>
      <c r="Z32" s="12">
        <v>129.80000000000001</v>
      </c>
      <c r="AA32" s="12">
        <v>474.4</v>
      </c>
      <c r="AB32" s="12">
        <v>386.8</v>
      </c>
      <c r="AC32" s="12">
        <v>1794</v>
      </c>
      <c r="AD32" s="12">
        <v>751</v>
      </c>
      <c r="AE32" s="12">
        <v>37.4</v>
      </c>
      <c r="AF32" s="12">
        <v>341.8</v>
      </c>
      <c r="AG32" s="12">
        <v>267.60000000000002</v>
      </c>
      <c r="AH32" s="12">
        <v>562.6</v>
      </c>
      <c r="AI32" s="12">
        <v>187.2</v>
      </c>
      <c r="AJ32" s="12">
        <v>88.6</v>
      </c>
      <c r="AK32" s="12">
        <v>17</v>
      </c>
      <c r="AL32" s="12">
        <v>78</v>
      </c>
      <c r="AM32" s="12">
        <v>14</v>
      </c>
      <c r="AN32" s="12">
        <v>44.6</v>
      </c>
      <c r="AO32" s="12">
        <v>57.6</v>
      </c>
      <c r="AP32" s="12">
        <v>87.6</v>
      </c>
      <c r="AQ32" s="12">
        <v>159.80000000000001</v>
      </c>
      <c r="AR32" s="12">
        <v>149</v>
      </c>
      <c r="AS32" s="13">
        <v>7747.6</v>
      </c>
      <c r="AT32" s="14"/>
      <c r="AW32" s="15"/>
    </row>
    <row r="33" spans="1:49" x14ac:dyDescent="0.25">
      <c r="A33" s="1">
        <v>24</v>
      </c>
      <c r="B33" s="12">
        <v>94.2</v>
      </c>
      <c r="C33" s="12">
        <v>98.2</v>
      </c>
      <c r="D33" s="12">
        <v>48.4</v>
      </c>
      <c r="E33" s="12">
        <v>102</v>
      </c>
      <c r="F33" s="12">
        <v>190.2</v>
      </c>
      <c r="G33" s="12">
        <v>113</v>
      </c>
      <c r="H33" s="12">
        <v>182.2</v>
      </c>
      <c r="I33" s="12">
        <v>100.8</v>
      </c>
      <c r="J33" s="12">
        <v>108</v>
      </c>
      <c r="K33" s="12">
        <v>83.2</v>
      </c>
      <c r="L33" s="12">
        <v>128</v>
      </c>
      <c r="M33" s="12">
        <v>96</v>
      </c>
      <c r="N33" s="12">
        <v>46.4</v>
      </c>
      <c r="O33" s="12">
        <v>38.200000000000003</v>
      </c>
      <c r="P33" s="12">
        <v>29.4</v>
      </c>
      <c r="Q33" s="12">
        <v>24.6</v>
      </c>
      <c r="R33" s="12">
        <v>20</v>
      </c>
      <c r="S33" s="12">
        <v>41</v>
      </c>
      <c r="T33" s="12">
        <v>41.6</v>
      </c>
      <c r="U33" s="12">
        <v>42.6</v>
      </c>
      <c r="V33" s="12">
        <v>49.8</v>
      </c>
      <c r="W33" s="12">
        <v>19</v>
      </c>
      <c r="X33" s="12">
        <v>22</v>
      </c>
      <c r="Y33" s="12">
        <v>128.80000000000001</v>
      </c>
      <c r="Z33" s="12">
        <v>126.4</v>
      </c>
      <c r="AA33" s="12">
        <v>556.79999999999995</v>
      </c>
      <c r="AB33" s="12">
        <v>469.2</v>
      </c>
      <c r="AC33" s="12">
        <v>2235.1999999999998</v>
      </c>
      <c r="AD33" s="12">
        <v>927.8</v>
      </c>
      <c r="AE33" s="12">
        <v>323.39999999999998</v>
      </c>
      <c r="AF33" s="12">
        <v>52.4</v>
      </c>
      <c r="AG33" s="12">
        <v>265.2</v>
      </c>
      <c r="AH33" s="12">
        <v>585.6</v>
      </c>
      <c r="AI33" s="12">
        <v>234.2</v>
      </c>
      <c r="AJ33" s="12">
        <v>127.4</v>
      </c>
      <c r="AK33" s="12">
        <v>19.600000000000001</v>
      </c>
      <c r="AL33" s="12">
        <v>52.4</v>
      </c>
      <c r="AM33" s="12">
        <v>9.4</v>
      </c>
      <c r="AN33" s="12">
        <v>59.4</v>
      </c>
      <c r="AO33" s="12">
        <v>74.599999999999994</v>
      </c>
      <c r="AP33" s="12">
        <v>131</v>
      </c>
      <c r="AQ33" s="12">
        <v>156.6</v>
      </c>
      <c r="AR33" s="12">
        <v>146.6</v>
      </c>
      <c r="AS33" s="13">
        <v>8400.7999999999993</v>
      </c>
      <c r="AT33" s="14"/>
      <c r="AW33" s="15"/>
    </row>
    <row r="34" spans="1:49" x14ac:dyDescent="0.25">
      <c r="A34" s="1" t="s">
        <v>29</v>
      </c>
      <c r="B34" s="12">
        <v>19.8</v>
      </c>
      <c r="C34" s="12">
        <v>31.2</v>
      </c>
      <c r="D34" s="12">
        <v>16.2</v>
      </c>
      <c r="E34" s="12">
        <v>25.4</v>
      </c>
      <c r="F34" s="12">
        <v>59.8</v>
      </c>
      <c r="G34" s="12">
        <v>21.4</v>
      </c>
      <c r="H34" s="12">
        <v>35.799999999999997</v>
      </c>
      <c r="I34" s="12">
        <v>28.4</v>
      </c>
      <c r="J34" s="12">
        <v>51</v>
      </c>
      <c r="K34" s="12">
        <v>31</v>
      </c>
      <c r="L34" s="12">
        <v>30.6</v>
      </c>
      <c r="M34" s="12">
        <v>43.8</v>
      </c>
      <c r="N34" s="12">
        <v>18</v>
      </c>
      <c r="O34" s="12">
        <v>10.8</v>
      </c>
      <c r="P34" s="12">
        <v>11</v>
      </c>
      <c r="Q34" s="12">
        <v>6</v>
      </c>
      <c r="R34" s="12">
        <v>14.8</v>
      </c>
      <c r="S34" s="12">
        <v>17.399999999999999</v>
      </c>
      <c r="T34" s="12">
        <v>23</v>
      </c>
      <c r="U34" s="12">
        <v>15.4</v>
      </c>
      <c r="V34" s="12">
        <v>23</v>
      </c>
      <c r="W34" s="12">
        <v>12.6</v>
      </c>
      <c r="X34" s="12">
        <v>9.1999999999999993</v>
      </c>
      <c r="Y34" s="12">
        <v>31.8</v>
      </c>
      <c r="Z34" s="12">
        <v>26.8</v>
      </c>
      <c r="AA34" s="12">
        <v>300.60000000000002</v>
      </c>
      <c r="AB34" s="12">
        <v>269.39999999999998</v>
      </c>
      <c r="AC34" s="12">
        <v>1317.4</v>
      </c>
      <c r="AD34" s="12">
        <v>311.2</v>
      </c>
      <c r="AE34" s="12">
        <v>248.4</v>
      </c>
      <c r="AF34" s="12">
        <v>234</v>
      </c>
      <c r="AG34" s="12">
        <v>26.8</v>
      </c>
      <c r="AH34" s="12">
        <v>101.4</v>
      </c>
      <c r="AI34" s="12">
        <v>43.8</v>
      </c>
      <c r="AJ34" s="12">
        <v>36.6</v>
      </c>
      <c r="AK34" s="12">
        <v>9.4</v>
      </c>
      <c r="AL34" s="12">
        <v>34.200000000000003</v>
      </c>
      <c r="AM34" s="12">
        <v>4.2</v>
      </c>
      <c r="AN34" s="12">
        <v>26</v>
      </c>
      <c r="AO34" s="12">
        <v>20.6</v>
      </c>
      <c r="AP34" s="12">
        <v>58.6</v>
      </c>
      <c r="AQ34" s="12">
        <v>75.599999999999994</v>
      </c>
      <c r="AR34" s="12">
        <v>65</v>
      </c>
      <c r="AS34" s="13">
        <v>3797.4</v>
      </c>
      <c r="AT34" s="14"/>
      <c r="AW34" s="15"/>
    </row>
    <row r="35" spans="1:49" x14ac:dyDescent="0.25">
      <c r="A35" s="1" t="s">
        <v>30</v>
      </c>
      <c r="B35" s="12">
        <v>33.200000000000003</v>
      </c>
      <c r="C35" s="12">
        <v>60</v>
      </c>
      <c r="D35" s="12">
        <v>25.6</v>
      </c>
      <c r="E35" s="12">
        <v>22</v>
      </c>
      <c r="F35" s="12">
        <v>50</v>
      </c>
      <c r="G35" s="12">
        <v>26.6</v>
      </c>
      <c r="H35" s="12">
        <v>41</v>
      </c>
      <c r="I35" s="12">
        <v>25</v>
      </c>
      <c r="J35" s="12">
        <v>60.4</v>
      </c>
      <c r="K35" s="12">
        <v>37.4</v>
      </c>
      <c r="L35" s="12">
        <v>59</v>
      </c>
      <c r="M35" s="12">
        <v>58.2</v>
      </c>
      <c r="N35" s="12">
        <v>29.4</v>
      </c>
      <c r="O35" s="12">
        <v>29.2</v>
      </c>
      <c r="P35" s="12">
        <v>20.6</v>
      </c>
      <c r="Q35" s="12">
        <v>16.2</v>
      </c>
      <c r="R35" s="12">
        <v>18.8</v>
      </c>
      <c r="S35" s="12">
        <v>32.6</v>
      </c>
      <c r="T35" s="12">
        <v>32</v>
      </c>
      <c r="U35" s="12">
        <v>26.2</v>
      </c>
      <c r="V35" s="12">
        <v>31.2</v>
      </c>
      <c r="W35" s="12">
        <v>8.1999999999999993</v>
      </c>
      <c r="X35" s="12">
        <v>11.4</v>
      </c>
      <c r="Y35" s="12">
        <v>21.4</v>
      </c>
      <c r="Z35" s="12">
        <v>46.8</v>
      </c>
      <c r="AA35" s="12">
        <v>441.6</v>
      </c>
      <c r="AB35" s="12">
        <v>432.8</v>
      </c>
      <c r="AC35" s="12">
        <v>2844.6</v>
      </c>
      <c r="AD35" s="12">
        <v>605.20000000000005</v>
      </c>
      <c r="AE35" s="12">
        <v>508.4</v>
      </c>
      <c r="AF35" s="12">
        <v>522.20000000000005</v>
      </c>
      <c r="AG35" s="12">
        <v>98.6</v>
      </c>
      <c r="AH35" s="12">
        <v>44.8</v>
      </c>
      <c r="AI35" s="12">
        <v>66</v>
      </c>
      <c r="AJ35" s="12">
        <v>73.2</v>
      </c>
      <c r="AK35" s="12">
        <v>10.8</v>
      </c>
      <c r="AL35" s="12">
        <v>59.8</v>
      </c>
      <c r="AM35" s="12">
        <v>9.4</v>
      </c>
      <c r="AN35" s="12">
        <v>55</v>
      </c>
      <c r="AO35" s="12">
        <v>50.4</v>
      </c>
      <c r="AP35" s="12">
        <v>131.6</v>
      </c>
      <c r="AQ35" s="12">
        <v>70.599999999999994</v>
      </c>
      <c r="AR35" s="12">
        <v>101.4</v>
      </c>
      <c r="AS35" s="13">
        <v>6948.8</v>
      </c>
      <c r="AT35" s="14"/>
      <c r="AW35" s="15"/>
    </row>
    <row r="36" spans="1:49" x14ac:dyDescent="0.25">
      <c r="A36" s="1" t="s">
        <v>31</v>
      </c>
      <c r="B36" s="12">
        <v>26.2</v>
      </c>
      <c r="C36" s="12">
        <v>44.2</v>
      </c>
      <c r="D36" s="12">
        <v>12.8</v>
      </c>
      <c r="E36" s="12">
        <v>11.8</v>
      </c>
      <c r="F36" s="12">
        <v>89.6</v>
      </c>
      <c r="G36" s="12">
        <v>19</v>
      </c>
      <c r="H36" s="12">
        <v>31.4</v>
      </c>
      <c r="I36" s="12">
        <v>24</v>
      </c>
      <c r="J36" s="12">
        <v>46.2</v>
      </c>
      <c r="K36" s="12">
        <v>24.8</v>
      </c>
      <c r="L36" s="12">
        <v>39.6</v>
      </c>
      <c r="M36" s="12">
        <v>63.2</v>
      </c>
      <c r="N36" s="12">
        <v>23.2</v>
      </c>
      <c r="O36" s="12">
        <v>27</v>
      </c>
      <c r="P36" s="12">
        <v>14</v>
      </c>
      <c r="Q36" s="12">
        <v>12.8</v>
      </c>
      <c r="R36" s="12">
        <v>16.8</v>
      </c>
      <c r="S36" s="12">
        <v>37</v>
      </c>
      <c r="T36" s="12">
        <v>29.6</v>
      </c>
      <c r="U36" s="12">
        <v>25.2</v>
      </c>
      <c r="V36" s="12">
        <v>30.2</v>
      </c>
      <c r="W36" s="12">
        <v>8.8000000000000007</v>
      </c>
      <c r="X36" s="12">
        <v>10.6</v>
      </c>
      <c r="Y36" s="12">
        <v>15.4</v>
      </c>
      <c r="Z36" s="12">
        <v>20.6</v>
      </c>
      <c r="AA36" s="12">
        <v>219.2</v>
      </c>
      <c r="AB36" s="12">
        <v>215.6</v>
      </c>
      <c r="AC36" s="12">
        <v>1060.5999999999999</v>
      </c>
      <c r="AD36" s="12">
        <v>268</v>
      </c>
      <c r="AE36" s="12">
        <v>179.6</v>
      </c>
      <c r="AF36" s="12">
        <v>221.6</v>
      </c>
      <c r="AG36" s="12">
        <v>52.8</v>
      </c>
      <c r="AH36" s="12">
        <v>72.400000000000006</v>
      </c>
      <c r="AI36" s="12">
        <v>13.6</v>
      </c>
      <c r="AJ36" s="12">
        <v>51</v>
      </c>
      <c r="AK36" s="12">
        <v>9.1999999999999993</v>
      </c>
      <c r="AL36" s="12">
        <v>46.2</v>
      </c>
      <c r="AM36" s="12">
        <v>8.6</v>
      </c>
      <c r="AN36" s="12">
        <v>41</v>
      </c>
      <c r="AO36" s="12">
        <v>33.6</v>
      </c>
      <c r="AP36" s="12">
        <v>94.8</v>
      </c>
      <c r="AQ36" s="12">
        <v>106.8</v>
      </c>
      <c r="AR36" s="12">
        <v>123</v>
      </c>
      <c r="AS36" s="13">
        <v>3521.6</v>
      </c>
      <c r="AT36" s="14"/>
      <c r="AW36" s="15"/>
    </row>
    <row r="37" spans="1:49" x14ac:dyDescent="0.25">
      <c r="A37" s="1" t="s">
        <v>32</v>
      </c>
      <c r="B37" s="12">
        <v>6.8</v>
      </c>
      <c r="C37" s="12">
        <v>15</v>
      </c>
      <c r="D37" s="12">
        <v>2</v>
      </c>
      <c r="E37" s="12">
        <v>4.4000000000000004</v>
      </c>
      <c r="F37" s="12">
        <v>8.6</v>
      </c>
      <c r="G37" s="12">
        <v>3.6</v>
      </c>
      <c r="H37" s="12">
        <v>12.6</v>
      </c>
      <c r="I37" s="12">
        <v>7.8</v>
      </c>
      <c r="J37" s="12">
        <v>20.2</v>
      </c>
      <c r="K37" s="12">
        <v>7.2</v>
      </c>
      <c r="L37" s="12">
        <v>12.6</v>
      </c>
      <c r="M37" s="12">
        <v>14.2</v>
      </c>
      <c r="N37" s="12">
        <v>7</v>
      </c>
      <c r="O37" s="12">
        <v>9.4</v>
      </c>
      <c r="P37" s="12">
        <v>7.8</v>
      </c>
      <c r="Q37" s="12">
        <v>4</v>
      </c>
      <c r="R37" s="12">
        <v>8.8000000000000007</v>
      </c>
      <c r="S37" s="12">
        <v>4.5999999999999996</v>
      </c>
      <c r="T37" s="12">
        <v>8</v>
      </c>
      <c r="U37" s="12">
        <v>4.5999999999999996</v>
      </c>
      <c r="V37" s="12">
        <v>10.199999999999999</v>
      </c>
      <c r="W37" s="12">
        <v>3</v>
      </c>
      <c r="X37" s="12">
        <v>2.8</v>
      </c>
      <c r="Y37" s="12">
        <v>4.2</v>
      </c>
      <c r="Z37" s="12">
        <v>5.8</v>
      </c>
      <c r="AA37" s="12">
        <v>107</v>
      </c>
      <c r="AB37" s="12">
        <v>95.4</v>
      </c>
      <c r="AC37" s="12">
        <v>473</v>
      </c>
      <c r="AD37" s="12">
        <v>159.4</v>
      </c>
      <c r="AE37" s="12">
        <v>78.2</v>
      </c>
      <c r="AF37" s="12">
        <v>115.6</v>
      </c>
      <c r="AG37" s="12">
        <v>50.4</v>
      </c>
      <c r="AH37" s="12">
        <v>100.2</v>
      </c>
      <c r="AI37" s="12">
        <v>45.4</v>
      </c>
      <c r="AJ37" s="12">
        <v>3.2</v>
      </c>
      <c r="AK37" s="12">
        <v>4.2</v>
      </c>
      <c r="AL37" s="12">
        <v>11.8</v>
      </c>
      <c r="AM37" s="12">
        <v>2.6</v>
      </c>
      <c r="AN37" s="12">
        <v>18.600000000000001</v>
      </c>
      <c r="AO37" s="12">
        <v>10.199999999999999</v>
      </c>
      <c r="AP37" s="12">
        <v>43.2</v>
      </c>
      <c r="AQ37" s="12">
        <v>35.6</v>
      </c>
      <c r="AR37" s="12">
        <v>47.8</v>
      </c>
      <c r="AS37" s="13">
        <v>1597</v>
      </c>
      <c r="AT37" s="14"/>
      <c r="AW37" s="15"/>
    </row>
    <row r="38" spans="1:49" x14ac:dyDescent="0.25">
      <c r="A38" s="1" t="s">
        <v>33</v>
      </c>
      <c r="B38" s="12">
        <v>5.8</v>
      </c>
      <c r="C38" s="12">
        <v>6.8</v>
      </c>
      <c r="D38" s="12">
        <v>5.2</v>
      </c>
      <c r="E38" s="12">
        <v>5.6</v>
      </c>
      <c r="F38" s="12">
        <v>22.6</v>
      </c>
      <c r="G38" s="12">
        <v>8.1999999999999993</v>
      </c>
      <c r="H38" s="12">
        <v>13.2</v>
      </c>
      <c r="I38" s="12">
        <v>10.199999999999999</v>
      </c>
      <c r="J38" s="12">
        <v>23.4</v>
      </c>
      <c r="K38" s="12">
        <v>51.6</v>
      </c>
      <c r="L38" s="12">
        <v>35.6</v>
      </c>
      <c r="M38" s="12">
        <v>171.6</v>
      </c>
      <c r="N38" s="12">
        <v>27.6</v>
      </c>
      <c r="O38" s="12">
        <v>54.6</v>
      </c>
      <c r="P38" s="12">
        <v>20</v>
      </c>
      <c r="Q38" s="12">
        <v>16.8</v>
      </c>
      <c r="R38" s="12">
        <v>7.8</v>
      </c>
      <c r="S38" s="12">
        <v>23.4</v>
      </c>
      <c r="T38" s="12">
        <v>4</v>
      </c>
      <c r="U38" s="12">
        <v>4.2</v>
      </c>
      <c r="V38" s="12">
        <v>7</v>
      </c>
      <c r="W38" s="12">
        <v>0.8</v>
      </c>
      <c r="X38" s="12">
        <v>2.2000000000000002</v>
      </c>
      <c r="Y38" s="12">
        <v>3.6</v>
      </c>
      <c r="Z38" s="12">
        <v>7.8</v>
      </c>
      <c r="AA38" s="12">
        <v>140.80000000000001</v>
      </c>
      <c r="AB38" s="12">
        <v>73.400000000000006</v>
      </c>
      <c r="AC38" s="12">
        <v>191.8</v>
      </c>
      <c r="AD38" s="12">
        <v>75.599999999999994</v>
      </c>
      <c r="AE38" s="12">
        <v>20.399999999999999</v>
      </c>
      <c r="AF38" s="12">
        <v>17.600000000000001</v>
      </c>
      <c r="AG38" s="12">
        <v>8.1999999999999993</v>
      </c>
      <c r="AH38" s="12">
        <v>10.6</v>
      </c>
      <c r="AI38" s="12">
        <v>9.4</v>
      </c>
      <c r="AJ38" s="12">
        <v>1.8</v>
      </c>
      <c r="AK38" s="12">
        <v>4.5999999999999996</v>
      </c>
      <c r="AL38" s="12">
        <v>84.4</v>
      </c>
      <c r="AM38" s="12">
        <v>0.4</v>
      </c>
      <c r="AN38" s="12">
        <v>7.2</v>
      </c>
      <c r="AO38" s="12">
        <v>3.6</v>
      </c>
      <c r="AP38" s="12">
        <v>4</v>
      </c>
      <c r="AQ38" s="12">
        <v>16</v>
      </c>
      <c r="AR38" s="12">
        <v>4.4000000000000004</v>
      </c>
      <c r="AS38" s="13">
        <v>1213.8</v>
      </c>
      <c r="AT38" s="14"/>
      <c r="AW38" s="15"/>
    </row>
    <row r="39" spans="1:49" x14ac:dyDescent="0.25">
      <c r="A39" s="1" t="s">
        <v>34</v>
      </c>
      <c r="B39" s="12">
        <v>10.8</v>
      </c>
      <c r="C39" s="12">
        <v>15.6</v>
      </c>
      <c r="D39" s="12">
        <v>10.4</v>
      </c>
      <c r="E39" s="12">
        <v>9.8000000000000007</v>
      </c>
      <c r="F39" s="12">
        <v>80.2</v>
      </c>
      <c r="G39" s="12">
        <v>20</v>
      </c>
      <c r="H39" s="12">
        <v>24.6</v>
      </c>
      <c r="I39" s="12">
        <v>20.6</v>
      </c>
      <c r="J39" s="12">
        <v>54.8</v>
      </c>
      <c r="K39" s="12">
        <v>68</v>
      </c>
      <c r="L39" s="12">
        <v>80.2</v>
      </c>
      <c r="M39" s="12">
        <v>871.4</v>
      </c>
      <c r="N39" s="12">
        <v>46.8</v>
      </c>
      <c r="O39" s="12">
        <v>145.4</v>
      </c>
      <c r="P39" s="12">
        <v>47</v>
      </c>
      <c r="Q39" s="12">
        <v>27.4</v>
      </c>
      <c r="R39" s="12">
        <v>30.6</v>
      </c>
      <c r="S39" s="12">
        <v>61.4</v>
      </c>
      <c r="T39" s="12">
        <v>21.8</v>
      </c>
      <c r="U39" s="12">
        <v>6.4</v>
      </c>
      <c r="V39" s="12">
        <v>13.8</v>
      </c>
      <c r="W39" s="12">
        <v>1.8</v>
      </c>
      <c r="X39" s="12">
        <v>2</v>
      </c>
      <c r="Y39" s="12">
        <v>10.6</v>
      </c>
      <c r="Z39" s="12">
        <v>10.199999999999999</v>
      </c>
      <c r="AA39" s="12">
        <v>897.6</v>
      </c>
      <c r="AB39" s="12">
        <v>319.39999999999998</v>
      </c>
      <c r="AC39" s="12">
        <v>931.4</v>
      </c>
      <c r="AD39" s="12">
        <v>274</v>
      </c>
      <c r="AE39" s="12">
        <v>68.599999999999994</v>
      </c>
      <c r="AF39" s="12">
        <v>51.8</v>
      </c>
      <c r="AG39" s="12">
        <v>29.4</v>
      </c>
      <c r="AH39" s="12">
        <v>55.2</v>
      </c>
      <c r="AI39" s="12">
        <v>61.2</v>
      </c>
      <c r="AJ39" s="12">
        <v>11.8</v>
      </c>
      <c r="AK39" s="12">
        <v>95.8</v>
      </c>
      <c r="AL39" s="12">
        <v>22.6</v>
      </c>
      <c r="AM39" s="12">
        <v>2.4</v>
      </c>
      <c r="AN39" s="12">
        <v>12.8</v>
      </c>
      <c r="AO39" s="12">
        <v>9.8000000000000007</v>
      </c>
      <c r="AP39" s="12">
        <v>8.4</v>
      </c>
      <c r="AQ39" s="12">
        <v>123.4</v>
      </c>
      <c r="AR39" s="12">
        <v>22.8</v>
      </c>
      <c r="AS39" s="13">
        <v>4690</v>
      </c>
      <c r="AT39" s="14"/>
      <c r="AW39" s="15"/>
    </row>
    <row r="40" spans="1:49" x14ac:dyDescent="0.25">
      <c r="A40" s="1" t="s">
        <v>35</v>
      </c>
      <c r="B40" s="12">
        <v>1.4</v>
      </c>
      <c r="C40" s="12">
        <v>4.2</v>
      </c>
      <c r="D40" s="12">
        <v>1.8</v>
      </c>
      <c r="E40" s="12">
        <v>2.8</v>
      </c>
      <c r="F40" s="12">
        <v>14.2</v>
      </c>
      <c r="G40" s="12">
        <v>2.6</v>
      </c>
      <c r="H40" s="12">
        <v>9</v>
      </c>
      <c r="I40" s="12">
        <v>4.4000000000000004</v>
      </c>
      <c r="J40" s="12">
        <v>15.2</v>
      </c>
      <c r="K40" s="12">
        <v>1.4</v>
      </c>
      <c r="L40" s="12">
        <v>4.8</v>
      </c>
      <c r="M40" s="12">
        <v>64.400000000000006</v>
      </c>
      <c r="N40" s="12">
        <v>2</v>
      </c>
      <c r="O40" s="12">
        <v>2</v>
      </c>
      <c r="P40" s="12">
        <v>5</v>
      </c>
      <c r="Q40" s="12">
        <v>1.8</v>
      </c>
      <c r="R40" s="12">
        <v>1.4</v>
      </c>
      <c r="S40" s="12">
        <v>4.5999999999999996</v>
      </c>
      <c r="T40" s="12">
        <v>25.8</v>
      </c>
      <c r="U40" s="12">
        <v>10.4</v>
      </c>
      <c r="V40" s="12">
        <v>24.8</v>
      </c>
      <c r="W40" s="12">
        <v>6.8</v>
      </c>
      <c r="X40" s="12">
        <v>4.5999999999999996</v>
      </c>
      <c r="Y40" s="12">
        <v>12</v>
      </c>
      <c r="Z40" s="12">
        <v>3</v>
      </c>
      <c r="AA40" s="12">
        <v>102.6</v>
      </c>
      <c r="AB40" s="12">
        <v>43.2</v>
      </c>
      <c r="AC40" s="12">
        <v>121.6</v>
      </c>
      <c r="AD40" s="12">
        <v>51</v>
      </c>
      <c r="AE40" s="12">
        <v>13.6</v>
      </c>
      <c r="AF40" s="12">
        <v>10.6</v>
      </c>
      <c r="AG40" s="12">
        <v>5.2</v>
      </c>
      <c r="AH40" s="12">
        <v>11.2</v>
      </c>
      <c r="AI40" s="12">
        <v>8.8000000000000007</v>
      </c>
      <c r="AJ40" s="12">
        <v>1.2</v>
      </c>
      <c r="AK40" s="12">
        <v>0.8</v>
      </c>
      <c r="AL40" s="12">
        <v>2</v>
      </c>
      <c r="AM40" s="12">
        <v>2.4</v>
      </c>
      <c r="AN40" s="12">
        <v>27</v>
      </c>
      <c r="AO40" s="12">
        <v>2.8</v>
      </c>
      <c r="AP40" s="12">
        <v>3.2</v>
      </c>
      <c r="AQ40" s="12">
        <v>15.2</v>
      </c>
      <c r="AR40" s="12">
        <v>4.4000000000000004</v>
      </c>
      <c r="AS40" s="13">
        <v>657.2</v>
      </c>
      <c r="AT40" s="14"/>
      <c r="AW40" s="15"/>
    </row>
    <row r="41" spans="1:49" x14ac:dyDescent="0.25">
      <c r="A41" s="1" t="s">
        <v>36</v>
      </c>
      <c r="B41" s="12">
        <v>25.6</v>
      </c>
      <c r="C41" s="12">
        <v>40.799999999999997</v>
      </c>
      <c r="D41" s="12">
        <v>6.2</v>
      </c>
      <c r="E41" s="12">
        <v>9.1999999999999993</v>
      </c>
      <c r="F41" s="12">
        <v>33</v>
      </c>
      <c r="G41" s="12">
        <v>28</v>
      </c>
      <c r="H41" s="12">
        <v>90.2</v>
      </c>
      <c r="I41" s="12">
        <v>37.6</v>
      </c>
      <c r="J41" s="12">
        <v>80</v>
      </c>
      <c r="K41" s="12">
        <v>11</v>
      </c>
      <c r="L41" s="12">
        <v>63</v>
      </c>
      <c r="M41" s="12">
        <v>188.2</v>
      </c>
      <c r="N41" s="12">
        <v>20</v>
      </c>
      <c r="O41" s="12">
        <v>27.6</v>
      </c>
      <c r="P41" s="12">
        <v>23.6</v>
      </c>
      <c r="Q41" s="12">
        <v>16</v>
      </c>
      <c r="R41" s="12">
        <v>10.8</v>
      </c>
      <c r="S41" s="12">
        <v>27.2</v>
      </c>
      <c r="T41" s="12">
        <v>200.6</v>
      </c>
      <c r="U41" s="12">
        <v>64.8</v>
      </c>
      <c r="V41" s="12">
        <v>84.2</v>
      </c>
      <c r="W41" s="12">
        <v>15.4</v>
      </c>
      <c r="X41" s="12">
        <v>18.2</v>
      </c>
      <c r="Y41" s="12">
        <v>31.4</v>
      </c>
      <c r="Z41" s="12">
        <v>32.4</v>
      </c>
      <c r="AA41" s="12">
        <v>206</v>
      </c>
      <c r="AB41" s="12">
        <v>113.6</v>
      </c>
      <c r="AC41" s="12">
        <v>337.8</v>
      </c>
      <c r="AD41" s="12">
        <v>116.8</v>
      </c>
      <c r="AE41" s="12">
        <v>49.8</v>
      </c>
      <c r="AF41" s="12">
        <v>66.8</v>
      </c>
      <c r="AG41" s="12">
        <v>33</v>
      </c>
      <c r="AH41" s="12">
        <v>63.4</v>
      </c>
      <c r="AI41" s="12">
        <v>42.8</v>
      </c>
      <c r="AJ41" s="12">
        <v>17.399999999999999</v>
      </c>
      <c r="AK41" s="12">
        <v>6.4</v>
      </c>
      <c r="AL41" s="12">
        <v>13.2</v>
      </c>
      <c r="AM41" s="12">
        <v>36.200000000000003</v>
      </c>
      <c r="AN41" s="12">
        <v>10.6</v>
      </c>
      <c r="AO41" s="12">
        <v>18</v>
      </c>
      <c r="AP41" s="12">
        <v>15.4</v>
      </c>
      <c r="AQ41" s="12">
        <v>58.8</v>
      </c>
      <c r="AR41" s="12">
        <v>24.4</v>
      </c>
      <c r="AS41" s="13">
        <v>2415.4</v>
      </c>
      <c r="AT41" s="14"/>
      <c r="AW41" s="15"/>
    </row>
    <row r="42" spans="1:49" x14ac:dyDescent="0.25">
      <c r="A42" s="1" t="s">
        <v>53</v>
      </c>
      <c r="B42" s="12">
        <v>6.2</v>
      </c>
      <c r="C42" s="12">
        <v>12.4</v>
      </c>
      <c r="D42" s="12">
        <v>4.5999999999999996</v>
      </c>
      <c r="E42" s="12">
        <v>4.5999999999999996</v>
      </c>
      <c r="F42" s="12">
        <v>13.6</v>
      </c>
      <c r="G42" s="12">
        <v>2</v>
      </c>
      <c r="H42" s="12">
        <v>5.4</v>
      </c>
      <c r="I42" s="12">
        <v>2.6</v>
      </c>
      <c r="J42" s="12">
        <v>13.6</v>
      </c>
      <c r="K42" s="12">
        <v>7</v>
      </c>
      <c r="L42" s="12">
        <v>12</v>
      </c>
      <c r="M42" s="12">
        <v>17.8</v>
      </c>
      <c r="N42" s="12">
        <v>7.4</v>
      </c>
      <c r="O42" s="12">
        <v>6.6</v>
      </c>
      <c r="P42" s="12">
        <v>4.4000000000000004</v>
      </c>
      <c r="Q42" s="12">
        <v>3.2</v>
      </c>
      <c r="R42" s="12">
        <v>4.4000000000000004</v>
      </c>
      <c r="S42" s="12">
        <v>6.8</v>
      </c>
      <c r="T42" s="12">
        <v>15.2</v>
      </c>
      <c r="U42" s="12">
        <v>7.6</v>
      </c>
      <c r="V42" s="12">
        <v>7.8</v>
      </c>
      <c r="W42" s="12">
        <v>2.8</v>
      </c>
      <c r="X42" s="12">
        <v>1.4</v>
      </c>
      <c r="Y42" s="12">
        <v>3</v>
      </c>
      <c r="Z42" s="12">
        <v>4</v>
      </c>
      <c r="AA42" s="12">
        <v>78</v>
      </c>
      <c r="AB42" s="12">
        <v>63.6</v>
      </c>
      <c r="AC42" s="12">
        <v>320</v>
      </c>
      <c r="AD42" s="12">
        <v>98.6</v>
      </c>
      <c r="AE42" s="12">
        <v>50.8</v>
      </c>
      <c r="AF42" s="12">
        <v>72.599999999999994</v>
      </c>
      <c r="AG42" s="12">
        <v>22.2</v>
      </c>
      <c r="AH42" s="12">
        <v>43.8</v>
      </c>
      <c r="AI42" s="12">
        <v>44.8</v>
      </c>
      <c r="AJ42" s="12">
        <v>13.8</v>
      </c>
      <c r="AK42" s="12">
        <v>2.2000000000000002</v>
      </c>
      <c r="AL42" s="12">
        <v>11.2</v>
      </c>
      <c r="AM42" s="12">
        <v>1</v>
      </c>
      <c r="AN42" s="12">
        <v>15.4</v>
      </c>
      <c r="AO42" s="12">
        <v>4.2</v>
      </c>
      <c r="AP42" s="12">
        <v>31.8</v>
      </c>
      <c r="AQ42" s="12">
        <v>20.399999999999999</v>
      </c>
      <c r="AR42" s="12">
        <v>25.2</v>
      </c>
      <c r="AS42" s="13">
        <v>1096</v>
      </c>
      <c r="AT42" s="14"/>
      <c r="AW42" s="15"/>
    </row>
    <row r="43" spans="1:49" x14ac:dyDescent="0.25">
      <c r="A43" s="1" t="s">
        <v>54</v>
      </c>
      <c r="B43" s="12">
        <v>9.4</v>
      </c>
      <c r="C43" s="12">
        <v>13.6</v>
      </c>
      <c r="D43" s="12">
        <v>2.4</v>
      </c>
      <c r="E43" s="12">
        <v>2.4</v>
      </c>
      <c r="F43" s="12">
        <v>16.2</v>
      </c>
      <c r="G43" s="12">
        <v>6.2</v>
      </c>
      <c r="H43" s="12">
        <v>8.4</v>
      </c>
      <c r="I43" s="12">
        <v>8.1999999999999993</v>
      </c>
      <c r="J43" s="12">
        <v>14.6</v>
      </c>
      <c r="K43" s="12">
        <v>7.2</v>
      </c>
      <c r="L43" s="12">
        <v>13.4</v>
      </c>
      <c r="M43" s="12">
        <v>17.600000000000001</v>
      </c>
      <c r="N43" s="12">
        <v>7.6</v>
      </c>
      <c r="O43" s="12">
        <v>5.8</v>
      </c>
      <c r="P43" s="12">
        <v>5.4</v>
      </c>
      <c r="Q43" s="12">
        <v>3.6</v>
      </c>
      <c r="R43" s="12">
        <v>1.8</v>
      </c>
      <c r="S43" s="12">
        <v>6.8</v>
      </c>
      <c r="T43" s="12">
        <v>11.4</v>
      </c>
      <c r="U43" s="12">
        <v>10.199999999999999</v>
      </c>
      <c r="V43" s="12">
        <v>8</v>
      </c>
      <c r="W43" s="12">
        <v>2.2000000000000002</v>
      </c>
      <c r="X43" s="12">
        <v>1.4</v>
      </c>
      <c r="Y43" s="12">
        <v>2.2000000000000002</v>
      </c>
      <c r="Z43" s="12">
        <v>6.6</v>
      </c>
      <c r="AA43" s="12">
        <v>85.6</v>
      </c>
      <c r="AB43" s="12">
        <v>64</v>
      </c>
      <c r="AC43" s="12">
        <v>329.6</v>
      </c>
      <c r="AD43" s="12">
        <v>151.4</v>
      </c>
      <c r="AE43" s="12">
        <v>94</v>
      </c>
      <c r="AF43" s="12">
        <v>134.19999999999999</v>
      </c>
      <c r="AG43" s="12">
        <v>64</v>
      </c>
      <c r="AH43" s="12">
        <v>137</v>
      </c>
      <c r="AI43" s="12">
        <v>110</v>
      </c>
      <c r="AJ43" s="12">
        <v>44.8</v>
      </c>
      <c r="AK43" s="12">
        <v>3.4</v>
      </c>
      <c r="AL43" s="12">
        <v>11.2</v>
      </c>
      <c r="AM43" s="12">
        <v>3.4</v>
      </c>
      <c r="AN43" s="12">
        <v>15.2</v>
      </c>
      <c r="AO43" s="12">
        <v>36</v>
      </c>
      <c r="AP43" s="12">
        <v>4</v>
      </c>
      <c r="AQ43" s="12">
        <v>68.400000000000006</v>
      </c>
      <c r="AR43" s="12">
        <v>36.799999999999997</v>
      </c>
      <c r="AS43" s="13">
        <v>1585.6</v>
      </c>
      <c r="AT43" s="14"/>
      <c r="AW43" s="15"/>
    </row>
    <row r="44" spans="1:49" x14ac:dyDescent="0.25">
      <c r="A44" s="1" t="s">
        <v>55</v>
      </c>
      <c r="B44" s="12">
        <v>21.4</v>
      </c>
      <c r="C44" s="12">
        <v>35.799999999999997</v>
      </c>
      <c r="D44" s="12">
        <v>43.2</v>
      </c>
      <c r="E44" s="12">
        <v>56</v>
      </c>
      <c r="F44" s="12">
        <v>169.8</v>
      </c>
      <c r="G44" s="12">
        <v>36.200000000000003</v>
      </c>
      <c r="H44" s="12">
        <v>58.6</v>
      </c>
      <c r="I44" s="12">
        <v>32.6</v>
      </c>
      <c r="J44" s="12">
        <v>51</v>
      </c>
      <c r="K44" s="12">
        <v>14.2</v>
      </c>
      <c r="L44" s="12">
        <v>24.6</v>
      </c>
      <c r="M44" s="12">
        <v>41.6</v>
      </c>
      <c r="N44" s="12">
        <v>13.4</v>
      </c>
      <c r="O44" s="12">
        <v>8.1999999999999993</v>
      </c>
      <c r="P44" s="12">
        <v>8.1999999999999993</v>
      </c>
      <c r="Q44" s="12">
        <v>4.8</v>
      </c>
      <c r="R44" s="12">
        <v>10.199999999999999</v>
      </c>
      <c r="S44" s="12">
        <v>25.8</v>
      </c>
      <c r="T44" s="12">
        <v>44.6</v>
      </c>
      <c r="U44" s="12">
        <v>66.2</v>
      </c>
      <c r="V44" s="12">
        <v>81.400000000000006</v>
      </c>
      <c r="W44" s="12">
        <v>48</v>
      </c>
      <c r="X44" s="12">
        <v>31.4</v>
      </c>
      <c r="Y44" s="12">
        <v>78.2</v>
      </c>
      <c r="Z44" s="12">
        <v>33.799999999999997</v>
      </c>
      <c r="AA44" s="12">
        <v>354</v>
      </c>
      <c r="AB44" s="12">
        <v>285.8</v>
      </c>
      <c r="AC44" s="12">
        <v>1213</v>
      </c>
      <c r="AD44" s="12">
        <v>400.4</v>
      </c>
      <c r="AE44" s="12">
        <v>143.19999999999999</v>
      </c>
      <c r="AF44" s="12">
        <v>128.80000000000001</v>
      </c>
      <c r="AG44" s="12">
        <v>63.2</v>
      </c>
      <c r="AH44" s="12">
        <v>71.599999999999994</v>
      </c>
      <c r="AI44" s="12">
        <v>86.4</v>
      </c>
      <c r="AJ44" s="12">
        <v>25.4</v>
      </c>
      <c r="AK44" s="12">
        <v>9.8000000000000007</v>
      </c>
      <c r="AL44" s="12">
        <v>93</v>
      </c>
      <c r="AM44" s="12">
        <v>15.4</v>
      </c>
      <c r="AN44" s="12">
        <v>48.2</v>
      </c>
      <c r="AO44" s="12">
        <v>17.399999999999999</v>
      </c>
      <c r="AP44" s="12">
        <v>44</v>
      </c>
      <c r="AQ44" s="12">
        <v>31.2</v>
      </c>
      <c r="AR44" s="12">
        <v>156.4</v>
      </c>
      <c r="AS44" s="13">
        <v>4226.3999999999996</v>
      </c>
      <c r="AT44" s="14"/>
      <c r="AW44" s="15"/>
    </row>
    <row r="45" spans="1:49" x14ac:dyDescent="0.25">
      <c r="A45" s="1" t="s">
        <v>56</v>
      </c>
      <c r="B45" s="12">
        <v>11.6</v>
      </c>
      <c r="C45" s="12">
        <v>25</v>
      </c>
      <c r="D45" s="12">
        <v>10.6</v>
      </c>
      <c r="E45" s="12">
        <v>14.8</v>
      </c>
      <c r="F45" s="12">
        <v>97.2</v>
      </c>
      <c r="G45" s="12">
        <v>14</v>
      </c>
      <c r="H45" s="12">
        <v>20.6</v>
      </c>
      <c r="I45" s="12">
        <v>15</v>
      </c>
      <c r="J45" s="12">
        <v>27.2</v>
      </c>
      <c r="K45" s="12">
        <v>19.2</v>
      </c>
      <c r="L45" s="12">
        <v>21.6</v>
      </c>
      <c r="M45" s="12">
        <v>34.799999999999997</v>
      </c>
      <c r="N45" s="12">
        <v>14.8</v>
      </c>
      <c r="O45" s="12">
        <v>10</v>
      </c>
      <c r="P45" s="12">
        <v>7.2</v>
      </c>
      <c r="Q45" s="12">
        <v>5.4</v>
      </c>
      <c r="R45" s="12">
        <v>3.8</v>
      </c>
      <c r="S45" s="12">
        <v>8.6</v>
      </c>
      <c r="T45" s="12">
        <v>11</v>
      </c>
      <c r="U45" s="12">
        <v>11</v>
      </c>
      <c r="V45" s="12">
        <v>16.2</v>
      </c>
      <c r="W45" s="12">
        <v>8</v>
      </c>
      <c r="X45" s="12">
        <v>5.4</v>
      </c>
      <c r="Y45" s="12">
        <v>16.2</v>
      </c>
      <c r="Z45" s="12">
        <v>13</v>
      </c>
      <c r="AA45" s="12">
        <v>200.4</v>
      </c>
      <c r="AB45" s="12">
        <v>154</v>
      </c>
      <c r="AC45" s="12">
        <v>685.4</v>
      </c>
      <c r="AD45" s="12">
        <v>232.6</v>
      </c>
      <c r="AE45" s="12">
        <v>140.4</v>
      </c>
      <c r="AF45" s="12">
        <v>130</v>
      </c>
      <c r="AG45" s="12">
        <v>62.8</v>
      </c>
      <c r="AH45" s="12">
        <v>108.2</v>
      </c>
      <c r="AI45" s="12">
        <v>130.80000000000001</v>
      </c>
      <c r="AJ45" s="12">
        <v>57.8</v>
      </c>
      <c r="AK45" s="12">
        <v>1.8</v>
      </c>
      <c r="AL45" s="12">
        <v>20.2</v>
      </c>
      <c r="AM45" s="12">
        <v>4.5999999999999996</v>
      </c>
      <c r="AN45" s="12">
        <v>18.399999999999999</v>
      </c>
      <c r="AO45" s="12">
        <v>25</v>
      </c>
      <c r="AP45" s="12">
        <v>33.799999999999997</v>
      </c>
      <c r="AQ45" s="12">
        <v>184.2</v>
      </c>
      <c r="AR45" s="12">
        <v>14.2</v>
      </c>
      <c r="AS45" s="13">
        <v>2646.8</v>
      </c>
      <c r="AT45" s="14"/>
      <c r="AW45" s="15"/>
    </row>
    <row r="46" spans="1:49" x14ac:dyDescent="0.25">
      <c r="A46" s="11" t="s">
        <v>49</v>
      </c>
      <c r="B46" s="14">
        <v>1903.6</v>
      </c>
      <c r="C46" s="14">
        <v>3416</v>
      </c>
      <c r="D46" s="14">
        <v>2247.8000000000002</v>
      </c>
      <c r="E46" s="14">
        <v>2255.8000000000002</v>
      </c>
      <c r="F46" s="14">
        <v>6731.4</v>
      </c>
      <c r="G46" s="14">
        <v>2727.4</v>
      </c>
      <c r="H46" s="14">
        <v>4137.3999999999996</v>
      </c>
      <c r="I46" s="14">
        <v>2623.8</v>
      </c>
      <c r="J46" s="14">
        <v>4519.3999999999996</v>
      </c>
      <c r="K46" s="14">
        <v>2629.8</v>
      </c>
      <c r="L46" s="14">
        <v>4052</v>
      </c>
      <c r="M46" s="14">
        <v>7001.4</v>
      </c>
      <c r="N46" s="14">
        <v>2427.4</v>
      </c>
      <c r="O46" s="14">
        <v>2924.4</v>
      </c>
      <c r="P46" s="14">
        <v>2032</v>
      </c>
      <c r="Q46" s="14">
        <v>1258.8</v>
      </c>
      <c r="R46" s="14">
        <v>1570.2</v>
      </c>
      <c r="S46" s="14">
        <v>3258</v>
      </c>
      <c r="T46" s="14">
        <v>2290.6</v>
      </c>
      <c r="U46" s="14">
        <v>2040.6</v>
      </c>
      <c r="V46" s="14">
        <v>2782.2</v>
      </c>
      <c r="W46" s="14">
        <v>1381</v>
      </c>
      <c r="X46" s="14">
        <v>1303.2</v>
      </c>
      <c r="Y46" s="14">
        <v>2904.4</v>
      </c>
      <c r="Z46" s="14">
        <v>2852.8</v>
      </c>
      <c r="AA46" s="14">
        <v>10987.4</v>
      </c>
      <c r="AB46" s="14">
        <v>7311</v>
      </c>
      <c r="AC46" s="14">
        <v>25832.2</v>
      </c>
      <c r="AD46" s="14">
        <v>9690.7999999999993</v>
      </c>
      <c r="AE46" s="14">
        <v>7415.8</v>
      </c>
      <c r="AF46" s="14">
        <v>8045.8</v>
      </c>
      <c r="AG46" s="14">
        <v>3949</v>
      </c>
      <c r="AH46" s="14">
        <v>7439.4</v>
      </c>
      <c r="AI46" s="14">
        <v>3513.6</v>
      </c>
      <c r="AJ46" s="14">
        <v>1562.8</v>
      </c>
      <c r="AK46" s="14">
        <v>1239.5999999999999</v>
      </c>
      <c r="AL46" s="14">
        <v>4704.8</v>
      </c>
      <c r="AM46" s="14">
        <v>663.6</v>
      </c>
      <c r="AN46" s="14">
        <v>2242.1999999999998</v>
      </c>
      <c r="AO46" s="14">
        <v>1095</v>
      </c>
      <c r="AP46" s="14">
        <v>1474.8</v>
      </c>
      <c r="AQ46" s="14">
        <v>5266.4</v>
      </c>
      <c r="AR46" s="14">
        <v>2690.4</v>
      </c>
      <c r="AS46" s="14">
        <v>178396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BG3" sqref="BG3"/>
      <selection pane="topRight" activeCell="BG3" sqref="BG3"/>
      <selection pane="bottomLeft" activeCell="BG3" sqref="BG3"/>
      <selection pane="bottomRight" activeCell="E27" sqref="E27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/>
    <col min="47" max="48" width="9.109375" style="9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61</v>
      </c>
      <c r="G1" s="19">
        <f>'Weekday OD'!G1</f>
        <v>40026</v>
      </c>
    </row>
    <row r="2" spans="1:56" x14ac:dyDescent="0.25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 x14ac:dyDescent="0.25">
      <c r="A3" s="1" t="s">
        <v>2</v>
      </c>
      <c r="B3" s="12">
        <v>5</v>
      </c>
      <c r="C3" s="12">
        <v>41.4</v>
      </c>
      <c r="D3" s="12">
        <v>68.2</v>
      </c>
      <c r="E3" s="12">
        <v>37.6</v>
      </c>
      <c r="F3" s="12">
        <v>117.2</v>
      </c>
      <c r="G3" s="12">
        <v>58.6</v>
      </c>
      <c r="H3" s="12">
        <v>53</v>
      </c>
      <c r="I3" s="12">
        <v>23.4</v>
      </c>
      <c r="J3" s="12">
        <v>52</v>
      </c>
      <c r="K3" s="12">
        <v>21.2</v>
      </c>
      <c r="L3" s="12">
        <v>57.4</v>
      </c>
      <c r="M3" s="12">
        <v>57.8</v>
      </c>
      <c r="N3" s="12">
        <v>13.4</v>
      </c>
      <c r="O3" s="12">
        <v>15.8</v>
      </c>
      <c r="P3" s="12">
        <v>15.2</v>
      </c>
      <c r="Q3" s="12">
        <v>7</v>
      </c>
      <c r="R3" s="12">
        <v>7</v>
      </c>
      <c r="S3" s="12">
        <v>13.4</v>
      </c>
      <c r="T3" s="12">
        <v>12.6</v>
      </c>
      <c r="U3" s="12">
        <v>4</v>
      </c>
      <c r="V3" s="12">
        <v>3</v>
      </c>
      <c r="W3" s="12">
        <v>2</v>
      </c>
      <c r="X3" s="12">
        <v>4</v>
      </c>
      <c r="Y3" s="12">
        <v>9.6</v>
      </c>
      <c r="Z3" s="12">
        <v>17.2</v>
      </c>
      <c r="AA3" s="12">
        <v>79.599999999999994</v>
      </c>
      <c r="AB3" s="12">
        <v>45.2</v>
      </c>
      <c r="AC3" s="12">
        <v>158</v>
      </c>
      <c r="AD3" s="12">
        <v>73.599999999999994</v>
      </c>
      <c r="AE3" s="12">
        <v>49</v>
      </c>
      <c r="AF3" s="12">
        <v>56</v>
      </c>
      <c r="AG3" s="12">
        <v>14.4</v>
      </c>
      <c r="AH3" s="12">
        <v>22.8</v>
      </c>
      <c r="AI3" s="12">
        <v>15.2</v>
      </c>
      <c r="AJ3" s="12">
        <v>6.6</v>
      </c>
      <c r="AK3" s="12">
        <v>2.2000000000000002</v>
      </c>
      <c r="AL3" s="12">
        <v>8.1999999999999993</v>
      </c>
      <c r="AM3" s="12">
        <v>1.4</v>
      </c>
      <c r="AN3" s="12">
        <v>22</v>
      </c>
      <c r="AO3" s="12">
        <v>7.2</v>
      </c>
      <c r="AP3" s="12">
        <v>7.8</v>
      </c>
      <c r="AQ3" s="12">
        <v>25.2</v>
      </c>
      <c r="AR3" s="12">
        <v>9.8000000000000007</v>
      </c>
      <c r="AS3" s="13">
        <v>1321.2</v>
      </c>
      <c r="AT3" s="14"/>
      <c r="AV3" s="9" t="s">
        <v>38</v>
      </c>
      <c r="AW3" s="12">
        <f>SUM(B3:Z27,AK3:AN27,B38:Z41,AK38:AN41)</f>
        <v>28994.600000000013</v>
      </c>
      <c r="AY3" s="9" t="s">
        <v>39</v>
      </c>
      <c r="AZ3" s="15">
        <f>SUM(AW12:AW18,AX12:BC12)</f>
        <v>74361.2</v>
      </c>
      <c r="BA3" s="16">
        <f>AZ3/BD$19</f>
        <v>0.59111497620792663</v>
      </c>
    </row>
    <row r="4" spans="1:56" x14ac:dyDescent="0.25">
      <c r="A4" s="1" t="s">
        <v>3</v>
      </c>
      <c r="B4" s="12">
        <v>55.6</v>
      </c>
      <c r="C4" s="12">
        <v>5.2</v>
      </c>
      <c r="D4" s="12">
        <v>48.2</v>
      </c>
      <c r="E4" s="12">
        <v>38.200000000000003</v>
      </c>
      <c r="F4" s="12">
        <v>186.6</v>
      </c>
      <c r="G4" s="12">
        <v>79.2</v>
      </c>
      <c r="H4" s="12">
        <v>78.8</v>
      </c>
      <c r="I4" s="12">
        <v>41.2</v>
      </c>
      <c r="J4" s="12">
        <v>138.4</v>
      </c>
      <c r="K4" s="12">
        <v>37</v>
      </c>
      <c r="L4" s="12">
        <v>64.8</v>
      </c>
      <c r="M4" s="12">
        <v>125.4</v>
      </c>
      <c r="N4" s="12">
        <v>24.2</v>
      </c>
      <c r="O4" s="12">
        <v>33.6</v>
      </c>
      <c r="P4" s="12">
        <v>25.6</v>
      </c>
      <c r="Q4" s="12">
        <v>12.2</v>
      </c>
      <c r="R4" s="12">
        <v>19</v>
      </c>
      <c r="S4" s="12">
        <v>39.799999999999997</v>
      </c>
      <c r="T4" s="12">
        <v>13.6</v>
      </c>
      <c r="U4" s="12">
        <v>5.4</v>
      </c>
      <c r="V4" s="12">
        <v>13.8</v>
      </c>
      <c r="W4" s="12">
        <v>7</v>
      </c>
      <c r="X4" s="12">
        <v>5</v>
      </c>
      <c r="Y4" s="12">
        <v>12.4</v>
      </c>
      <c r="Z4" s="12">
        <v>22.2</v>
      </c>
      <c r="AA4" s="12">
        <v>194</v>
      </c>
      <c r="AB4" s="12">
        <v>108</v>
      </c>
      <c r="AC4" s="12">
        <v>357</v>
      </c>
      <c r="AD4" s="12">
        <v>138.4</v>
      </c>
      <c r="AE4" s="12">
        <v>50.2</v>
      </c>
      <c r="AF4" s="12">
        <v>54.6</v>
      </c>
      <c r="AG4" s="12">
        <v>22.4</v>
      </c>
      <c r="AH4" s="12">
        <v>42</v>
      </c>
      <c r="AI4" s="12">
        <v>26.6</v>
      </c>
      <c r="AJ4" s="12">
        <v>14.4</v>
      </c>
      <c r="AK4" s="12">
        <v>7.8</v>
      </c>
      <c r="AL4" s="12">
        <v>13.2</v>
      </c>
      <c r="AM4" s="12">
        <v>3.8</v>
      </c>
      <c r="AN4" s="12">
        <v>30.6</v>
      </c>
      <c r="AO4" s="12">
        <v>8</v>
      </c>
      <c r="AP4" s="12">
        <v>8.4</v>
      </c>
      <c r="AQ4" s="12">
        <v>50.8</v>
      </c>
      <c r="AR4" s="12">
        <v>20.8</v>
      </c>
      <c r="AS4" s="13">
        <v>2283.4</v>
      </c>
      <c r="AT4" s="14"/>
      <c r="AV4" s="9" t="s">
        <v>40</v>
      </c>
      <c r="AW4" s="12">
        <f>SUM(AA28:AJ37, AA42:AJ45, AO28:AR37, AO42:AR45)</f>
        <v>41008.400000000001</v>
      </c>
      <c r="AY4" s="9" t="s">
        <v>41</v>
      </c>
      <c r="AZ4" s="15">
        <f>SUM(AX13:BB18)</f>
        <v>46435.8</v>
      </c>
      <c r="BA4" s="16">
        <f>AZ4/BD$19</f>
        <v>0.36912928801842954</v>
      </c>
    </row>
    <row r="5" spans="1:56" x14ac:dyDescent="0.25">
      <c r="A5" s="1" t="s">
        <v>4</v>
      </c>
      <c r="B5" s="12">
        <v>68.400000000000006</v>
      </c>
      <c r="C5" s="12">
        <v>44.6</v>
      </c>
      <c r="D5" s="12">
        <v>2.4</v>
      </c>
      <c r="E5" s="12">
        <v>35.799999999999997</v>
      </c>
      <c r="F5" s="12">
        <v>223</v>
      </c>
      <c r="G5" s="12">
        <v>60</v>
      </c>
      <c r="H5" s="12">
        <v>51.8</v>
      </c>
      <c r="I5" s="12">
        <v>41.2</v>
      </c>
      <c r="J5" s="12">
        <v>90.4</v>
      </c>
      <c r="K5" s="12">
        <v>26.2</v>
      </c>
      <c r="L5" s="12">
        <v>33</v>
      </c>
      <c r="M5" s="12">
        <v>81.599999999999994</v>
      </c>
      <c r="N5" s="12">
        <v>12.2</v>
      </c>
      <c r="O5" s="12">
        <v>12.6</v>
      </c>
      <c r="P5" s="12">
        <v>7.2</v>
      </c>
      <c r="Q5" s="12">
        <v>6.8</v>
      </c>
      <c r="R5" s="12">
        <v>7</v>
      </c>
      <c r="S5" s="12">
        <v>21</v>
      </c>
      <c r="T5" s="12">
        <v>10.6</v>
      </c>
      <c r="U5" s="12">
        <v>7.8</v>
      </c>
      <c r="V5" s="12">
        <v>12.2</v>
      </c>
      <c r="W5" s="12">
        <v>6.4</v>
      </c>
      <c r="X5" s="12">
        <v>4.8</v>
      </c>
      <c r="Y5" s="12">
        <v>21.6</v>
      </c>
      <c r="Z5" s="12">
        <v>9.4</v>
      </c>
      <c r="AA5" s="12">
        <v>109</v>
      </c>
      <c r="AB5" s="12">
        <v>78.2</v>
      </c>
      <c r="AC5" s="12">
        <v>227.6</v>
      </c>
      <c r="AD5" s="12">
        <v>94.8</v>
      </c>
      <c r="AE5" s="12">
        <v>28.8</v>
      </c>
      <c r="AF5" s="12">
        <v>35</v>
      </c>
      <c r="AG5" s="12">
        <v>12.8</v>
      </c>
      <c r="AH5" s="12">
        <v>13.2</v>
      </c>
      <c r="AI5" s="12">
        <v>9.6</v>
      </c>
      <c r="AJ5" s="12">
        <v>1.8</v>
      </c>
      <c r="AK5" s="12">
        <v>2.8</v>
      </c>
      <c r="AL5" s="12">
        <v>7</v>
      </c>
      <c r="AM5" s="12">
        <v>2.8</v>
      </c>
      <c r="AN5" s="12">
        <v>5</v>
      </c>
      <c r="AO5" s="12">
        <v>2</v>
      </c>
      <c r="AP5" s="12">
        <v>2</v>
      </c>
      <c r="AQ5" s="12">
        <v>51.8</v>
      </c>
      <c r="AR5" s="12">
        <v>10.199999999999999</v>
      </c>
      <c r="AS5" s="13">
        <v>1592.4</v>
      </c>
      <c r="AT5" s="14"/>
      <c r="AV5" s="9" t="s">
        <v>42</v>
      </c>
      <c r="AW5" s="12">
        <f>SUM(AA3:AJ27,B28:Z37,AA38:AJ41,AK28:AN37, B42:Z45, AK42:AN45, AO3:AR27, AO38:AR41)</f>
        <v>55795.199999999997</v>
      </c>
    </row>
    <row r="6" spans="1:56" x14ac:dyDescent="0.25">
      <c r="A6" s="1" t="s">
        <v>5</v>
      </c>
      <c r="B6" s="12">
        <v>34.6</v>
      </c>
      <c r="C6" s="12">
        <v>37.799999999999997</v>
      </c>
      <c r="D6" s="12">
        <v>35.799999999999997</v>
      </c>
      <c r="E6" s="12">
        <v>2.6</v>
      </c>
      <c r="F6" s="12">
        <v>61.8</v>
      </c>
      <c r="G6" s="12">
        <v>38.4</v>
      </c>
      <c r="H6" s="12">
        <v>46.6</v>
      </c>
      <c r="I6" s="12">
        <v>49</v>
      </c>
      <c r="J6" s="12">
        <v>85.2</v>
      </c>
      <c r="K6" s="12">
        <v>29.8</v>
      </c>
      <c r="L6" s="12">
        <v>34.200000000000003</v>
      </c>
      <c r="M6" s="12">
        <v>75.8</v>
      </c>
      <c r="N6" s="12">
        <v>11</v>
      </c>
      <c r="O6" s="12">
        <v>13.2</v>
      </c>
      <c r="P6" s="12">
        <v>8.6</v>
      </c>
      <c r="Q6" s="12">
        <v>3.2</v>
      </c>
      <c r="R6" s="12">
        <v>8.4</v>
      </c>
      <c r="S6" s="12">
        <v>27.2</v>
      </c>
      <c r="T6" s="12">
        <v>6</v>
      </c>
      <c r="U6" s="12">
        <v>6.8</v>
      </c>
      <c r="V6" s="12">
        <v>12.6</v>
      </c>
      <c r="W6" s="12">
        <v>4.5999999999999996</v>
      </c>
      <c r="X6" s="12">
        <v>4.4000000000000004</v>
      </c>
      <c r="Y6" s="12">
        <v>11.4</v>
      </c>
      <c r="Z6" s="12">
        <v>7.2</v>
      </c>
      <c r="AA6" s="12">
        <v>166.2</v>
      </c>
      <c r="AB6" s="12">
        <v>123.6</v>
      </c>
      <c r="AC6" s="12">
        <v>267.60000000000002</v>
      </c>
      <c r="AD6" s="12">
        <v>150.80000000000001</v>
      </c>
      <c r="AE6" s="12">
        <v>85.6</v>
      </c>
      <c r="AF6" s="12">
        <v>59.4</v>
      </c>
      <c r="AG6" s="12">
        <v>19</v>
      </c>
      <c r="AH6" s="12">
        <v>13.8</v>
      </c>
      <c r="AI6" s="12">
        <v>13.2</v>
      </c>
      <c r="AJ6" s="12">
        <v>5.2</v>
      </c>
      <c r="AK6" s="12">
        <v>3.8</v>
      </c>
      <c r="AL6" s="12">
        <v>9.1999999999999993</v>
      </c>
      <c r="AM6" s="12">
        <v>2.4</v>
      </c>
      <c r="AN6" s="12">
        <v>8.8000000000000007</v>
      </c>
      <c r="AO6" s="12">
        <v>2.6</v>
      </c>
      <c r="AP6" s="12">
        <v>2</v>
      </c>
      <c r="AQ6" s="12">
        <v>65</v>
      </c>
      <c r="AR6" s="12">
        <v>13</v>
      </c>
      <c r="AS6" s="13">
        <v>1667.4</v>
      </c>
      <c r="AT6" s="14"/>
      <c r="AW6" s="12"/>
    </row>
    <row r="7" spans="1:56" x14ac:dyDescent="0.25">
      <c r="A7" s="1" t="s">
        <v>6</v>
      </c>
      <c r="B7" s="12">
        <v>131.19999999999999</v>
      </c>
      <c r="C7" s="12">
        <v>182.2</v>
      </c>
      <c r="D7" s="12">
        <v>220.8</v>
      </c>
      <c r="E7" s="12">
        <v>60</v>
      </c>
      <c r="F7" s="12">
        <v>11.6</v>
      </c>
      <c r="G7" s="12">
        <v>132</v>
      </c>
      <c r="H7" s="12">
        <v>154.19999999999999</v>
      </c>
      <c r="I7" s="12">
        <v>129.80000000000001</v>
      </c>
      <c r="J7" s="12">
        <v>196</v>
      </c>
      <c r="K7" s="12">
        <v>85.4</v>
      </c>
      <c r="L7" s="12">
        <v>100.2</v>
      </c>
      <c r="M7" s="12">
        <v>202.8</v>
      </c>
      <c r="N7" s="12">
        <v>53.4</v>
      </c>
      <c r="O7" s="12">
        <v>50.6</v>
      </c>
      <c r="P7" s="12">
        <v>38.200000000000003</v>
      </c>
      <c r="Q7" s="12">
        <v>16.399999999999999</v>
      </c>
      <c r="R7" s="12">
        <v>38.200000000000003</v>
      </c>
      <c r="S7" s="12">
        <v>183.6</v>
      </c>
      <c r="T7" s="12">
        <v>34.6</v>
      </c>
      <c r="U7" s="12">
        <v>33.4</v>
      </c>
      <c r="V7" s="12">
        <v>57.8</v>
      </c>
      <c r="W7" s="12">
        <v>28.4</v>
      </c>
      <c r="X7" s="12">
        <v>19.2</v>
      </c>
      <c r="Y7" s="12">
        <v>21.8</v>
      </c>
      <c r="Z7" s="12">
        <v>37.200000000000003</v>
      </c>
      <c r="AA7" s="12">
        <v>390.6</v>
      </c>
      <c r="AB7" s="12">
        <v>236.8</v>
      </c>
      <c r="AC7" s="12">
        <v>866.6</v>
      </c>
      <c r="AD7" s="12">
        <v>363</v>
      </c>
      <c r="AE7" s="12">
        <v>162.80000000000001</v>
      </c>
      <c r="AF7" s="12">
        <v>113.4</v>
      </c>
      <c r="AG7" s="12">
        <v>42.2</v>
      </c>
      <c r="AH7" s="12">
        <v>40.200000000000003</v>
      </c>
      <c r="AI7" s="12">
        <v>67.400000000000006</v>
      </c>
      <c r="AJ7" s="12">
        <v>16.600000000000001</v>
      </c>
      <c r="AK7" s="12">
        <v>14.6</v>
      </c>
      <c r="AL7" s="12">
        <v>48.8</v>
      </c>
      <c r="AM7" s="12">
        <v>7.2</v>
      </c>
      <c r="AN7" s="12">
        <v>22.8</v>
      </c>
      <c r="AO7" s="12">
        <v>6.6</v>
      </c>
      <c r="AP7" s="12">
        <v>14.6</v>
      </c>
      <c r="AQ7" s="12">
        <v>222.2</v>
      </c>
      <c r="AR7" s="12">
        <v>79.2</v>
      </c>
      <c r="AS7" s="13">
        <v>4934.6000000000004</v>
      </c>
      <c r="AT7" s="14"/>
      <c r="AW7" s="12"/>
    </row>
    <row r="8" spans="1:56" x14ac:dyDescent="0.25">
      <c r="A8" s="1" t="s">
        <v>7</v>
      </c>
      <c r="B8" s="12">
        <v>60.4</v>
      </c>
      <c r="C8" s="12">
        <v>83.2</v>
      </c>
      <c r="D8" s="12">
        <v>49.6</v>
      </c>
      <c r="E8" s="12">
        <v>31</v>
      </c>
      <c r="F8" s="12">
        <v>111.8</v>
      </c>
      <c r="G8" s="12">
        <v>5.4</v>
      </c>
      <c r="H8" s="12">
        <v>68.599999999999994</v>
      </c>
      <c r="I8" s="12">
        <v>65</v>
      </c>
      <c r="J8" s="12">
        <v>103.6</v>
      </c>
      <c r="K8" s="12">
        <v>41.6</v>
      </c>
      <c r="L8" s="12">
        <v>66</v>
      </c>
      <c r="M8" s="12">
        <v>91.2</v>
      </c>
      <c r="N8" s="12">
        <v>24</v>
      </c>
      <c r="O8" s="12">
        <v>26.2</v>
      </c>
      <c r="P8" s="12">
        <v>20.399999999999999</v>
      </c>
      <c r="Q8" s="12">
        <v>10</v>
      </c>
      <c r="R8" s="12">
        <v>14.4</v>
      </c>
      <c r="S8" s="12">
        <v>38.200000000000003</v>
      </c>
      <c r="T8" s="12">
        <v>8.6</v>
      </c>
      <c r="U8" s="12">
        <v>10</v>
      </c>
      <c r="V8" s="12">
        <v>14.4</v>
      </c>
      <c r="W8" s="12">
        <v>4</v>
      </c>
      <c r="X8" s="12">
        <v>6.8</v>
      </c>
      <c r="Y8" s="12">
        <v>14.6</v>
      </c>
      <c r="Z8" s="12">
        <v>23.2</v>
      </c>
      <c r="AA8" s="12">
        <v>120.6</v>
      </c>
      <c r="AB8" s="12">
        <v>89.4</v>
      </c>
      <c r="AC8" s="12">
        <v>227.6</v>
      </c>
      <c r="AD8" s="12">
        <v>180.6</v>
      </c>
      <c r="AE8" s="12">
        <v>114.8</v>
      </c>
      <c r="AF8" s="12">
        <v>75.599999999999994</v>
      </c>
      <c r="AG8" s="12">
        <v>19.2</v>
      </c>
      <c r="AH8" s="12">
        <v>17.600000000000001</v>
      </c>
      <c r="AI8" s="12">
        <v>14.6</v>
      </c>
      <c r="AJ8" s="12">
        <v>3.8</v>
      </c>
      <c r="AK8" s="12">
        <v>5.2</v>
      </c>
      <c r="AL8" s="12">
        <v>13.6</v>
      </c>
      <c r="AM8" s="12">
        <v>1</v>
      </c>
      <c r="AN8" s="12">
        <v>18.600000000000001</v>
      </c>
      <c r="AO8" s="12">
        <v>3.4</v>
      </c>
      <c r="AP8" s="12">
        <v>2</v>
      </c>
      <c r="AQ8" s="12">
        <v>57.6</v>
      </c>
      <c r="AR8" s="12">
        <v>13.4</v>
      </c>
      <c r="AS8" s="13">
        <v>1970.8</v>
      </c>
      <c r="AT8" s="14"/>
      <c r="AW8" s="15"/>
    </row>
    <row r="9" spans="1:56" x14ac:dyDescent="0.25">
      <c r="A9" s="1" t="s">
        <v>8</v>
      </c>
      <c r="B9" s="12">
        <v>59</v>
      </c>
      <c r="C9" s="12">
        <v>76.400000000000006</v>
      </c>
      <c r="D9" s="12">
        <v>52.2</v>
      </c>
      <c r="E9" s="12">
        <v>36.4</v>
      </c>
      <c r="F9" s="12">
        <v>133</v>
      </c>
      <c r="G9" s="12">
        <v>68.400000000000006</v>
      </c>
      <c r="H9" s="12">
        <v>6.8</v>
      </c>
      <c r="I9" s="12">
        <v>41.6</v>
      </c>
      <c r="J9" s="12">
        <v>115.4</v>
      </c>
      <c r="K9" s="12">
        <v>26.4</v>
      </c>
      <c r="L9" s="12">
        <v>71.2</v>
      </c>
      <c r="M9" s="12">
        <v>136</v>
      </c>
      <c r="N9" s="12">
        <v>34.6</v>
      </c>
      <c r="O9" s="12">
        <v>47.2</v>
      </c>
      <c r="P9" s="12">
        <v>37.799999999999997</v>
      </c>
      <c r="Q9" s="12">
        <v>13</v>
      </c>
      <c r="R9" s="12">
        <v>11</v>
      </c>
      <c r="S9" s="12">
        <v>40.6</v>
      </c>
      <c r="T9" s="12">
        <v>30.2</v>
      </c>
      <c r="U9" s="12">
        <v>18.600000000000001</v>
      </c>
      <c r="V9" s="12">
        <v>36.6</v>
      </c>
      <c r="W9" s="12">
        <v>14.4</v>
      </c>
      <c r="X9" s="12">
        <v>15.4</v>
      </c>
      <c r="Y9" s="12">
        <v>28</v>
      </c>
      <c r="Z9" s="12">
        <v>32.799999999999997</v>
      </c>
      <c r="AA9" s="12">
        <v>229.2</v>
      </c>
      <c r="AB9" s="12">
        <v>156.6</v>
      </c>
      <c r="AC9" s="12">
        <v>435</v>
      </c>
      <c r="AD9" s="12">
        <v>280.2</v>
      </c>
      <c r="AE9" s="12">
        <v>157</v>
      </c>
      <c r="AF9" s="12">
        <v>112.4</v>
      </c>
      <c r="AG9" s="12">
        <v>32.6</v>
      </c>
      <c r="AH9" s="12">
        <v>25.2</v>
      </c>
      <c r="AI9" s="12">
        <v>16.399999999999999</v>
      </c>
      <c r="AJ9" s="12">
        <v>3.8</v>
      </c>
      <c r="AK9" s="12">
        <v>7.8</v>
      </c>
      <c r="AL9" s="12">
        <v>17.399999999999999</v>
      </c>
      <c r="AM9" s="12">
        <v>8.4</v>
      </c>
      <c r="AN9" s="12">
        <v>52.6</v>
      </c>
      <c r="AO9" s="12">
        <v>4.2</v>
      </c>
      <c r="AP9" s="12">
        <v>6.6</v>
      </c>
      <c r="AQ9" s="12">
        <v>82</v>
      </c>
      <c r="AR9" s="12">
        <v>14.8</v>
      </c>
      <c r="AS9" s="13">
        <v>2825.2</v>
      </c>
      <c r="AT9" s="14"/>
      <c r="AW9" s="15"/>
    </row>
    <row r="10" spans="1:56" x14ac:dyDescent="0.25">
      <c r="A10" s="1">
        <v>19</v>
      </c>
      <c r="B10" s="12">
        <v>28</v>
      </c>
      <c r="C10" s="12">
        <v>33.4</v>
      </c>
      <c r="D10" s="12">
        <v>35.200000000000003</v>
      </c>
      <c r="E10" s="12">
        <v>38.4</v>
      </c>
      <c r="F10" s="12">
        <v>116.4</v>
      </c>
      <c r="G10" s="12">
        <v>70.8</v>
      </c>
      <c r="H10" s="12">
        <v>37</v>
      </c>
      <c r="I10" s="12">
        <v>4</v>
      </c>
      <c r="J10" s="12">
        <v>17.2</v>
      </c>
      <c r="K10" s="12">
        <v>12.6</v>
      </c>
      <c r="L10" s="12">
        <v>40</v>
      </c>
      <c r="M10" s="12">
        <v>65</v>
      </c>
      <c r="N10" s="12">
        <v>27.6</v>
      </c>
      <c r="O10" s="12">
        <v>31.6</v>
      </c>
      <c r="P10" s="12">
        <v>23.6</v>
      </c>
      <c r="Q10" s="12">
        <v>11.4</v>
      </c>
      <c r="R10" s="12">
        <v>13.8</v>
      </c>
      <c r="S10" s="12">
        <v>30.6</v>
      </c>
      <c r="T10" s="12">
        <v>16.8</v>
      </c>
      <c r="U10" s="12">
        <v>16.399999999999999</v>
      </c>
      <c r="V10" s="12">
        <v>24.8</v>
      </c>
      <c r="W10" s="12">
        <v>6.6</v>
      </c>
      <c r="X10" s="12">
        <v>9.6</v>
      </c>
      <c r="Y10" s="12">
        <v>32.200000000000003</v>
      </c>
      <c r="Z10" s="12">
        <v>18.2</v>
      </c>
      <c r="AA10" s="12">
        <v>131.80000000000001</v>
      </c>
      <c r="AB10" s="12">
        <v>85</v>
      </c>
      <c r="AC10" s="12">
        <v>255.4</v>
      </c>
      <c r="AD10" s="12">
        <v>170</v>
      </c>
      <c r="AE10" s="12">
        <v>102.4</v>
      </c>
      <c r="AF10" s="12">
        <v>75.2</v>
      </c>
      <c r="AG10" s="12">
        <v>20</v>
      </c>
      <c r="AH10" s="12">
        <v>17.2</v>
      </c>
      <c r="AI10" s="12">
        <v>17.600000000000001</v>
      </c>
      <c r="AJ10" s="12">
        <v>3</v>
      </c>
      <c r="AK10" s="12">
        <v>7.4</v>
      </c>
      <c r="AL10" s="12">
        <v>17.8</v>
      </c>
      <c r="AM10" s="12">
        <v>5</v>
      </c>
      <c r="AN10" s="12">
        <v>19.8</v>
      </c>
      <c r="AO10" s="12">
        <v>3.8</v>
      </c>
      <c r="AP10" s="12">
        <v>4.8</v>
      </c>
      <c r="AQ10" s="12">
        <v>39.200000000000003</v>
      </c>
      <c r="AR10" s="12">
        <v>8.6</v>
      </c>
      <c r="AS10" s="13">
        <v>1745.2</v>
      </c>
      <c r="AT10" s="14"/>
      <c r="AV10" s="17"/>
      <c r="AW10" s="15"/>
      <c r="BC10" s="11"/>
    </row>
    <row r="11" spans="1:56" x14ac:dyDescent="0.25">
      <c r="A11" s="1">
        <v>12</v>
      </c>
      <c r="B11" s="12">
        <v>46.6</v>
      </c>
      <c r="C11" s="12">
        <v>132</v>
      </c>
      <c r="D11" s="12">
        <v>86.8</v>
      </c>
      <c r="E11" s="12">
        <v>73.8</v>
      </c>
      <c r="F11" s="12">
        <v>159.19999999999999</v>
      </c>
      <c r="G11" s="12">
        <v>101.8</v>
      </c>
      <c r="H11" s="12">
        <v>106.6</v>
      </c>
      <c r="I11" s="12">
        <v>17.8</v>
      </c>
      <c r="J11" s="12">
        <v>5.8</v>
      </c>
      <c r="K11" s="12">
        <v>32.799999999999997</v>
      </c>
      <c r="L11" s="12">
        <v>104.8</v>
      </c>
      <c r="M11" s="12">
        <v>153.4</v>
      </c>
      <c r="N11" s="12">
        <v>102.6</v>
      </c>
      <c r="O11" s="12">
        <v>104.8</v>
      </c>
      <c r="P11" s="12">
        <v>68.400000000000006</v>
      </c>
      <c r="Q11" s="12">
        <v>31.2</v>
      </c>
      <c r="R11" s="12">
        <v>48.8</v>
      </c>
      <c r="S11" s="12">
        <v>98.6</v>
      </c>
      <c r="T11" s="12">
        <v>46.2</v>
      </c>
      <c r="U11" s="12">
        <v>36.4</v>
      </c>
      <c r="V11" s="12">
        <v>56</v>
      </c>
      <c r="W11" s="12">
        <v>23</v>
      </c>
      <c r="X11" s="12">
        <v>32.200000000000003</v>
      </c>
      <c r="Y11" s="12">
        <v>74.400000000000006</v>
      </c>
      <c r="Z11" s="12">
        <v>51</v>
      </c>
      <c r="AA11" s="12">
        <v>207</v>
      </c>
      <c r="AB11" s="12">
        <v>157.19999999999999</v>
      </c>
      <c r="AC11" s="12">
        <v>426.6</v>
      </c>
      <c r="AD11" s="12">
        <v>220.4</v>
      </c>
      <c r="AE11" s="12">
        <v>74.400000000000006</v>
      </c>
      <c r="AF11" s="12">
        <v>78.8</v>
      </c>
      <c r="AG11" s="12">
        <v>47.8</v>
      </c>
      <c r="AH11" s="12">
        <v>43.4</v>
      </c>
      <c r="AI11" s="12">
        <v>41.6</v>
      </c>
      <c r="AJ11" s="12">
        <v>17.600000000000001</v>
      </c>
      <c r="AK11" s="12">
        <v>17.399999999999999</v>
      </c>
      <c r="AL11" s="12">
        <v>35</v>
      </c>
      <c r="AM11" s="12">
        <v>12.6</v>
      </c>
      <c r="AN11" s="12">
        <v>63.8</v>
      </c>
      <c r="AO11" s="12">
        <v>12</v>
      </c>
      <c r="AP11" s="12">
        <v>8.8000000000000007</v>
      </c>
      <c r="AQ11" s="12">
        <v>71</v>
      </c>
      <c r="AR11" s="12">
        <v>27.6</v>
      </c>
      <c r="AS11" s="13">
        <v>3358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9" t="s">
        <v>37</v>
      </c>
    </row>
    <row r="12" spans="1:56" x14ac:dyDescent="0.25">
      <c r="A12" s="1" t="s">
        <v>9</v>
      </c>
      <c r="B12" s="12">
        <v>24.6</v>
      </c>
      <c r="C12" s="12">
        <v>37.799999999999997</v>
      </c>
      <c r="D12" s="12">
        <v>26.8</v>
      </c>
      <c r="E12" s="12">
        <v>34.799999999999997</v>
      </c>
      <c r="F12" s="12">
        <v>86.4</v>
      </c>
      <c r="G12" s="12">
        <v>45.4</v>
      </c>
      <c r="H12" s="12">
        <v>29.6</v>
      </c>
      <c r="I12" s="12">
        <v>11</v>
      </c>
      <c r="J12" s="12">
        <v>31.2</v>
      </c>
      <c r="K12" s="12">
        <v>5</v>
      </c>
      <c r="L12" s="12">
        <v>119.6</v>
      </c>
      <c r="M12" s="12">
        <v>97.2</v>
      </c>
      <c r="N12" s="12">
        <v>88.4</v>
      </c>
      <c r="O12" s="12">
        <v>79.2</v>
      </c>
      <c r="P12" s="12">
        <v>37.4</v>
      </c>
      <c r="Q12" s="12">
        <v>19.2</v>
      </c>
      <c r="R12" s="12">
        <v>29</v>
      </c>
      <c r="S12" s="12">
        <v>48.2</v>
      </c>
      <c r="T12" s="12">
        <v>8</v>
      </c>
      <c r="U12" s="12">
        <v>8.8000000000000007</v>
      </c>
      <c r="V12" s="12">
        <v>15.2</v>
      </c>
      <c r="W12" s="12">
        <v>3.4</v>
      </c>
      <c r="X12" s="12">
        <v>6.6</v>
      </c>
      <c r="Y12" s="12">
        <v>13</v>
      </c>
      <c r="Z12" s="12">
        <v>34.6</v>
      </c>
      <c r="AA12" s="12">
        <v>164.8</v>
      </c>
      <c r="AB12" s="12">
        <v>146</v>
      </c>
      <c r="AC12" s="12">
        <v>430.2</v>
      </c>
      <c r="AD12" s="12">
        <v>238.4</v>
      </c>
      <c r="AE12" s="12">
        <v>119.8</v>
      </c>
      <c r="AF12" s="12">
        <v>110.6</v>
      </c>
      <c r="AG12" s="12">
        <v>34</v>
      </c>
      <c r="AH12" s="12">
        <v>39.799999999999997</v>
      </c>
      <c r="AI12" s="12">
        <v>24.4</v>
      </c>
      <c r="AJ12" s="12">
        <v>8.6</v>
      </c>
      <c r="AK12" s="12">
        <v>37.6</v>
      </c>
      <c r="AL12" s="12">
        <v>56.8</v>
      </c>
      <c r="AM12" s="12">
        <v>2</v>
      </c>
      <c r="AN12" s="12">
        <v>11.2</v>
      </c>
      <c r="AO12" s="12">
        <v>5.8</v>
      </c>
      <c r="AP12" s="12">
        <v>4</v>
      </c>
      <c r="AQ12" s="12">
        <v>28.2</v>
      </c>
      <c r="AR12" s="12">
        <v>16.399999999999999</v>
      </c>
      <c r="AS12" s="13">
        <v>2419</v>
      </c>
      <c r="AT12" s="14"/>
      <c r="AV12" s="17" t="s">
        <v>43</v>
      </c>
      <c r="AW12" s="15">
        <f>SUM(AA28:AD31)</f>
        <v>1564.8000000000002</v>
      </c>
      <c r="AX12" s="15">
        <f>SUM(Z28:Z31,H28:K31)</f>
        <v>4824.0000000000009</v>
      </c>
      <c r="AY12" s="15">
        <f>SUM(AE28:AJ31)</f>
        <v>11097.600000000002</v>
      </c>
      <c r="AZ12" s="15">
        <f>SUM(B28:G31)</f>
        <v>4624.6000000000004</v>
      </c>
      <c r="BA12" s="15">
        <f>SUM(AM28:AN31,T28:Y31)</f>
        <v>4667.6000000000004</v>
      </c>
      <c r="BB12" s="15">
        <f>SUM(AK28:AL31,L28:S31)</f>
        <v>6354.0000000000009</v>
      </c>
      <c r="BC12" s="14">
        <f>SUM(AO28:AR31)</f>
        <v>4227</v>
      </c>
      <c r="BD12" s="9">
        <f t="shared" ref="BD12:BD19" si="0">SUM(AW12:BC12)</f>
        <v>37359.599999999999</v>
      </c>
    </row>
    <row r="13" spans="1:56" x14ac:dyDescent="0.25">
      <c r="A13" s="1" t="s">
        <v>10</v>
      </c>
      <c r="B13" s="12">
        <v>59.6</v>
      </c>
      <c r="C13" s="12">
        <v>69.400000000000006</v>
      </c>
      <c r="D13" s="12">
        <v>32.200000000000003</v>
      </c>
      <c r="E13" s="12">
        <v>36.4</v>
      </c>
      <c r="F13" s="12">
        <v>90.8</v>
      </c>
      <c r="G13" s="12">
        <v>71.599999999999994</v>
      </c>
      <c r="H13" s="12">
        <v>77</v>
      </c>
      <c r="I13" s="12">
        <v>49.4</v>
      </c>
      <c r="J13" s="12">
        <v>101.6</v>
      </c>
      <c r="K13" s="12">
        <v>104.4</v>
      </c>
      <c r="L13" s="12">
        <v>8</v>
      </c>
      <c r="M13" s="12">
        <v>141.80000000000001</v>
      </c>
      <c r="N13" s="12">
        <v>100</v>
      </c>
      <c r="O13" s="12">
        <v>180.4</v>
      </c>
      <c r="P13" s="12">
        <v>94.8</v>
      </c>
      <c r="Q13" s="12">
        <v>41.6</v>
      </c>
      <c r="R13" s="12">
        <v>32</v>
      </c>
      <c r="S13" s="12">
        <v>71.599999999999994</v>
      </c>
      <c r="T13" s="12">
        <v>24.8</v>
      </c>
      <c r="U13" s="12">
        <v>18.2</v>
      </c>
      <c r="V13" s="12">
        <v>13.8</v>
      </c>
      <c r="W13" s="12">
        <v>9.1999999999999993</v>
      </c>
      <c r="X13" s="12">
        <v>8.8000000000000007</v>
      </c>
      <c r="Y13" s="12">
        <v>19.2</v>
      </c>
      <c r="Z13" s="12">
        <v>63.4</v>
      </c>
      <c r="AA13" s="12">
        <v>198</v>
      </c>
      <c r="AB13" s="12">
        <v>114.8</v>
      </c>
      <c r="AC13" s="12">
        <v>405.6</v>
      </c>
      <c r="AD13" s="12">
        <v>222.4</v>
      </c>
      <c r="AE13" s="12">
        <v>110.4</v>
      </c>
      <c r="AF13" s="12">
        <v>103.2</v>
      </c>
      <c r="AG13" s="12">
        <v>25.8</v>
      </c>
      <c r="AH13" s="12">
        <v>47.2</v>
      </c>
      <c r="AI13" s="12">
        <v>33.799999999999997</v>
      </c>
      <c r="AJ13" s="12">
        <v>7.8</v>
      </c>
      <c r="AK13" s="12">
        <v>25.6</v>
      </c>
      <c r="AL13" s="12">
        <v>59.8</v>
      </c>
      <c r="AM13" s="12">
        <v>4.4000000000000004</v>
      </c>
      <c r="AN13" s="12">
        <v>42.8</v>
      </c>
      <c r="AO13" s="12">
        <v>5.2</v>
      </c>
      <c r="AP13" s="12">
        <v>11.4</v>
      </c>
      <c r="AQ13" s="12">
        <v>47.4</v>
      </c>
      <c r="AR13" s="12">
        <v>21</v>
      </c>
      <c r="AS13" s="13">
        <v>3006.6</v>
      </c>
      <c r="AT13" s="14"/>
      <c r="AV13" s="17" t="s">
        <v>44</v>
      </c>
      <c r="AW13" s="15">
        <f>SUM(AA27:AD27,AA9:AD12)</f>
        <v>4709.2</v>
      </c>
      <c r="AX13" s="15">
        <f>SUM(Z27,Z9:Z12,H9:K12,H27:K27)</f>
        <v>788.59999999999991</v>
      </c>
      <c r="AY13" s="15">
        <f>SUM(AE9:AJ12,AE27:AJ27)</f>
        <v>1428.2</v>
      </c>
      <c r="AZ13" s="15">
        <f>SUM(B9:G12,B27:G27)</f>
        <v>1705.8000000000002</v>
      </c>
      <c r="BA13" s="15">
        <f>SUM(T9:Y12,AM9:AN12,T27:Y27,AM27:AN27)</f>
        <v>794.79999999999984</v>
      </c>
      <c r="BB13" s="15">
        <f>SUM(L9:S12,AK9:AL12,L27:S27,AK27:AL27)</f>
        <v>2283.6000000000004</v>
      </c>
      <c r="BC13" s="14">
        <f>SUM(AO9:AR12,AO27:AR27)</f>
        <v>381.99999999999989</v>
      </c>
      <c r="BD13" s="9">
        <f t="shared" si="0"/>
        <v>12092.199999999999</v>
      </c>
    </row>
    <row r="14" spans="1:56" x14ac:dyDescent="0.25">
      <c r="A14" s="1" t="s">
        <v>11</v>
      </c>
      <c r="B14" s="12">
        <v>55.2</v>
      </c>
      <c r="C14" s="12">
        <v>117.6</v>
      </c>
      <c r="D14" s="12">
        <v>69.400000000000006</v>
      </c>
      <c r="E14" s="12">
        <v>60.6</v>
      </c>
      <c r="F14" s="12">
        <v>134.19999999999999</v>
      </c>
      <c r="G14" s="12">
        <v>72.2</v>
      </c>
      <c r="H14" s="12">
        <v>116.4</v>
      </c>
      <c r="I14" s="12">
        <v>64</v>
      </c>
      <c r="J14" s="12">
        <v>149.4</v>
      </c>
      <c r="K14" s="12">
        <v>75.599999999999994</v>
      </c>
      <c r="L14" s="12">
        <v>128.80000000000001</v>
      </c>
      <c r="M14" s="12">
        <v>7.6</v>
      </c>
      <c r="N14" s="12">
        <v>114.4</v>
      </c>
      <c r="O14" s="12">
        <v>149.6</v>
      </c>
      <c r="P14" s="12">
        <v>103.2</v>
      </c>
      <c r="Q14" s="12">
        <v>74</v>
      </c>
      <c r="R14" s="12">
        <v>91.4</v>
      </c>
      <c r="S14" s="12">
        <v>186.8</v>
      </c>
      <c r="T14" s="12">
        <v>68.8</v>
      </c>
      <c r="U14" s="12">
        <v>70.400000000000006</v>
      </c>
      <c r="V14" s="12">
        <v>68.8</v>
      </c>
      <c r="W14" s="12">
        <v>39.799999999999997</v>
      </c>
      <c r="X14" s="12">
        <v>33.4</v>
      </c>
      <c r="Y14" s="12">
        <v>55.2</v>
      </c>
      <c r="Z14" s="12">
        <v>63.4</v>
      </c>
      <c r="AA14" s="12">
        <v>243.2</v>
      </c>
      <c r="AB14" s="12">
        <v>142.80000000000001</v>
      </c>
      <c r="AC14" s="12">
        <v>442.8</v>
      </c>
      <c r="AD14" s="12">
        <v>168.2</v>
      </c>
      <c r="AE14" s="12">
        <v>72</v>
      </c>
      <c r="AF14" s="12">
        <v>63.6</v>
      </c>
      <c r="AG14" s="12">
        <v>29</v>
      </c>
      <c r="AH14" s="12">
        <v>26</v>
      </c>
      <c r="AI14" s="12">
        <v>26.2</v>
      </c>
      <c r="AJ14" s="12">
        <v>4.8</v>
      </c>
      <c r="AK14" s="12">
        <v>87.6</v>
      </c>
      <c r="AL14" s="12">
        <v>345</v>
      </c>
      <c r="AM14" s="12">
        <v>30.8</v>
      </c>
      <c r="AN14" s="12">
        <v>91.4</v>
      </c>
      <c r="AO14" s="12">
        <v>9.6</v>
      </c>
      <c r="AP14" s="12">
        <v>10.4</v>
      </c>
      <c r="AQ14" s="12">
        <v>47.2</v>
      </c>
      <c r="AR14" s="12">
        <v>24.8</v>
      </c>
      <c r="AS14" s="13">
        <v>4035.6</v>
      </c>
      <c r="AT14" s="14"/>
      <c r="AV14" s="17" t="s">
        <v>45</v>
      </c>
      <c r="AW14" s="15">
        <f>SUM(AA32:AD37)</f>
        <v>11741.199999999999</v>
      </c>
      <c r="AX14" s="15">
        <f>SUM(H32:K37,Z32:Z37)</f>
        <v>1431.7999999999995</v>
      </c>
      <c r="AY14" s="15">
        <f>SUM(AE32:AJ37)</f>
        <v>4143.3999999999996</v>
      </c>
      <c r="AZ14" s="15">
        <f>SUM(B32:G37)</f>
        <v>1296.5999999999999</v>
      </c>
      <c r="BA14" s="15">
        <f>SUM(T32:Y37,AM32:AN37)</f>
        <v>928.20000000000016</v>
      </c>
      <c r="BB14" s="15">
        <f>SUM(L32:S37,AK32:AL37)</f>
        <v>1356.2000000000005</v>
      </c>
      <c r="BC14" s="14">
        <f>SUM(AO32:AR37)</f>
        <v>1844.4</v>
      </c>
      <c r="BD14" s="9">
        <f t="shared" si="0"/>
        <v>22741.8</v>
      </c>
    </row>
    <row r="15" spans="1:56" x14ac:dyDescent="0.25">
      <c r="A15" s="1" t="s">
        <v>12</v>
      </c>
      <c r="B15" s="12">
        <v>16.600000000000001</v>
      </c>
      <c r="C15" s="12">
        <v>24.2</v>
      </c>
      <c r="D15" s="12">
        <v>11.4</v>
      </c>
      <c r="E15" s="12">
        <v>13.4</v>
      </c>
      <c r="F15" s="12">
        <v>52.2</v>
      </c>
      <c r="G15" s="12">
        <v>22</v>
      </c>
      <c r="H15" s="12">
        <v>37.6</v>
      </c>
      <c r="I15" s="12">
        <v>33</v>
      </c>
      <c r="J15" s="12">
        <v>114.2</v>
      </c>
      <c r="K15" s="12">
        <v>93.2</v>
      </c>
      <c r="L15" s="12">
        <v>96</v>
      </c>
      <c r="M15" s="12">
        <v>112</v>
      </c>
      <c r="N15" s="12">
        <v>5.6</v>
      </c>
      <c r="O15" s="12">
        <v>67</v>
      </c>
      <c r="P15" s="12">
        <v>54.6</v>
      </c>
      <c r="Q15" s="12">
        <v>24</v>
      </c>
      <c r="R15" s="12">
        <v>19.399999999999999</v>
      </c>
      <c r="S15" s="12">
        <v>37.200000000000003</v>
      </c>
      <c r="T15" s="12">
        <v>6.6</v>
      </c>
      <c r="U15" s="12">
        <v>8</v>
      </c>
      <c r="V15" s="12">
        <v>7.8</v>
      </c>
      <c r="W15" s="12">
        <v>3.2</v>
      </c>
      <c r="X15" s="12">
        <v>3.4</v>
      </c>
      <c r="Y15" s="12">
        <v>15.4</v>
      </c>
      <c r="Z15" s="12">
        <v>14.6</v>
      </c>
      <c r="AA15" s="12">
        <v>109.8</v>
      </c>
      <c r="AB15" s="12">
        <v>82</v>
      </c>
      <c r="AC15" s="12">
        <v>256.39999999999998</v>
      </c>
      <c r="AD15" s="12">
        <v>85.4</v>
      </c>
      <c r="AE15" s="12">
        <v>27</v>
      </c>
      <c r="AF15" s="12">
        <v>32</v>
      </c>
      <c r="AG15" s="12">
        <v>13.2</v>
      </c>
      <c r="AH15" s="12">
        <v>17.8</v>
      </c>
      <c r="AI15" s="12">
        <v>21</v>
      </c>
      <c r="AJ15" s="12">
        <v>7</v>
      </c>
      <c r="AK15" s="12">
        <v>18.399999999999999</v>
      </c>
      <c r="AL15" s="12">
        <v>35</v>
      </c>
      <c r="AM15" s="12">
        <v>2.4</v>
      </c>
      <c r="AN15" s="12">
        <v>17.8</v>
      </c>
      <c r="AO15" s="12">
        <v>3.2</v>
      </c>
      <c r="AP15" s="12">
        <v>5</v>
      </c>
      <c r="AQ15" s="12">
        <v>24.4</v>
      </c>
      <c r="AR15" s="12">
        <v>8.1999999999999993</v>
      </c>
      <c r="AS15" s="13">
        <v>1658.6</v>
      </c>
      <c r="AT15" s="14"/>
      <c r="AV15" s="17" t="s">
        <v>46</v>
      </c>
      <c r="AW15" s="15">
        <f>SUM(AA3:AD8)</f>
        <v>4846.8000000000011</v>
      </c>
      <c r="AX15" s="15">
        <f>SUM(H3:K8,Z3:Z8)</f>
        <v>1825.8000000000002</v>
      </c>
      <c r="AY15" s="15">
        <f>SUM(AE3:AJ8)</f>
        <v>1359.7999999999997</v>
      </c>
      <c r="AZ15" s="15">
        <f>SUM(B3:G8)</f>
        <v>2465.3999999999996</v>
      </c>
      <c r="BA15" s="15">
        <f>SUM(T3:Y8,AM3:AN8)</f>
        <v>581.59999999999991</v>
      </c>
      <c r="BB15" s="15">
        <f>SUM(L3:S8,AK3:AL8)</f>
        <v>2004.8000000000006</v>
      </c>
      <c r="BC15" s="14">
        <f>SUM(AO3:AR8)</f>
        <v>685.6</v>
      </c>
      <c r="BD15" s="9">
        <f t="shared" si="0"/>
        <v>13769.800000000003</v>
      </c>
    </row>
    <row r="16" spans="1:56" x14ac:dyDescent="0.25">
      <c r="A16" s="1" t="s">
        <v>13</v>
      </c>
      <c r="B16" s="12">
        <v>17.2</v>
      </c>
      <c r="C16" s="12">
        <v>32</v>
      </c>
      <c r="D16" s="12">
        <v>9.6</v>
      </c>
      <c r="E16" s="12">
        <v>9</v>
      </c>
      <c r="F16" s="12">
        <v>50</v>
      </c>
      <c r="G16" s="12">
        <v>25.4</v>
      </c>
      <c r="H16" s="12">
        <v>52.8</v>
      </c>
      <c r="I16" s="12">
        <v>40.799999999999997</v>
      </c>
      <c r="J16" s="12">
        <v>103.4</v>
      </c>
      <c r="K16" s="12">
        <v>82</v>
      </c>
      <c r="L16" s="12">
        <v>187.8</v>
      </c>
      <c r="M16" s="12">
        <v>167</v>
      </c>
      <c r="N16" s="12">
        <v>64.599999999999994</v>
      </c>
      <c r="O16" s="12">
        <v>4.2</v>
      </c>
      <c r="P16" s="12">
        <v>92.4</v>
      </c>
      <c r="Q16" s="12">
        <v>53.6</v>
      </c>
      <c r="R16" s="12">
        <v>62</v>
      </c>
      <c r="S16" s="12">
        <v>109.2</v>
      </c>
      <c r="T16" s="12">
        <v>14</v>
      </c>
      <c r="U16" s="12">
        <v>5.6</v>
      </c>
      <c r="V16" s="12">
        <v>8.1999999999999993</v>
      </c>
      <c r="W16" s="12">
        <v>2.4</v>
      </c>
      <c r="X16" s="12">
        <v>1.2</v>
      </c>
      <c r="Y16" s="12">
        <v>10.6</v>
      </c>
      <c r="Z16" s="12">
        <v>24</v>
      </c>
      <c r="AA16" s="12">
        <v>112.2</v>
      </c>
      <c r="AB16" s="12">
        <v>70.2</v>
      </c>
      <c r="AC16" s="12">
        <v>238</v>
      </c>
      <c r="AD16" s="12">
        <v>83</v>
      </c>
      <c r="AE16" s="12">
        <v>26.6</v>
      </c>
      <c r="AF16" s="12">
        <v>25.6</v>
      </c>
      <c r="AG16" s="12">
        <v>13.8</v>
      </c>
      <c r="AH16" s="12">
        <v>21.8</v>
      </c>
      <c r="AI16" s="12">
        <v>22</v>
      </c>
      <c r="AJ16" s="12">
        <v>4.5999999999999996</v>
      </c>
      <c r="AK16" s="12">
        <v>37.799999999999997</v>
      </c>
      <c r="AL16" s="12">
        <v>105.6</v>
      </c>
      <c r="AM16" s="12">
        <v>2.2000000000000002</v>
      </c>
      <c r="AN16" s="12">
        <v>23.4</v>
      </c>
      <c r="AO16" s="12">
        <v>4.5999999999999996</v>
      </c>
      <c r="AP16" s="12">
        <v>9</v>
      </c>
      <c r="AQ16" s="12">
        <v>14</v>
      </c>
      <c r="AR16" s="12">
        <v>9.6</v>
      </c>
      <c r="AS16" s="13">
        <v>2053</v>
      </c>
      <c r="AT16" s="14"/>
      <c r="AV16" s="17" t="s">
        <v>47</v>
      </c>
      <c r="AW16" s="15">
        <f>SUM(AA21:AD26,AA40:AD41)</f>
        <v>4903.3999999999996</v>
      </c>
      <c r="AX16" s="15">
        <f>SUM(H21:K26,H40:K41,Z21:Z26,Z40:Z41)</f>
        <v>870.8</v>
      </c>
      <c r="AY16" s="15">
        <f>SUM(AE21:AJ26,AE40:AJ41)</f>
        <v>913.20000000000016</v>
      </c>
      <c r="AZ16" s="15">
        <f>SUM(B21:G26,B40:G41)</f>
        <v>596.19999999999993</v>
      </c>
      <c r="BA16" s="15">
        <f>SUM(T21:Y26,T40:Y41,AM21:AN26,AM40:AN41)</f>
        <v>2030.4000000000005</v>
      </c>
      <c r="BB16" s="15">
        <f>SUM(L21:S26,L40:S41,AK21:AL26,AK40:AL41)</f>
        <v>1097.0000000000005</v>
      </c>
      <c r="BC16" s="14">
        <f>SUM(AO21:AR26,AO40:AR41)</f>
        <v>768.2</v>
      </c>
      <c r="BD16" s="9">
        <f t="shared" si="0"/>
        <v>11179.2</v>
      </c>
    </row>
    <row r="17" spans="1:56" x14ac:dyDescent="0.25">
      <c r="A17" s="1" t="s">
        <v>14</v>
      </c>
      <c r="B17" s="12">
        <v>15.8</v>
      </c>
      <c r="C17" s="12">
        <v>27</v>
      </c>
      <c r="D17" s="12">
        <v>5.6</v>
      </c>
      <c r="E17" s="12">
        <v>6.6</v>
      </c>
      <c r="F17" s="12">
        <v>32.4</v>
      </c>
      <c r="G17" s="12">
        <v>22.8</v>
      </c>
      <c r="H17" s="12">
        <v>36.4</v>
      </c>
      <c r="I17" s="12">
        <v>29</v>
      </c>
      <c r="J17" s="12">
        <v>69.8</v>
      </c>
      <c r="K17" s="12">
        <v>36.799999999999997</v>
      </c>
      <c r="L17" s="12">
        <v>98.2</v>
      </c>
      <c r="M17" s="12">
        <v>111.8</v>
      </c>
      <c r="N17" s="12">
        <v>61.8</v>
      </c>
      <c r="O17" s="12">
        <v>99.8</v>
      </c>
      <c r="P17" s="12">
        <v>4.5999999999999996</v>
      </c>
      <c r="Q17" s="12">
        <v>46.4</v>
      </c>
      <c r="R17" s="12">
        <v>60.6</v>
      </c>
      <c r="S17" s="12">
        <v>128.80000000000001</v>
      </c>
      <c r="T17" s="12">
        <v>7.6</v>
      </c>
      <c r="U17" s="12">
        <v>4.5999999999999996</v>
      </c>
      <c r="V17" s="12">
        <v>4.8</v>
      </c>
      <c r="W17" s="12">
        <v>1.2</v>
      </c>
      <c r="X17" s="12">
        <v>3</v>
      </c>
      <c r="Y17" s="12">
        <v>3.8</v>
      </c>
      <c r="Z17" s="12">
        <v>10.4</v>
      </c>
      <c r="AA17" s="12">
        <v>53.6</v>
      </c>
      <c r="AB17" s="12">
        <v>31.8</v>
      </c>
      <c r="AC17" s="12">
        <v>105.6</v>
      </c>
      <c r="AD17" s="12">
        <v>43</v>
      </c>
      <c r="AE17" s="12">
        <v>15.2</v>
      </c>
      <c r="AF17" s="12">
        <v>17.8</v>
      </c>
      <c r="AG17" s="12">
        <v>4.8</v>
      </c>
      <c r="AH17" s="12">
        <v>10</v>
      </c>
      <c r="AI17" s="12">
        <v>10.6</v>
      </c>
      <c r="AJ17" s="12">
        <v>4.5999999999999996</v>
      </c>
      <c r="AK17" s="12">
        <v>11.6</v>
      </c>
      <c r="AL17" s="12">
        <v>26.8</v>
      </c>
      <c r="AM17" s="12">
        <v>3.4</v>
      </c>
      <c r="AN17" s="12">
        <v>20.8</v>
      </c>
      <c r="AO17" s="12">
        <v>5</v>
      </c>
      <c r="AP17" s="12">
        <v>4.4000000000000004</v>
      </c>
      <c r="AQ17" s="12">
        <v>12</v>
      </c>
      <c r="AR17" s="12">
        <v>4.8</v>
      </c>
      <c r="AS17" s="13">
        <v>1315.4</v>
      </c>
      <c r="AT17" s="14"/>
      <c r="AV17" s="1" t="s">
        <v>48</v>
      </c>
      <c r="AW17" s="14">
        <f>SUM(AA13:AD20,AA38:AD39)</f>
        <v>6591.2</v>
      </c>
      <c r="AX17" s="14">
        <f>SUM(H13:K20,H38:K39,Z13:Z20,Z38:Z39)</f>
        <v>2330.8000000000002</v>
      </c>
      <c r="AY17" s="14">
        <f>SUM(AE13:AJ20,AE38:AJ39)</f>
        <v>1338.8000000000002</v>
      </c>
      <c r="AZ17" s="14">
        <f>SUM(B13:G20,B38:G39)</f>
        <v>1823.0000000000005</v>
      </c>
      <c r="BA17" s="14">
        <f>SUM(T13:Y20,T38:Y39,AM13:AN20,AM38:AN39)</f>
        <v>1025.2</v>
      </c>
      <c r="BB17" s="14">
        <f>SUM(L13:S20,L38:S39,AK13:AL20,AK38:AL39)</f>
        <v>6770.8000000000011</v>
      </c>
      <c r="BC17" s="14">
        <f>SUM(AO13:AR20,AO38:AR39)</f>
        <v>616.40000000000009</v>
      </c>
      <c r="BD17" s="9">
        <f t="shared" si="0"/>
        <v>20496.200000000004</v>
      </c>
    </row>
    <row r="18" spans="1:56" x14ac:dyDescent="0.25">
      <c r="A18" s="1" t="s">
        <v>15</v>
      </c>
      <c r="B18" s="12">
        <v>4.4000000000000004</v>
      </c>
      <c r="C18" s="12">
        <v>10.8</v>
      </c>
      <c r="D18" s="12">
        <v>4.8</v>
      </c>
      <c r="E18" s="12">
        <v>3.2</v>
      </c>
      <c r="F18" s="12">
        <v>15.2</v>
      </c>
      <c r="G18" s="12">
        <v>7.2</v>
      </c>
      <c r="H18" s="12">
        <v>12.8</v>
      </c>
      <c r="I18" s="12">
        <v>12.2</v>
      </c>
      <c r="J18" s="12">
        <v>34</v>
      </c>
      <c r="K18" s="12">
        <v>15.8</v>
      </c>
      <c r="L18" s="12">
        <v>38.4</v>
      </c>
      <c r="M18" s="12">
        <v>78.2</v>
      </c>
      <c r="N18" s="12">
        <v>23.4</v>
      </c>
      <c r="O18" s="12">
        <v>67</v>
      </c>
      <c r="P18" s="12">
        <v>48.8</v>
      </c>
      <c r="Q18" s="12">
        <v>5</v>
      </c>
      <c r="R18" s="12">
        <v>26.6</v>
      </c>
      <c r="S18" s="12">
        <v>67.599999999999994</v>
      </c>
      <c r="T18" s="12">
        <v>4.8</v>
      </c>
      <c r="U18" s="12">
        <v>2.6</v>
      </c>
      <c r="V18" s="12">
        <v>5.2</v>
      </c>
      <c r="W18" s="12">
        <v>0.2</v>
      </c>
      <c r="X18" s="12">
        <v>0.8</v>
      </c>
      <c r="Y18" s="12">
        <v>2.6</v>
      </c>
      <c r="Z18" s="12">
        <v>7.2</v>
      </c>
      <c r="AA18" s="12">
        <v>40.799999999999997</v>
      </c>
      <c r="AB18" s="12">
        <v>23.8</v>
      </c>
      <c r="AC18" s="12">
        <v>91</v>
      </c>
      <c r="AD18" s="12">
        <v>32.4</v>
      </c>
      <c r="AE18" s="12">
        <v>12.4</v>
      </c>
      <c r="AF18" s="12">
        <v>17</v>
      </c>
      <c r="AG18" s="12">
        <v>6.8</v>
      </c>
      <c r="AH18" s="12">
        <v>7.6</v>
      </c>
      <c r="AI18" s="12">
        <v>10.6</v>
      </c>
      <c r="AJ18" s="12">
        <v>2.6</v>
      </c>
      <c r="AK18" s="12">
        <v>9.4</v>
      </c>
      <c r="AL18" s="12">
        <v>16.8</v>
      </c>
      <c r="AM18" s="12">
        <v>1.6</v>
      </c>
      <c r="AN18" s="12">
        <v>9.8000000000000007</v>
      </c>
      <c r="AO18" s="12">
        <v>1.2</v>
      </c>
      <c r="AP18" s="12">
        <v>1.4</v>
      </c>
      <c r="AQ18" s="12">
        <v>6.8</v>
      </c>
      <c r="AR18" s="12">
        <v>2.8</v>
      </c>
      <c r="AS18" s="13">
        <v>793.6</v>
      </c>
      <c r="AT18" s="14"/>
      <c r="AV18" s="9" t="s">
        <v>58</v>
      </c>
      <c r="AW18" s="15">
        <f>SUM(AA42:AD45)</f>
        <v>4209.8</v>
      </c>
      <c r="AX18" s="9">
        <f>SUM(Z42:Z45,H42:K45)</f>
        <v>301.99999999999994</v>
      </c>
      <c r="AY18" s="9">
        <f>SUM(AE42:AJ45)</f>
        <v>1475.6</v>
      </c>
      <c r="AZ18" s="9">
        <f>SUM(B42:G45)</f>
        <v>479.80000000000007</v>
      </c>
      <c r="BA18" s="9">
        <f>SUM(T42:Y45, AM42:AN45)</f>
        <v>562.20000000000005</v>
      </c>
      <c r="BB18" s="9">
        <f>SUM(AK42:AL45,L42:S45)</f>
        <v>425.39999999999992</v>
      </c>
      <c r="BC18" s="9">
        <f>SUM(AO42:AR45)</f>
        <v>704.6</v>
      </c>
      <c r="BD18" s="9">
        <f t="shared" si="0"/>
        <v>8159.4</v>
      </c>
    </row>
    <row r="19" spans="1:56" x14ac:dyDescent="0.25">
      <c r="A19" s="1" t="s">
        <v>16</v>
      </c>
      <c r="B19" s="12">
        <v>5.8</v>
      </c>
      <c r="C19" s="12">
        <v>21.2</v>
      </c>
      <c r="D19" s="12">
        <v>8.8000000000000007</v>
      </c>
      <c r="E19" s="12">
        <v>6.6</v>
      </c>
      <c r="F19" s="12">
        <v>37.799999999999997</v>
      </c>
      <c r="G19" s="12">
        <v>13</v>
      </c>
      <c r="H19" s="12">
        <v>17</v>
      </c>
      <c r="I19" s="12">
        <v>15.6</v>
      </c>
      <c r="J19" s="12">
        <v>47</v>
      </c>
      <c r="K19" s="12">
        <v>34.4</v>
      </c>
      <c r="L19" s="12">
        <v>31.6</v>
      </c>
      <c r="M19" s="12">
        <v>105.6</v>
      </c>
      <c r="N19" s="12">
        <v>24.8</v>
      </c>
      <c r="O19" s="12">
        <v>57.8</v>
      </c>
      <c r="P19" s="12">
        <v>55.8</v>
      </c>
      <c r="Q19" s="12">
        <v>27.8</v>
      </c>
      <c r="R19" s="12">
        <v>5.2</v>
      </c>
      <c r="S19" s="12">
        <v>69.2</v>
      </c>
      <c r="T19" s="12">
        <v>7.2</v>
      </c>
      <c r="U19" s="12">
        <v>3.6</v>
      </c>
      <c r="V19" s="12">
        <v>5.4</v>
      </c>
      <c r="W19" s="12">
        <v>3</v>
      </c>
      <c r="X19" s="12">
        <v>2.6</v>
      </c>
      <c r="Y19" s="12">
        <v>5</v>
      </c>
      <c r="Z19" s="12">
        <v>11</v>
      </c>
      <c r="AA19" s="12">
        <v>92.6</v>
      </c>
      <c r="AB19" s="12">
        <v>47.2</v>
      </c>
      <c r="AC19" s="12">
        <v>163.6</v>
      </c>
      <c r="AD19" s="12">
        <v>52</v>
      </c>
      <c r="AE19" s="12">
        <v>14.6</v>
      </c>
      <c r="AF19" s="12">
        <v>11</v>
      </c>
      <c r="AG19" s="12">
        <v>7.4</v>
      </c>
      <c r="AH19" s="12">
        <v>11.6</v>
      </c>
      <c r="AI19" s="12">
        <v>8.6</v>
      </c>
      <c r="AJ19" s="12">
        <v>6</v>
      </c>
      <c r="AK19" s="12">
        <v>5.4</v>
      </c>
      <c r="AL19" s="12">
        <v>26.6</v>
      </c>
      <c r="AM19" s="12">
        <v>2</v>
      </c>
      <c r="AN19" s="12">
        <v>14.2</v>
      </c>
      <c r="AO19" s="12">
        <v>5</v>
      </c>
      <c r="AP19" s="12">
        <v>3.6</v>
      </c>
      <c r="AQ19" s="12">
        <v>22.2</v>
      </c>
      <c r="AR19" s="12">
        <v>5.6</v>
      </c>
      <c r="AS19" s="13">
        <v>1122</v>
      </c>
      <c r="AT19" s="14"/>
      <c r="AV19" s="9" t="s">
        <v>49</v>
      </c>
      <c r="AW19" s="15">
        <f>SUM(AW12:AW18)</f>
        <v>38566.400000000001</v>
      </c>
      <c r="AX19" s="9">
        <f t="shared" ref="AX19:BC19" si="1">SUM(AX12:AX18)</f>
        <v>12373.8</v>
      </c>
      <c r="AY19" s="9">
        <f t="shared" si="1"/>
        <v>21756.600000000002</v>
      </c>
      <c r="AZ19" s="9">
        <f t="shared" si="1"/>
        <v>12991.4</v>
      </c>
      <c r="BA19" s="9">
        <f t="shared" si="1"/>
        <v>10590.000000000004</v>
      </c>
      <c r="BB19" s="9">
        <f t="shared" si="1"/>
        <v>20291.800000000007</v>
      </c>
      <c r="BC19" s="9">
        <f t="shared" si="1"/>
        <v>9228.2000000000007</v>
      </c>
      <c r="BD19" s="9">
        <f t="shared" si="0"/>
        <v>125798.2</v>
      </c>
    </row>
    <row r="20" spans="1:56" x14ac:dyDescent="0.25">
      <c r="A20" s="1" t="s">
        <v>17</v>
      </c>
      <c r="B20" s="12">
        <v>15.4</v>
      </c>
      <c r="C20" s="12">
        <v>41.6</v>
      </c>
      <c r="D20" s="12">
        <v>21.2</v>
      </c>
      <c r="E20" s="12">
        <v>23.2</v>
      </c>
      <c r="F20" s="12">
        <v>143</v>
      </c>
      <c r="G20" s="12">
        <v>35.200000000000003</v>
      </c>
      <c r="H20" s="12">
        <v>43.4</v>
      </c>
      <c r="I20" s="12">
        <v>30.6</v>
      </c>
      <c r="J20" s="12">
        <v>96.6</v>
      </c>
      <c r="K20" s="12">
        <v>58.4</v>
      </c>
      <c r="L20" s="12">
        <v>74</v>
      </c>
      <c r="M20" s="12">
        <v>203.2</v>
      </c>
      <c r="N20" s="12">
        <v>35.799999999999997</v>
      </c>
      <c r="O20" s="12">
        <v>114.2</v>
      </c>
      <c r="P20" s="12">
        <v>140.80000000000001</v>
      </c>
      <c r="Q20" s="12">
        <v>68.2</v>
      </c>
      <c r="R20" s="12">
        <v>75.8</v>
      </c>
      <c r="S20" s="12">
        <v>13.2</v>
      </c>
      <c r="T20" s="12">
        <v>20.6</v>
      </c>
      <c r="U20" s="12">
        <v>14.6</v>
      </c>
      <c r="V20" s="12">
        <v>10.8</v>
      </c>
      <c r="W20" s="12">
        <v>6.2</v>
      </c>
      <c r="X20" s="12">
        <v>4.5999999999999996</v>
      </c>
      <c r="Y20" s="12">
        <v>12</v>
      </c>
      <c r="Z20" s="12">
        <v>8.6</v>
      </c>
      <c r="AA20" s="12">
        <v>183.6</v>
      </c>
      <c r="AB20" s="12">
        <v>98.4</v>
      </c>
      <c r="AC20" s="12">
        <v>338.8</v>
      </c>
      <c r="AD20" s="12">
        <v>134.6</v>
      </c>
      <c r="AE20" s="12">
        <v>27.2</v>
      </c>
      <c r="AF20" s="12">
        <v>20</v>
      </c>
      <c r="AG20" s="12">
        <v>14.8</v>
      </c>
      <c r="AH20" s="12">
        <v>23.8</v>
      </c>
      <c r="AI20" s="12">
        <v>29.8</v>
      </c>
      <c r="AJ20" s="12">
        <v>4.2</v>
      </c>
      <c r="AK20" s="12">
        <v>13.6</v>
      </c>
      <c r="AL20" s="12">
        <v>54.6</v>
      </c>
      <c r="AM20" s="12">
        <v>5.2</v>
      </c>
      <c r="AN20" s="12">
        <v>30.4</v>
      </c>
      <c r="AO20" s="12">
        <v>4.8</v>
      </c>
      <c r="AP20" s="12">
        <v>4.8</v>
      </c>
      <c r="AQ20" s="12">
        <v>54.4</v>
      </c>
      <c r="AR20" s="12">
        <v>6.8</v>
      </c>
      <c r="AS20" s="13">
        <v>2361</v>
      </c>
      <c r="AT20" s="14"/>
      <c r="AV20" s="18"/>
      <c r="AW20" s="15"/>
    </row>
    <row r="21" spans="1:56" x14ac:dyDescent="0.25">
      <c r="A21" s="1" t="s">
        <v>18</v>
      </c>
      <c r="B21" s="12">
        <v>10</v>
      </c>
      <c r="C21" s="12">
        <v>15.4</v>
      </c>
      <c r="D21" s="12">
        <v>9.6</v>
      </c>
      <c r="E21" s="12">
        <v>5</v>
      </c>
      <c r="F21" s="12">
        <v>34.799999999999997</v>
      </c>
      <c r="G21" s="12">
        <v>9</v>
      </c>
      <c r="H21" s="12">
        <v>36.4</v>
      </c>
      <c r="I21" s="12">
        <v>15.8</v>
      </c>
      <c r="J21" s="12">
        <v>53.8</v>
      </c>
      <c r="K21" s="12">
        <v>10.6</v>
      </c>
      <c r="L21" s="12">
        <v>25.2</v>
      </c>
      <c r="M21" s="12">
        <v>82.2</v>
      </c>
      <c r="N21" s="12">
        <v>7.8</v>
      </c>
      <c r="O21" s="12">
        <v>11.8</v>
      </c>
      <c r="P21" s="12">
        <v>8.8000000000000007</v>
      </c>
      <c r="Q21" s="12">
        <v>5.2</v>
      </c>
      <c r="R21" s="12">
        <v>7.8</v>
      </c>
      <c r="S21" s="12">
        <v>19.399999999999999</v>
      </c>
      <c r="T21" s="12">
        <v>9.1999999999999993</v>
      </c>
      <c r="U21" s="12">
        <v>37.4</v>
      </c>
      <c r="V21" s="12">
        <v>149.4</v>
      </c>
      <c r="W21" s="12">
        <v>49.2</v>
      </c>
      <c r="X21" s="12">
        <v>15.8</v>
      </c>
      <c r="Y21" s="12">
        <v>37</v>
      </c>
      <c r="Z21" s="12">
        <v>5.2</v>
      </c>
      <c r="AA21" s="12">
        <v>148.4</v>
      </c>
      <c r="AB21" s="12">
        <v>62.8</v>
      </c>
      <c r="AC21" s="12">
        <v>179</v>
      </c>
      <c r="AD21" s="12">
        <v>94.8</v>
      </c>
      <c r="AE21" s="12">
        <v>26.4</v>
      </c>
      <c r="AF21" s="12">
        <v>27.4</v>
      </c>
      <c r="AG21" s="12">
        <v>15</v>
      </c>
      <c r="AH21" s="12">
        <v>18.2</v>
      </c>
      <c r="AI21" s="12">
        <v>21</v>
      </c>
      <c r="AJ21" s="12">
        <v>7</v>
      </c>
      <c r="AK21" s="12">
        <v>3.2</v>
      </c>
      <c r="AL21" s="12">
        <v>9</v>
      </c>
      <c r="AM21" s="12">
        <v>13.4</v>
      </c>
      <c r="AN21" s="12">
        <v>128.6</v>
      </c>
      <c r="AO21" s="12">
        <v>6</v>
      </c>
      <c r="AP21" s="12">
        <v>6.8</v>
      </c>
      <c r="AQ21" s="12">
        <v>67.599999999999994</v>
      </c>
      <c r="AR21" s="12">
        <v>9.8000000000000007</v>
      </c>
      <c r="AS21" s="13">
        <v>1516.2</v>
      </c>
      <c r="AT21" s="14"/>
      <c r="AV21" s="17"/>
      <c r="AW21" s="15" t="s">
        <v>43</v>
      </c>
      <c r="AX21" s="15" t="s">
        <v>44</v>
      </c>
      <c r="AY21" s="9" t="s">
        <v>45</v>
      </c>
      <c r="AZ21" s="9" t="s">
        <v>46</v>
      </c>
      <c r="BA21" s="9" t="s">
        <v>47</v>
      </c>
      <c r="BB21" s="9" t="s">
        <v>48</v>
      </c>
      <c r="BC21" s="9" t="s">
        <v>58</v>
      </c>
    </row>
    <row r="22" spans="1:56" x14ac:dyDescent="0.25">
      <c r="A22" s="1" t="s">
        <v>19</v>
      </c>
      <c r="B22" s="12">
        <v>6</v>
      </c>
      <c r="C22" s="12">
        <v>8.4</v>
      </c>
      <c r="D22" s="12">
        <v>7.8</v>
      </c>
      <c r="E22" s="12">
        <v>6.8</v>
      </c>
      <c r="F22" s="12">
        <v>34.4</v>
      </c>
      <c r="G22" s="12">
        <v>11</v>
      </c>
      <c r="H22" s="12">
        <v>22.2</v>
      </c>
      <c r="I22" s="12">
        <v>15.4</v>
      </c>
      <c r="J22" s="12">
        <v>40</v>
      </c>
      <c r="K22" s="12">
        <v>6.8</v>
      </c>
      <c r="L22" s="12">
        <v>17.600000000000001</v>
      </c>
      <c r="M22" s="12">
        <v>86.8</v>
      </c>
      <c r="N22" s="12">
        <v>6.4</v>
      </c>
      <c r="O22" s="12">
        <v>6.2</v>
      </c>
      <c r="P22" s="12">
        <v>4</v>
      </c>
      <c r="Q22" s="12">
        <v>3</v>
      </c>
      <c r="R22" s="12">
        <v>5</v>
      </c>
      <c r="S22" s="12">
        <v>15.2</v>
      </c>
      <c r="T22" s="12">
        <v>33</v>
      </c>
      <c r="U22" s="12">
        <v>4.5999999999999996</v>
      </c>
      <c r="V22" s="12">
        <v>60.6</v>
      </c>
      <c r="W22" s="12">
        <v>18.399999999999999</v>
      </c>
      <c r="X22" s="12">
        <v>13.6</v>
      </c>
      <c r="Y22" s="12">
        <v>47.2</v>
      </c>
      <c r="Z22" s="12">
        <v>2.2000000000000002</v>
      </c>
      <c r="AA22" s="12">
        <v>225.6</v>
      </c>
      <c r="AB22" s="12">
        <v>89.6</v>
      </c>
      <c r="AC22" s="12">
        <v>207.4</v>
      </c>
      <c r="AD22" s="12">
        <v>105.6</v>
      </c>
      <c r="AE22" s="12">
        <v>22.8</v>
      </c>
      <c r="AF22" s="12">
        <v>20.399999999999999</v>
      </c>
      <c r="AG22" s="12">
        <v>11.6</v>
      </c>
      <c r="AH22" s="12">
        <v>9.8000000000000007</v>
      </c>
      <c r="AI22" s="12">
        <v>20.6</v>
      </c>
      <c r="AJ22" s="12">
        <v>3.6</v>
      </c>
      <c r="AK22" s="12">
        <v>5</v>
      </c>
      <c r="AL22" s="12">
        <v>3.6</v>
      </c>
      <c r="AM22" s="12">
        <v>7.4</v>
      </c>
      <c r="AN22" s="12">
        <v>29.8</v>
      </c>
      <c r="AO22" s="12">
        <v>3.4</v>
      </c>
      <c r="AP22" s="12">
        <v>5.2</v>
      </c>
      <c r="AQ22" s="12">
        <v>105.8</v>
      </c>
      <c r="AR22" s="12">
        <v>12</v>
      </c>
      <c r="AS22" s="13">
        <v>1371.8</v>
      </c>
      <c r="AT22" s="14"/>
      <c r="AV22" s="17" t="s">
        <v>43</v>
      </c>
      <c r="AW22" s="15">
        <f>AW12</f>
        <v>1564.8000000000002</v>
      </c>
      <c r="AX22" s="15"/>
      <c r="AY22" s="15"/>
    </row>
    <row r="23" spans="1:56" x14ac:dyDescent="0.25">
      <c r="A23" s="1" t="s">
        <v>20</v>
      </c>
      <c r="B23" s="12">
        <v>6.6</v>
      </c>
      <c r="C23" s="12">
        <v>12.2</v>
      </c>
      <c r="D23" s="12">
        <v>12.2</v>
      </c>
      <c r="E23" s="12">
        <v>14.6</v>
      </c>
      <c r="F23" s="12">
        <v>60.4</v>
      </c>
      <c r="G23" s="12">
        <v>15.8</v>
      </c>
      <c r="H23" s="12">
        <v>36.799999999999997</v>
      </c>
      <c r="I23" s="12">
        <v>27.6</v>
      </c>
      <c r="J23" s="12">
        <v>58.4</v>
      </c>
      <c r="K23" s="12">
        <v>11.6</v>
      </c>
      <c r="L23" s="12">
        <v>11.2</v>
      </c>
      <c r="M23" s="12">
        <v>81.599999999999994</v>
      </c>
      <c r="N23" s="12">
        <v>8.1999999999999993</v>
      </c>
      <c r="O23" s="12">
        <v>9.8000000000000007</v>
      </c>
      <c r="P23" s="12">
        <v>6</v>
      </c>
      <c r="Q23" s="12">
        <v>4</v>
      </c>
      <c r="R23" s="12">
        <v>6</v>
      </c>
      <c r="S23" s="12">
        <v>13.8</v>
      </c>
      <c r="T23" s="12">
        <v>156.4</v>
      </c>
      <c r="U23" s="12">
        <v>65</v>
      </c>
      <c r="V23" s="12">
        <v>8.4</v>
      </c>
      <c r="W23" s="12">
        <v>34.4</v>
      </c>
      <c r="X23" s="12">
        <v>24.4</v>
      </c>
      <c r="Y23" s="12">
        <v>76.400000000000006</v>
      </c>
      <c r="Z23" s="12">
        <v>5.6</v>
      </c>
      <c r="AA23" s="12">
        <v>323</v>
      </c>
      <c r="AB23" s="12">
        <v>151.19999999999999</v>
      </c>
      <c r="AC23" s="12">
        <v>317.39999999999998</v>
      </c>
      <c r="AD23" s="12">
        <v>169</v>
      </c>
      <c r="AE23" s="12">
        <v>34.4</v>
      </c>
      <c r="AF23" s="12">
        <v>24</v>
      </c>
      <c r="AG23" s="12">
        <v>17.399999999999999</v>
      </c>
      <c r="AH23" s="12">
        <v>12.8</v>
      </c>
      <c r="AI23" s="12">
        <v>24.8</v>
      </c>
      <c r="AJ23" s="12">
        <v>5</v>
      </c>
      <c r="AK23" s="12">
        <v>3</v>
      </c>
      <c r="AL23" s="12">
        <v>6.8</v>
      </c>
      <c r="AM23" s="12">
        <v>20.399999999999999</v>
      </c>
      <c r="AN23" s="12">
        <v>50.2</v>
      </c>
      <c r="AO23" s="12">
        <v>5.6</v>
      </c>
      <c r="AP23" s="12">
        <v>7</v>
      </c>
      <c r="AQ23" s="12">
        <v>126.6</v>
      </c>
      <c r="AR23" s="12">
        <v>13</v>
      </c>
      <c r="AS23" s="13">
        <v>2079</v>
      </c>
      <c r="AT23" s="14"/>
      <c r="AV23" s="17" t="s">
        <v>44</v>
      </c>
      <c r="AW23" s="15">
        <f>AW13+AX12</f>
        <v>9533.2000000000007</v>
      </c>
      <c r="AX23" s="15">
        <f>AX13</f>
        <v>788.59999999999991</v>
      </c>
      <c r="AY23" s="15"/>
      <c r="AZ23" s="15"/>
    </row>
    <row r="24" spans="1:56" x14ac:dyDescent="0.25">
      <c r="A24" s="1" t="s">
        <v>21</v>
      </c>
      <c r="B24" s="12">
        <v>2.2000000000000002</v>
      </c>
      <c r="C24" s="12">
        <v>3.6</v>
      </c>
      <c r="D24" s="12">
        <v>6.6</v>
      </c>
      <c r="E24" s="12">
        <v>3.8</v>
      </c>
      <c r="F24" s="12">
        <v>28.2</v>
      </c>
      <c r="G24" s="12">
        <v>4</v>
      </c>
      <c r="H24" s="12">
        <v>14</v>
      </c>
      <c r="I24" s="12">
        <v>8.6</v>
      </c>
      <c r="J24" s="12">
        <v>25.4</v>
      </c>
      <c r="K24" s="12">
        <v>4.2</v>
      </c>
      <c r="L24" s="12">
        <v>10.6</v>
      </c>
      <c r="M24" s="12">
        <v>43.6</v>
      </c>
      <c r="N24" s="12">
        <v>4.2</v>
      </c>
      <c r="O24" s="12">
        <v>2</v>
      </c>
      <c r="P24" s="12">
        <v>1.4</v>
      </c>
      <c r="Q24" s="12">
        <v>0.4</v>
      </c>
      <c r="R24" s="12">
        <v>2.2000000000000002</v>
      </c>
      <c r="S24" s="12">
        <v>6.4</v>
      </c>
      <c r="T24" s="12">
        <v>58.8</v>
      </c>
      <c r="U24" s="12">
        <v>17.399999999999999</v>
      </c>
      <c r="V24" s="12">
        <v>37</v>
      </c>
      <c r="W24" s="12">
        <v>4</v>
      </c>
      <c r="X24" s="12">
        <v>7.4</v>
      </c>
      <c r="Y24" s="12">
        <v>31.2</v>
      </c>
      <c r="Z24" s="12">
        <v>4</v>
      </c>
      <c r="AA24" s="12">
        <v>177.8</v>
      </c>
      <c r="AB24" s="12">
        <v>89.4</v>
      </c>
      <c r="AC24" s="12">
        <v>172</v>
      </c>
      <c r="AD24" s="12">
        <v>77</v>
      </c>
      <c r="AE24" s="12">
        <v>22</v>
      </c>
      <c r="AF24" s="12">
        <v>13</v>
      </c>
      <c r="AG24" s="12">
        <v>9.6</v>
      </c>
      <c r="AH24" s="12">
        <v>3.2</v>
      </c>
      <c r="AI24" s="12">
        <v>11</v>
      </c>
      <c r="AJ24" s="12">
        <v>1.2</v>
      </c>
      <c r="AK24" s="12">
        <v>0.8</v>
      </c>
      <c r="AL24" s="12">
        <v>2.4</v>
      </c>
      <c r="AM24" s="12">
        <v>4.4000000000000004</v>
      </c>
      <c r="AN24" s="12">
        <v>12.2</v>
      </c>
      <c r="AO24" s="12">
        <v>3.4</v>
      </c>
      <c r="AP24" s="12">
        <v>1.6</v>
      </c>
      <c r="AQ24" s="12">
        <v>54.2</v>
      </c>
      <c r="AR24" s="12">
        <v>5.6</v>
      </c>
      <c r="AS24" s="13">
        <v>992</v>
      </c>
      <c r="AT24" s="14"/>
      <c r="AV24" s="17" t="s">
        <v>45</v>
      </c>
      <c r="AW24" s="15">
        <f>AW14+AY12</f>
        <v>22838.800000000003</v>
      </c>
      <c r="AX24" s="15">
        <f>AX14+AY13</f>
        <v>2859.9999999999995</v>
      </c>
      <c r="AY24" s="15">
        <f>AY14</f>
        <v>4143.3999999999996</v>
      </c>
      <c r="AZ24" s="15"/>
      <c r="BA24" s="15"/>
    </row>
    <row r="25" spans="1:56" x14ac:dyDescent="0.25">
      <c r="A25" s="1" t="s">
        <v>22</v>
      </c>
      <c r="B25" s="12">
        <v>2.2000000000000002</v>
      </c>
      <c r="C25" s="12">
        <v>5.4</v>
      </c>
      <c r="D25" s="12">
        <v>7.2</v>
      </c>
      <c r="E25" s="12">
        <v>5.8</v>
      </c>
      <c r="F25" s="12">
        <v>19.8</v>
      </c>
      <c r="G25" s="12">
        <v>5</v>
      </c>
      <c r="H25" s="12">
        <v>14.4</v>
      </c>
      <c r="I25" s="12">
        <v>10.8</v>
      </c>
      <c r="J25" s="12">
        <v>34</v>
      </c>
      <c r="K25" s="12">
        <v>4.4000000000000004</v>
      </c>
      <c r="L25" s="12">
        <v>10.4</v>
      </c>
      <c r="M25" s="12">
        <v>32</v>
      </c>
      <c r="N25" s="12">
        <v>3.2</v>
      </c>
      <c r="O25" s="12">
        <v>1.6</v>
      </c>
      <c r="P25" s="12">
        <v>3</v>
      </c>
      <c r="Q25" s="12">
        <v>0.2</v>
      </c>
      <c r="R25" s="12">
        <v>2.8</v>
      </c>
      <c r="S25" s="12">
        <v>3.8</v>
      </c>
      <c r="T25" s="12">
        <v>16.600000000000001</v>
      </c>
      <c r="U25" s="12">
        <v>17.600000000000001</v>
      </c>
      <c r="V25" s="12">
        <v>21.4</v>
      </c>
      <c r="W25" s="12">
        <v>7.6</v>
      </c>
      <c r="X25" s="12">
        <v>1.4</v>
      </c>
      <c r="Y25" s="12">
        <v>39.200000000000003</v>
      </c>
      <c r="Z25" s="12">
        <v>3.4</v>
      </c>
      <c r="AA25" s="12">
        <v>157.19999999999999</v>
      </c>
      <c r="AB25" s="12">
        <v>68.400000000000006</v>
      </c>
      <c r="AC25" s="12">
        <v>153.6</v>
      </c>
      <c r="AD25" s="12">
        <v>75.400000000000006</v>
      </c>
      <c r="AE25" s="12">
        <v>17</v>
      </c>
      <c r="AF25" s="12">
        <v>11.2</v>
      </c>
      <c r="AG25" s="12">
        <v>11.8</v>
      </c>
      <c r="AH25" s="12">
        <v>5.4</v>
      </c>
      <c r="AI25" s="12">
        <v>8</v>
      </c>
      <c r="AJ25" s="12">
        <v>1.8</v>
      </c>
      <c r="AK25" s="12">
        <v>1.4</v>
      </c>
      <c r="AL25" s="12">
        <v>2.2000000000000002</v>
      </c>
      <c r="AM25" s="12">
        <v>3.2</v>
      </c>
      <c r="AN25" s="12">
        <v>10.4</v>
      </c>
      <c r="AO25" s="12">
        <v>1.8</v>
      </c>
      <c r="AP25" s="12">
        <v>1.4</v>
      </c>
      <c r="AQ25" s="12">
        <v>47.8</v>
      </c>
      <c r="AR25" s="12">
        <v>7.4</v>
      </c>
      <c r="AS25" s="13">
        <v>858.6</v>
      </c>
      <c r="AT25" s="14"/>
      <c r="AV25" s="17" t="s">
        <v>46</v>
      </c>
      <c r="AW25" s="15">
        <f>AW15+AZ12</f>
        <v>9471.4000000000015</v>
      </c>
      <c r="AX25" s="15">
        <f>AX15+AZ13</f>
        <v>3531.6000000000004</v>
      </c>
      <c r="AY25" s="15">
        <f>AY15+AZ14</f>
        <v>2656.3999999999996</v>
      </c>
      <c r="AZ25" s="15">
        <f>AZ15</f>
        <v>2465.3999999999996</v>
      </c>
      <c r="BA25" s="15"/>
      <c r="BB25" s="15"/>
      <c r="BC25" s="14"/>
    </row>
    <row r="26" spans="1:56" x14ac:dyDescent="0.25">
      <c r="A26" s="1" t="s">
        <v>23</v>
      </c>
      <c r="B26" s="12">
        <v>10.4</v>
      </c>
      <c r="C26" s="12">
        <v>13.4</v>
      </c>
      <c r="D26" s="12">
        <v>22.8</v>
      </c>
      <c r="E26" s="12">
        <v>10.199999999999999</v>
      </c>
      <c r="F26" s="12">
        <v>30.4</v>
      </c>
      <c r="G26" s="12">
        <v>12</v>
      </c>
      <c r="H26" s="12">
        <v>29.8</v>
      </c>
      <c r="I26" s="12">
        <v>38</v>
      </c>
      <c r="J26" s="12">
        <v>92.2</v>
      </c>
      <c r="K26" s="12">
        <v>13.8</v>
      </c>
      <c r="L26" s="12">
        <v>19.600000000000001</v>
      </c>
      <c r="M26" s="12">
        <v>77</v>
      </c>
      <c r="N26" s="12">
        <v>10.6</v>
      </c>
      <c r="O26" s="12">
        <v>7.6</v>
      </c>
      <c r="P26" s="12">
        <v>5</v>
      </c>
      <c r="Q26" s="12">
        <v>3.8</v>
      </c>
      <c r="R26" s="12">
        <v>6.2</v>
      </c>
      <c r="S26" s="12">
        <v>14.4</v>
      </c>
      <c r="T26" s="12">
        <v>32.4</v>
      </c>
      <c r="U26" s="12">
        <v>41</v>
      </c>
      <c r="V26" s="12">
        <v>72</v>
      </c>
      <c r="W26" s="12">
        <v>36.6</v>
      </c>
      <c r="X26" s="12">
        <v>40.200000000000003</v>
      </c>
      <c r="Y26" s="12">
        <v>7.4</v>
      </c>
      <c r="Z26" s="12">
        <v>10.199999999999999</v>
      </c>
      <c r="AA26" s="12">
        <v>272.60000000000002</v>
      </c>
      <c r="AB26" s="12">
        <v>175.4</v>
      </c>
      <c r="AC26" s="12">
        <v>410.8</v>
      </c>
      <c r="AD26" s="12">
        <v>229.2</v>
      </c>
      <c r="AE26" s="12">
        <v>107.4</v>
      </c>
      <c r="AF26" s="12">
        <v>78</v>
      </c>
      <c r="AG26" s="12">
        <v>27.6</v>
      </c>
      <c r="AH26" s="12">
        <v>15.2</v>
      </c>
      <c r="AI26" s="12">
        <v>17.8</v>
      </c>
      <c r="AJ26" s="12">
        <v>6</v>
      </c>
      <c r="AK26" s="12">
        <v>3.2</v>
      </c>
      <c r="AL26" s="12">
        <v>8.4</v>
      </c>
      <c r="AM26" s="12">
        <v>6.2</v>
      </c>
      <c r="AN26" s="12">
        <v>18</v>
      </c>
      <c r="AO26" s="12">
        <v>2.8</v>
      </c>
      <c r="AP26" s="12">
        <v>4.4000000000000004</v>
      </c>
      <c r="AQ26" s="12">
        <v>117.2</v>
      </c>
      <c r="AR26" s="12">
        <v>11.2</v>
      </c>
      <c r="AS26" s="13">
        <v>2168.4</v>
      </c>
      <c r="AT26" s="14"/>
      <c r="AV26" s="9" t="s">
        <v>47</v>
      </c>
      <c r="AW26" s="15">
        <f>AW16+BA12</f>
        <v>9571</v>
      </c>
      <c r="AX26" s="9">
        <f>AX16+BA13</f>
        <v>1665.6</v>
      </c>
      <c r="AY26" s="9">
        <f>AY16+BA14</f>
        <v>1841.4000000000003</v>
      </c>
      <c r="AZ26" s="9">
        <f>AZ16+BA15</f>
        <v>1177.7999999999997</v>
      </c>
      <c r="BA26" s="9">
        <f>BA16</f>
        <v>2030.4000000000005</v>
      </c>
    </row>
    <row r="27" spans="1:56" x14ac:dyDescent="0.25">
      <c r="A27" s="1" t="s">
        <v>24</v>
      </c>
      <c r="B27" s="12">
        <v>12</v>
      </c>
      <c r="C27" s="12">
        <v>11.4</v>
      </c>
      <c r="D27" s="12">
        <v>7.4</v>
      </c>
      <c r="E27" s="12">
        <v>8.1999999999999993</v>
      </c>
      <c r="F27" s="12">
        <v>37</v>
      </c>
      <c r="G27" s="12">
        <v>26.2</v>
      </c>
      <c r="H27" s="12">
        <v>29.8</v>
      </c>
      <c r="I27" s="12">
        <v>20.399999999999999</v>
      </c>
      <c r="J27" s="12">
        <v>62.4</v>
      </c>
      <c r="K27" s="12">
        <v>33.200000000000003</v>
      </c>
      <c r="L27" s="12">
        <v>56.6</v>
      </c>
      <c r="M27" s="12">
        <v>66</v>
      </c>
      <c r="N27" s="12">
        <v>12.2</v>
      </c>
      <c r="O27" s="12">
        <v>27.8</v>
      </c>
      <c r="P27" s="12">
        <v>13</v>
      </c>
      <c r="Q27" s="12">
        <v>5</v>
      </c>
      <c r="R27" s="12">
        <v>11.6</v>
      </c>
      <c r="S27" s="12">
        <v>9.4</v>
      </c>
      <c r="T27" s="12">
        <v>4</v>
      </c>
      <c r="U27" s="12">
        <v>2.4</v>
      </c>
      <c r="V27" s="12">
        <v>7</v>
      </c>
      <c r="W27" s="12">
        <v>3.4</v>
      </c>
      <c r="X27" s="12">
        <v>3.6</v>
      </c>
      <c r="Y27" s="12">
        <v>10</v>
      </c>
      <c r="Z27" s="12">
        <v>5.4</v>
      </c>
      <c r="AA27" s="12">
        <v>239.4</v>
      </c>
      <c r="AB27" s="12">
        <v>146.6</v>
      </c>
      <c r="AC27" s="12">
        <v>434.8</v>
      </c>
      <c r="AD27" s="12">
        <v>154.6</v>
      </c>
      <c r="AE27" s="12">
        <v>95</v>
      </c>
      <c r="AF27" s="12">
        <v>54.8</v>
      </c>
      <c r="AG27" s="12">
        <v>14.4</v>
      </c>
      <c r="AH27" s="12">
        <v>23</v>
      </c>
      <c r="AI27" s="12">
        <v>14</v>
      </c>
      <c r="AJ27" s="12">
        <v>3.4</v>
      </c>
      <c r="AK27" s="12">
        <v>3.6</v>
      </c>
      <c r="AL27" s="12">
        <v>15.4</v>
      </c>
      <c r="AM27" s="12">
        <v>0.4</v>
      </c>
      <c r="AN27" s="12">
        <v>15.8</v>
      </c>
      <c r="AO27" s="12">
        <v>2.2000000000000002</v>
      </c>
      <c r="AP27" s="12">
        <v>6.4</v>
      </c>
      <c r="AQ27" s="12">
        <v>27.2</v>
      </c>
      <c r="AR27" s="12">
        <v>8.4</v>
      </c>
      <c r="AS27" s="13">
        <v>1744.8</v>
      </c>
      <c r="AT27" s="14"/>
      <c r="AV27" s="9" t="s">
        <v>48</v>
      </c>
      <c r="AW27" s="15">
        <f>AW17+BB12</f>
        <v>12945.2</v>
      </c>
      <c r="AX27" s="9">
        <f>AX17+BB13</f>
        <v>4614.4000000000005</v>
      </c>
      <c r="AY27" s="9">
        <f>AY17+BB14</f>
        <v>2695.0000000000009</v>
      </c>
      <c r="AZ27" s="9">
        <f>AZ17+BB15</f>
        <v>3827.8000000000011</v>
      </c>
      <c r="BA27" s="9">
        <f>BA17+BB16</f>
        <v>2122.2000000000007</v>
      </c>
      <c r="BB27" s="9">
        <f>BB17</f>
        <v>6770.8000000000011</v>
      </c>
    </row>
    <row r="28" spans="1:56" x14ac:dyDescent="0.25">
      <c r="A28" s="1" t="s">
        <v>25</v>
      </c>
      <c r="B28" s="12">
        <v>91.4</v>
      </c>
      <c r="C28" s="12">
        <v>215.2</v>
      </c>
      <c r="D28" s="12">
        <v>133.80000000000001</v>
      </c>
      <c r="E28" s="12">
        <v>194.6</v>
      </c>
      <c r="F28" s="12">
        <v>457.2</v>
      </c>
      <c r="G28" s="12">
        <v>147.6</v>
      </c>
      <c r="H28" s="12">
        <v>271.39999999999998</v>
      </c>
      <c r="I28" s="12">
        <v>174.6</v>
      </c>
      <c r="J28" s="12">
        <v>255.4</v>
      </c>
      <c r="K28" s="12">
        <v>175.6</v>
      </c>
      <c r="L28" s="12">
        <v>227.8</v>
      </c>
      <c r="M28" s="12">
        <v>285</v>
      </c>
      <c r="N28" s="12">
        <v>148.4</v>
      </c>
      <c r="O28" s="12">
        <v>141.4</v>
      </c>
      <c r="P28" s="12">
        <v>65.599999999999994</v>
      </c>
      <c r="Q28" s="12">
        <v>57.2</v>
      </c>
      <c r="R28" s="12">
        <v>96.2</v>
      </c>
      <c r="S28" s="12">
        <v>205.6</v>
      </c>
      <c r="T28" s="12">
        <v>165.2</v>
      </c>
      <c r="U28" s="12">
        <v>231.4</v>
      </c>
      <c r="V28" s="12">
        <v>363.4</v>
      </c>
      <c r="W28" s="12">
        <v>199.6</v>
      </c>
      <c r="X28" s="12">
        <v>170.8</v>
      </c>
      <c r="Y28" s="12">
        <v>288.8</v>
      </c>
      <c r="Z28" s="12">
        <v>291.39999999999998</v>
      </c>
      <c r="AA28" s="12">
        <v>52.8</v>
      </c>
      <c r="AB28" s="12">
        <v>26.8</v>
      </c>
      <c r="AC28" s="12">
        <v>209.6</v>
      </c>
      <c r="AD28" s="12">
        <v>113.2</v>
      </c>
      <c r="AE28" s="12">
        <v>287.60000000000002</v>
      </c>
      <c r="AF28" s="12">
        <v>353.2</v>
      </c>
      <c r="AG28" s="12">
        <v>197.6</v>
      </c>
      <c r="AH28" s="12">
        <v>301.60000000000002</v>
      </c>
      <c r="AI28" s="12">
        <v>138</v>
      </c>
      <c r="AJ28" s="12">
        <v>66.8</v>
      </c>
      <c r="AK28" s="12">
        <v>135.80000000000001</v>
      </c>
      <c r="AL28" s="12">
        <v>709.6</v>
      </c>
      <c r="AM28" s="12">
        <v>78</v>
      </c>
      <c r="AN28" s="12">
        <v>203.8</v>
      </c>
      <c r="AO28" s="12">
        <v>46.8</v>
      </c>
      <c r="AP28" s="12">
        <v>53</v>
      </c>
      <c r="AQ28" s="12">
        <v>410.6</v>
      </c>
      <c r="AR28" s="12">
        <v>130.80000000000001</v>
      </c>
      <c r="AS28" s="13">
        <v>8570.2000000000007</v>
      </c>
      <c r="AT28" s="14"/>
      <c r="AV28" s="9" t="s">
        <v>58</v>
      </c>
      <c r="AW28" s="15">
        <f>AW18+BC12</f>
        <v>8436.7999999999993</v>
      </c>
      <c r="AX28" s="9">
        <f>AX18+BC13</f>
        <v>683.99999999999977</v>
      </c>
      <c r="AY28" s="9">
        <f>AY18+BC14</f>
        <v>3320</v>
      </c>
      <c r="AZ28" s="9">
        <f>AZ18+BC15</f>
        <v>1165.4000000000001</v>
      </c>
      <c r="BA28" s="9">
        <f>BA18+BC16</f>
        <v>1330.4</v>
      </c>
      <c r="BB28" s="9">
        <f>SUM(BB18,BC17)</f>
        <v>1041.8</v>
      </c>
      <c r="BC28" s="9">
        <f>BC18</f>
        <v>704.6</v>
      </c>
      <c r="BD28" s="9">
        <f>SUM(AW22:BC28)</f>
        <v>125798.2</v>
      </c>
    </row>
    <row r="29" spans="1:56" x14ac:dyDescent="0.25">
      <c r="A29" s="1" t="s">
        <v>26</v>
      </c>
      <c r="B29" s="12">
        <v>52.8</v>
      </c>
      <c r="C29" s="12">
        <v>104.2</v>
      </c>
      <c r="D29" s="12">
        <v>83.4</v>
      </c>
      <c r="E29" s="12">
        <v>142.4</v>
      </c>
      <c r="F29" s="12">
        <v>251.6</v>
      </c>
      <c r="G29" s="12">
        <v>97.6</v>
      </c>
      <c r="H29" s="12">
        <v>174</v>
      </c>
      <c r="I29" s="12">
        <v>117.8</v>
      </c>
      <c r="J29" s="12">
        <v>200.4</v>
      </c>
      <c r="K29" s="12">
        <v>167.8</v>
      </c>
      <c r="L29" s="12">
        <v>125.2</v>
      </c>
      <c r="M29" s="12">
        <v>136.6</v>
      </c>
      <c r="N29" s="12">
        <v>93.6</v>
      </c>
      <c r="O29" s="12">
        <v>88</v>
      </c>
      <c r="P29" s="12">
        <v>31.4</v>
      </c>
      <c r="Q29" s="12">
        <v>23.4</v>
      </c>
      <c r="R29" s="12">
        <v>52.8</v>
      </c>
      <c r="S29" s="12">
        <v>114.2</v>
      </c>
      <c r="T29" s="12">
        <v>70.2</v>
      </c>
      <c r="U29" s="12">
        <v>98.4</v>
      </c>
      <c r="V29" s="12">
        <v>140.4</v>
      </c>
      <c r="W29" s="12">
        <v>84.2</v>
      </c>
      <c r="X29" s="12">
        <v>73.8</v>
      </c>
      <c r="Y29" s="12">
        <v>176</v>
      </c>
      <c r="Z29" s="12">
        <v>165.2</v>
      </c>
      <c r="AA29" s="12">
        <v>23</v>
      </c>
      <c r="AB29" s="12">
        <v>24</v>
      </c>
      <c r="AC29" s="12">
        <v>45.6</v>
      </c>
      <c r="AD29" s="12">
        <v>71.599999999999994</v>
      </c>
      <c r="AE29" s="12">
        <v>305.8</v>
      </c>
      <c r="AF29" s="12">
        <v>363.6</v>
      </c>
      <c r="AG29" s="12">
        <v>302.2</v>
      </c>
      <c r="AH29" s="12">
        <v>891.2</v>
      </c>
      <c r="AI29" s="12">
        <v>151.6</v>
      </c>
      <c r="AJ29" s="12">
        <v>64.8</v>
      </c>
      <c r="AK29" s="12">
        <v>61.2</v>
      </c>
      <c r="AL29" s="12">
        <v>179.8</v>
      </c>
      <c r="AM29" s="12">
        <v>26.4</v>
      </c>
      <c r="AN29" s="12">
        <v>80.8</v>
      </c>
      <c r="AO29" s="12">
        <v>36.799999999999997</v>
      </c>
      <c r="AP29" s="12">
        <v>37.200000000000003</v>
      </c>
      <c r="AQ29" s="12">
        <v>355.8</v>
      </c>
      <c r="AR29" s="12">
        <v>81.599999999999994</v>
      </c>
      <c r="AS29" s="13">
        <v>5968.4</v>
      </c>
      <c r="AT29" s="14"/>
      <c r="AW29" s="15"/>
    </row>
    <row r="30" spans="1:56" x14ac:dyDescent="0.25">
      <c r="A30" s="1" t="s">
        <v>27</v>
      </c>
      <c r="B30" s="12">
        <v>129.80000000000001</v>
      </c>
      <c r="C30" s="12">
        <v>285.8</v>
      </c>
      <c r="D30" s="12">
        <v>195.2</v>
      </c>
      <c r="E30" s="12">
        <v>226.6</v>
      </c>
      <c r="F30" s="12">
        <v>793.4</v>
      </c>
      <c r="G30" s="12">
        <v>206</v>
      </c>
      <c r="H30" s="12">
        <v>414.2</v>
      </c>
      <c r="I30" s="12">
        <v>256.8</v>
      </c>
      <c r="J30" s="12">
        <v>398.8</v>
      </c>
      <c r="K30" s="12">
        <v>354.6</v>
      </c>
      <c r="L30" s="12">
        <v>358.6</v>
      </c>
      <c r="M30" s="12">
        <v>359</v>
      </c>
      <c r="N30" s="12">
        <v>212</v>
      </c>
      <c r="O30" s="12">
        <v>215.2</v>
      </c>
      <c r="P30" s="12">
        <v>107.6</v>
      </c>
      <c r="Q30" s="12">
        <v>86.4</v>
      </c>
      <c r="R30" s="12">
        <v>147.19999999999999</v>
      </c>
      <c r="S30" s="12">
        <v>292</v>
      </c>
      <c r="T30" s="12">
        <v>160.4</v>
      </c>
      <c r="U30" s="12">
        <v>190.6</v>
      </c>
      <c r="V30" s="12">
        <v>269.60000000000002</v>
      </c>
      <c r="W30" s="12">
        <v>144</v>
      </c>
      <c r="X30" s="12">
        <v>129.4</v>
      </c>
      <c r="Y30" s="12">
        <v>350.2</v>
      </c>
      <c r="Z30" s="12">
        <v>453.2</v>
      </c>
      <c r="AA30" s="12">
        <v>206</v>
      </c>
      <c r="AB30" s="12">
        <v>45.6</v>
      </c>
      <c r="AC30" s="12">
        <v>126</v>
      </c>
      <c r="AD30" s="12">
        <v>208.4</v>
      </c>
      <c r="AE30" s="12">
        <v>1143.8</v>
      </c>
      <c r="AF30" s="12">
        <v>1321.8</v>
      </c>
      <c r="AG30" s="12">
        <v>725.8</v>
      </c>
      <c r="AH30" s="12">
        <v>1390.8</v>
      </c>
      <c r="AI30" s="12">
        <v>558</v>
      </c>
      <c r="AJ30" s="12">
        <v>275.8</v>
      </c>
      <c r="AK30" s="12">
        <v>121.4</v>
      </c>
      <c r="AL30" s="12">
        <v>500</v>
      </c>
      <c r="AM30" s="12">
        <v>63.8</v>
      </c>
      <c r="AN30" s="12">
        <v>189.2</v>
      </c>
      <c r="AO30" s="12">
        <v>182.6</v>
      </c>
      <c r="AP30" s="12">
        <v>175.8</v>
      </c>
      <c r="AQ30" s="12">
        <v>1404.2</v>
      </c>
      <c r="AR30" s="12">
        <v>398.6</v>
      </c>
      <c r="AS30" s="13">
        <v>15774.2</v>
      </c>
      <c r="AT30" s="14"/>
      <c r="AW30" s="15"/>
    </row>
    <row r="31" spans="1:56" x14ac:dyDescent="0.25">
      <c r="A31" s="1" t="s">
        <v>28</v>
      </c>
      <c r="B31" s="12">
        <v>60</v>
      </c>
      <c r="C31" s="12">
        <v>109.4</v>
      </c>
      <c r="D31" s="12">
        <v>76</v>
      </c>
      <c r="E31" s="12">
        <v>129</v>
      </c>
      <c r="F31" s="12">
        <v>283.60000000000002</v>
      </c>
      <c r="G31" s="12">
        <v>158</v>
      </c>
      <c r="H31" s="12">
        <v>253.8</v>
      </c>
      <c r="I31" s="12">
        <v>161.19999999999999</v>
      </c>
      <c r="J31" s="12">
        <v>202.8</v>
      </c>
      <c r="K31" s="12">
        <v>175.6</v>
      </c>
      <c r="L31" s="12">
        <v>192</v>
      </c>
      <c r="M31" s="12">
        <v>149.6</v>
      </c>
      <c r="N31" s="12">
        <v>74.599999999999994</v>
      </c>
      <c r="O31" s="12">
        <v>65.599999999999994</v>
      </c>
      <c r="P31" s="12">
        <v>37.799999999999997</v>
      </c>
      <c r="Q31" s="12">
        <v>31.6</v>
      </c>
      <c r="R31" s="12">
        <v>47.2</v>
      </c>
      <c r="S31" s="12">
        <v>116.8</v>
      </c>
      <c r="T31" s="12">
        <v>74.599999999999994</v>
      </c>
      <c r="U31" s="12">
        <v>92.2</v>
      </c>
      <c r="V31" s="12">
        <v>137</v>
      </c>
      <c r="W31" s="12">
        <v>70.599999999999994</v>
      </c>
      <c r="X31" s="12">
        <v>61.2</v>
      </c>
      <c r="Y31" s="12">
        <v>173.6</v>
      </c>
      <c r="Z31" s="12">
        <v>159.4</v>
      </c>
      <c r="AA31" s="12">
        <v>99.8</v>
      </c>
      <c r="AB31" s="12">
        <v>57.4</v>
      </c>
      <c r="AC31" s="12">
        <v>183.8</v>
      </c>
      <c r="AD31" s="12">
        <v>71.2</v>
      </c>
      <c r="AE31" s="12">
        <v>541.20000000000005</v>
      </c>
      <c r="AF31" s="12">
        <v>569.20000000000005</v>
      </c>
      <c r="AG31" s="12">
        <v>253.2</v>
      </c>
      <c r="AH31" s="12">
        <v>573.20000000000005</v>
      </c>
      <c r="AI31" s="12">
        <v>195</v>
      </c>
      <c r="AJ31" s="12">
        <v>125.8</v>
      </c>
      <c r="AK31" s="12">
        <v>55.4</v>
      </c>
      <c r="AL31" s="12">
        <v>205.2</v>
      </c>
      <c r="AM31" s="12">
        <v>28</v>
      </c>
      <c r="AN31" s="12">
        <v>82</v>
      </c>
      <c r="AO31" s="12">
        <v>57</v>
      </c>
      <c r="AP31" s="12">
        <v>105.6</v>
      </c>
      <c r="AQ31" s="12">
        <v>558</v>
      </c>
      <c r="AR31" s="12">
        <v>192.6</v>
      </c>
      <c r="AS31" s="13">
        <v>7046.8</v>
      </c>
      <c r="AT31" s="14"/>
      <c r="AW31" s="15"/>
    </row>
    <row r="32" spans="1:56" x14ac:dyDescent="0.25">
      <c r="A32" s="1">
        <v>16</v>
      </c>
      <c r="B32" s="12">
        <v>46.2</v>
      </c>
      <c r="C32" s="12">
        <v>51.8</v>
      </c>
      <c r="D32" s="12">
        <v>32.4</v>
      </c>
      <c r="E32" s="12">
        <v>74.400000000000006</v>
      </c>
      <c r="F32" s="12">
        <v>168.8</v>
      </c>
      <c r="G32" s="12">
        <v>112.8</v>
      </c>
      <c r="H32" s="12">
        <v>160</v>
      </c>
      <c r="I32" s="12">
        <v>103.6</v>
      </c>
      <c r="J32" s="12">
        <v>90</v>
      </c>
      <c r="K32" s="12">
        <v>106.4</v>
      </c>
      <c r="L32" s="12">
        <v>106.4</v>
      </c>
      <c r="M32" s="12">
        <v>71</v>
      </c>
      <c r="N32" s="12">
        <v>23</v>
      </c>
      <c r="O32" s="12">
        <v>22.6</v>
      </c>
      <c r="P32" s="12">
        <v>16.399999999999999</v>
      </c>
      <c r="Q32" s="12">
        <v>10.4</v>
      </c>
      <c r="R32" s="12">
        <v>14.2</v>
      </c>
      <c r="S32" s="12">
        <v>29</v>
      </c>
      <c r="T32" s="12">
        <v>27.4</v>
      </c>
      <c r="U32" s="12">
        <v>23.6</v>
      </c>
      <c r="V32" s="12">
        <v>38.4</v>
      </c>
      <c r="W32" s="12">
        <v>21.2</v>
      </c>
      <c r="X32" s="12">
        <v>17.2</v>
      </c>
      <c r="Y32" s="12">
        <v>95.8</v>
      </c>
      <c r="Z32" s="12">
        <v>88.8</v>
      </c>
      <c r="AA32" s="12">
        <v>300.8</v>
      </c>
      <c r="AB32" s="12">
        <v>229.4</v>
      </c>
      <c r="AC32" s="12">
        <v>1277</v>
      </c>
      <c r="AD32" s="12">
        <v>602.6</v>
      </c>
      <c r="AE32" s="12">
        <v>46.2</v>
      </c>
      <c r="AF32" s="12">
        <v>186</v>
      </c>
      <c r="AG32" s="12">
        <v>195</v>
      </c>
      <c r="AH32" s="12">
        <v>403.4</v>
      </c>
      <c r="AI32" s="12">
        <v>123.2</v>
      </c>
      <c r="AJ32" s="12">
        <v>68</v>
      </c>
      <c r="AK32" s="12">
        <v>12.4</v>
      </c>
      <c r="AL32" s="12">
        <v>56.4</v>
      </c>
      <c r="AM32" s="12">
        <v>8.1999999999999993</v>
      </c>
      <c r="AN32" s="12">
        <v>34</v>
      </c>
      <c r="AO32" s="12">
        <v>35.6</v>
      </c>
      <c r="AP32" s="12">
        <v>72</v>
      </c>
      <c r="AQ32" s="12">
        <v>220.8</v>
      </c>
      <c r="AR32" s="12">
        <v>92.6</v>
      </c>
      <c r="AS32" s="13">
        <v>5515.4</v>
      </c>
      <c r="AT32" s="14"/>
      <c r="AW32" s="15"/>
    </row>
    <row r="33" spans="1:49" x14ac:dyDescent="0.25">
      <c r="A33" s="1">
        <v>24</v>
      </c>
      <c r="B33" s="12">
        <v>60.4</v>
      </c>
      <c r="C33" s="12">
        <v>50.4</v>
      </c>
      <c r="D33" s="12">
        <v>36.799999999999997</v>
      </c>
      <c r="E33" s="12">
        <v>60.4</v>
      </c>
      <c r="F33" s="12">
        <v>107.6</v>
      </c>
      <c r="G33" s="12">
        <v>66.599999999999994</v>
      </c>
      <c r="H33" s="12">
        <v>113.6</v>
      </c>
      <c r="I33" s="12">
        <v>77.8</v>
      </c>
      <c r="J33" s="12">
        <v>81.400000000000006</v>
      </c>
      <c r="K33" s="12">
        <v>85.6</v>
      </c>
      <c r="L33" s="12">
        <v>97</v>
      </c>
      <c r="M33" s="12">
        <v>87</v>
      </c>
      <c r="N33" s="12">
        <v>29.4</v>
      </c>
      <c r="O33" s="12">
        <v>27.8</v>
      </c>
      <c r="P33" s="12">
        <v>24.6</v>
      </c>
      <c r="Q33" s="12">
        <v>15.2</v>
      </c>
      <c r="R33" s="12">
        <v>15</v>
      </c>
      <c r="S33" s="12">
        <v>22.2</v>
      </c>
      <c r="T33" s="12">
        <v>26.2</v>
      </c>
      <c r="U33" s="12">
        <v>20</v>
      </c>
      <c r="V33" s="12">
        <v>26.6</v>
      </c>
      <c r="W33" s="12">
        <v>11.8</v>
      </c>
      <c r="X33" s="12">
        <v>11.8</v>
      </c>
      <c r="Y33" s="12">
        <v>78</v>
      </c>
      <c r="Z33" s="12">
        <v>69</v>
      </c>
      <c r="AA33" s="12">
        <v>331.4</v>
      </c>
      <c r="AB33" s="12">
        <v>284.60000000000002</v>
      </c>
      <c r="AC33" s="12">
        <v>1571.4</v>
      </c>
      <c r="AD33" s="12">
        <v>648.79999999999995</v>
      </c>
      <c r="AE33" s="12">
        <v>176.8</v>
      </c>
      <c r="AF33" s="12">
        <v>61.2</v>
      </c>
      <c r="AG33" s="12">
        <v>172.8</v>
      </c>
      <c r="AH33" s="12">
        <v>371.2</v>
      </c>
      <c r="AI33" s="12">
        <v>135.4</v>
      </c>
      <c r="AJ33" s="12">
        <v>86</v>
      </c>
      <c r="AK33" s="12">
        <v>14</v>
      </c>
      <c r="AL33" s="12">
        <v>36.4</v>
      </c>
      <c r="AM33" s="12">
        <v>7</v>
      </c>
      <c r="AN33" s="12">
        <v>46.4</v>
      </c>
      <c r="AO33" s="12">
        <v>35.6</v>
      </c>
      <c r="AP33" s="12">
        <v>96.2</v>
      </c>
      <c r="AQ33" s="12">
        <v>233.8</v>
      </c>
      <c r="AR33" s="12">
        <v>82.6</v>
      </c>
      <c r="AS33" s="13">
        <v>5693.8</v>
      </c>
      <c r="AT33" s="14"/>
      <c r="AW33" s="15"/>
    </row>
    <row r="34" spans="1:49" x14ac:dyDescent="0.25">
      <c r="A34" s="1" t="s">
        <v>29</v>
      </c>
      <c r="B34" s="12">
        <v>13.4</v>
      </c>
      <c r="C34" s="12">
        <v>25.6</v>
      </c>
      <c r="D34" s="12">
        <v>11.4</v>
      </c>
      <c r="E34" s="12">
        <v>17.8</v>
      </c>
      <c r="F34" s="12">
        <v>44.8</v>
      </c>
      <c r="G34" s="12">
        <v>15.6</v>
      </c>
      <c r="H34" s="12">
        <v>34.799999999999997</v>
      </c>
      <c r="I34" s="12">
        <v>20.399999999999999</v>
      </c>
      <c r="J34" s="12">
        <v>51.2</v>
      </c>
      <c r="K34" s="12">
        <v>20.399999999999999</v>
      </c>
      <c r="L34" s="12">
        <v>28.6</v>
      </c>
      <c r="M34" s="12">
        <v>33.4</v>
      </c>
      <c r="N34" s="12">
        <v>13.2</v>
      </c>
      <c r="O34" s="12">
        <v>14.2</v>
      </c>
      <c r="P34" s="12">
        <v>4.8</v>
      </c>
      <c r="Q34" s="12">
        <v>5.6</v>
      </c>
      <c r="R34" s="12">
        <v>6.6</v>
      </c>
      <c r="S34" s="12">
        <v>14</v>
      </c>
      <c r="T34" s="12">
        <v>19.8</v>
      </c>
      <c r="U34" s="12">
        <v>13.2</v>
      </c>
      <c r="V34" s="12">
        <v>16</v>
      </c>
      <c r="W34" s="12">
        <v>12</v>
      </c>
      <c r="X34" s="12">
        <v>10.4</v>
      </c>
      <c r="Y34" s="12">
        <v>25.8</v>
      </c>
      <c r="Z34" s="12">
        <v>20.6</v>
      </c>
      <c r="AA34" s="12">
        <v>203.6</v>
      </c>
      <c r="AB34" s="12">
        <v>169.2</v>
      </c>
      <c r="AC34" s="12">
        <v>933</v>
      </c>
      <c r="AD34" s="12">
        <v>248</v>
      </c>
      <c r="AE34" s="12">
        <v>176.2</v>
      </c>
      <c r="AF34" s="12">
        <v>159.4</v>
      </c>
      <c r="AG34" s="12">
        <v>26</v>
      </c>
      <c r="AH34" s="12">
        <v>56</v>
      </c>
      <c r="AI34" s="12">
        <v>33.200000000000003</v>
      </c>
      <c r="AJ34" s="12">
        <v>32.200000000000003</v>
      </c>
      <c r="AK34" s="12">
        <v>6.4</v>
      </c>
      <c r="AL34" s="12">
        <v>27.8</v>
      </c>
      <c r="AM34" s="12">
        <v>5.6</v>
      </c>
      <c r="AN34" s="12">
        <v>27.8</v>
      </c>
      <c r="AO34" s="12">
        <v>14.2</v>
      </c>
      <c r="AP34" s="12">
        <v>45.4</v>
      </c>
      <c r="AQ34" s="12">
        <v>108.8</v>
      </c>
      <c r="AR34" s="12">
        <v>46</v>
      </c>
      <c r="AS34" s="13">
        <v>2812.4</v>
      </c>
      <c r="AT34" s="14"/>
      <c r="AW34" s="15"/>
    </row>
    <row r="35" spans="1:49" x14ac:dyDescent="0.25">
      <c r="A35" s="1" t="s">
        <v>30</v>
      </c>
      <c r="B35" s="12">
        <v>22.8</v>
      </c>
      <c r="C35" s="12">
        <v>30.8</v>
      </c>
      <c r="D35" s="12">
        <v>12</v>
      </c>
      <c r="E35" s="12">
        <v>14.8</v>
      </c>
      <c r="F35" s="12">
        <v>31.6</v>
      </c>
      <c r="G35" s="12">
        <v>19.399999999999999</v>
      </c>
      <c r="H35" s="12">
        <v>27.6</v>
      </c>
      <c r="I35" s="12">
        <v>17</v>
      </c>
      <c r="J35" s="12">
        <v>45</v>
      </c>
      <c r="K35" s="12">
        <v>32.799999999999997</v>
      </c>
      <c r="L35" s="12">
        <v>46.8</v>
      </c>
      <c r="M35" s="12">
        <v>36.799999999999997</v>
      </c>
      <c r="N35" s="12">
        <v>17.399999999999999</v>
      </c>
      <c r="O35" s="12">
        <v>18.2</v>
      </c>
      <c r="P35" s="12">
        <v>13.2</v>
      </c>
      <c r="Q35" s="12">
        <v>7</v>
      </c>
      <c r="R35" s="12">
        <v>11</v>
      </c>
      <c r="S35" s="12">
        <v>19.2</v>
      </c>
      <c r="T35" s="12">
        <v>17.399999999999999</v>
      </c>
      <c r="U35" s="12">
        <v>10.6</v>
      </c>
      <c r="V35" s="12">
        <v>12.8</v>
      </c>
      <c r="W35" s="12">
        <v>5.2</v>
      </c>
      <c r="X35" s="12">
        <v>6.6</v>
      </c>
      <c r="Y35" s="12">
        <v>12.6</v>
      </c>
      <c r="Z35" s="12">
        <v>26.8</v>
      </c>
      <c r="AA35" s="12">
        <v>306</v>
      </c>
      <c r="AB35" s="12">
        <v>278.8</v>
      </c>
      <c r="AC35" s="12">
        <v>2113.1999999999998</v>
      </c>
      <c r="AD35" s="12">
        <v>540.4</v>
      </c>
      <c r="AE35" s="12">
        <v>393.4</v>
      </c>
      <c r="AF35" s="12">
        <v>347.6</v>
      </c>
      <c r="AG35" s="12">
        <v>67.599999999999994</v>
      </c>
      <c r="AH35" s="12">
        <v>43.4</v>
      </c>
      <c r="AI35" s="12">
        <v>43.8</v>
      </c>
      <c r="AJ35" s="12">
        <v>69.599999999999994</v>
      </c>
      <c r="AK35" s="12">
        <v>8</v>
      </c>
      <c r="AL35" s="12">
        <v>26.2</v>
      </c>
      <c r="AM35" s="12">
        <v>6.4</v>
      </c>
      <c r="AN35" s="12">
        <v>38</v>
      </c>
      <c r="AO35" s="12">
        <v>29.4</v>
      </c>
      <c r="AP35" s="12">
        <v>109.6</v>
      </c>
      <c r="AQ35" s="12">
        <v>84.4</v>
      </c>
      <c r="AR35" s="12">
        <v>67.8</v>
      </c>
      <c r="AS35" s="13">
        <v>5089</v>
      </c>
      <c r="AT35" s="14"/>
      <c r="AW35" s="15"/>
    </row>
    <row r="36" spans="1:49" x14ac:dyDescent="0.25">
      <c r="A36" s="1" t="s">
        <v>31</v>
      </c>
      <c r="B36" s="12">
        <v>16.2</v>
      </c>
      <c r="C36" s="12">
        <v>28</v>
      </c>
      <c r="D36" s="12">
        <v>11.8</v>
      </c>
      <c r="E36" s="12">
        <v>8.1999999999999993</v>
      </c>
      <c r="F36" s="12">
        <v>55.4</v>
      </c>
      <c r="G36" s="12">
        <v>12</v>
      </c>
      <c r="H36" s="12">
        <v>19</v>
      </c>
      <c r="I36" s="12">
        <v>16.8</v>
      </c>
      <c r="J36" s="12">
        <v>41.6</v>
      </c>
      <c r="K36" s="12">
        <v>20.8</v>
      </c>
      <c r="L36" s="12">
        <v>25.8</v>
      </c>
      <c r="M36" s="12">
        <v>32.6</v>
      </c>
      <c r="N36" s="12">
        <v>18</v>
      </c>
      <c r="O36" s="12">
        <v>19.399999999999999</v>
      </c>
      <c r="P36" s="12">
        <v>9.4</v>
      </c>
      <c r="Q36" s="12">
        <v>9.6</v>
      </c>
      <c r="R36" s="12">
        <v>12.2</v>
      </c>
      <c r="S36" s="12">
        <v>21.2</v>
      </c>
      <c r="T36" s="12">
        <v>21.6</v>
      </c>
      <c r="U36" s="12">
        <v>19.8</v>
      </c>
      <c r="V36" s="12">
        <v>24.4</v>
      </c>
      <c r="W36" s="12">
        <v>11.2</v>
      </c>
      <c r="X36" s="12">
        <v>6.8</v>
      </c>
      <c r="Y36" s="12">
        <v>16.2</v>
      </c>
      <c r="Z36" s="12">
        <v>17.600000000000001</v>
      </c>
      <c r="AA36" s="12">
        <v>138.6</v>
      </c>
      <c r="AB36" s="12">
        <v>103.8</v>
      </c>
      <c r="AC36" s="12">
        <v>660</v>
      </c>
      <c r="AD36" s="12">
        <v>201.8</v>
      </c>
      <c r="AE36" s="12">
        <v>112.8</v>
      </c>
      <c r="AF36" s="12">
        <v>140</v>
      </c>
      <c r="AG36" s="12">
        <v>36.200000000000003</v>
      </c>
      <c r="AH36" s="12">
        <v>51.2</v>
      </c>
      <c r="AI36" s="12">
        <v>8.4</v>
      </c>
      <c r="AJ36" s="12">
        <v>39.4</v>
      </c>
      <c r="AK36" s="12">
        <v>8</v>
      </c>
      <c r="AL36" s="12">
        <v>48.8</v>
      </c>
      <c r="AM36" s="12">
        <v>6.4</v>
      </c>
      <c r="AN36" s="12">
        <v>39</v>
      </c>
      <c r="AO36" s="12">
        <v>24.2</v>
      </c>
      <c r="AP36" s="12">
        <v>79</v>
      </c>
      <c r="AQ36" s="12">
        <v>136.80000000000001</v>
      </c>
      <c r="AR36" s="12">
        <v>110</v>
      </c>
      <c r="AS36" s="13">
        <v>2440</v>
      </c>
      <c r="AT36" s="14"/>
      <c r="AW36" s="15"/>
    </row>
    <row r="37" spans="1:49" x14ac:dyDescent="0.25">
      <c r="A37" s="1" t="s">
        <v>32</v>
      </c>
      <c r="B37" s="12">
        <v>7.2</v>
      </c>
      <c r="C37" s="12">
        <v>13.6</v>
      </c>
      <c r="D37" s="12">
        <v>2.2000000000000002</v>
      </c>
      <c r="E37" s="12">
        <v>2.6</v>
      </c>
      <c r="F37" s="12">
        <v>8</v>
      </c>
      <c r="G37" s="12">
        <v>2.8</v>
      </c>
      <c r="H37" s="12">
        <v>8.6</v>
      </c>
      <c r="I37" s="12">
        <v>6.4</v>
      </c>
      <c r="J37" s="12">
        <v>16.600000000000001</v>
      </c>
      <c r="K37" s="12">
        <v>6.2</v>
      </c>
      <c r="L37" s="12">
        <v>11.4</v>
      </c>
      <c r="M37" s="12">
        <v>9.6</v>
      </c>
      <c r="N37" s="12">
        <v>6.2</v>
      </c>
      <c r="O37" s="12">
        <v>7.8</v>
      </c>
      <c r="P37" s="12">
        <v>6.4</v>
      </c>
      <c r="Q37" s="12">
        <v>2</v>
      </c>
      <c r="R37" s="12">
        <v>3.8</v>
      </c>
      <c r="S37" s="12">
        <v>4.4000000000000004</v>
      </c>
      <c r="T37" s="12">
        <v>7.6</v>
      </c>
      <c r="U37" s="12">
        <v>4.2</v>
      </c>
      <c r="V37" s="12">
        <v>9.4</v>
      </c>
      <c r="W37" s="12">
        <v>1.6</v>
      </c>
      <c r="X37" s="12">
        <v>1</v>
      </c>
      <c r="Y37" s="12">
        <v>5</v>
      </c>
      <c r="Z37" s="12">
        <v>5.4</v>
      </c>
      <c r="AA37" s="12">
        <v>72</v>
      </c>
      <c r="AB37" s="12">
        <v>53.8</v>
      </c>
      <c r="AC37" s="12">
        <v>340.4</v>
      </c>
      <c r="AD37" s="12">
        <v>132.6</v>
      </c>
      <c r="AE37" s="12">
        <v>60.4</v>
      </c>
      <c r="AF37" s="12">
        <v>79.599999999999994</v>
      </c>
      <c r="AG37" s="12">
        <v>32.200000000000003</v>
      </c>
      <c r="AH37" s="12">
        <v>74.400000000000006</v>
      </c>
      <c r="AI37" s="12">
        <v>33.200000000000003</v>
      </c>
      <c r="AJ37" s="12">
        <v>2</v>
      </c>
      <c r="AK37" s="12">
        <v>1.2</v>
      </c>
      <c r="AL37" s="12">
        <v>9.6</v>
      </c>
      <c r="AM37" s="12">
        <v>1.6</v>
      </c>
      <c r="AN37" s="12">
        <v>18.600000000000001</v>
      </c>
      <c r="AO37" s="12">
        <v>6.2</v>
      </c>
      <c r="AP37" s="12">
        <v>28.8</v>
      </c>
      <c r="AQ37" s="12">
        <v>41</v>
      </c>
      <c r="AR37" s="12">
        <v>43.6</v>
      </c>
      <c r="AS37" s="13">
        <v>1191.2</v>
      </c>
      <c r="AT37" s="14"/>
      <c r="AW37" s="15"/>
    </row>
    <row r="38" spans="1:49" x14ac:dyDescent="0.25">
      <c r="A38" s="1" t="s">
        <v>33</v>
      </c>
      <c r="B38" s="12">
        <v>3.4</v>
      </c>
      <c r="C38" s="12">
        <v>7.2</v>
      </c>
      <c r="D38" s="12">
        <v>2.4</v>
      </c>
      <c r="E38" s="12">
        <v>5.2</v>
      </c>
      <c r="F38" s="12">
        <v>13</v>
      </c>
      <c r="G38" s="12">
        <v>7.4</v>
      </c>
      <c r="H38" s="12">
        <v>11.4</v>
      </c>
      <c r="I38" s="12">
        <v>9.1999999999999993</v>
      </c>
      <c r="J38" s="12">
        <v>17.8</v>
      </c>
      <c r="K38" s="12">
        <v>45</v>
      </c>
      <c r="L38" s="12">
        <v>24.2</v>
      </c>
      <c r="M38" s="12">
        <v>87</v>
      </c>
      <c r="N38" s="12">
        <v>19.2</v>
      </c>
      <c r="O38" s="12">
        <v>34.200000000000003</v>
      </c>
      <c r="P38" s="12">
        <v>12.2</v>
      </c>
      <c r="Q38" s="12">
        <v>8.4</v>
      </c>
      <c r="R38" s="12">
        <v>5.2</v>
      </c>
      <c r="S38" s="12">
        <v>17.600000000000001</v>
      </c>
      <c r="T38" s="12">
        <v>2.2000000000000002</v>
      </c>
      <c r="U38" s="12">
        <v>2.8</v>
      </c>
      <c r="V38" s="12">
        <v>3.6</v>
      </c>
      <c r="W38" s="12">
        <v>1.2</v>
      </c>
      <c r="X38" s="12">
        <v>2.2000000000000002</v>
      </c>
      <c r="Y38" s="12">
        <v>4</v>
      </c>
      <c r="Z38" s="12">
        <v>5.4</v>
      </c>
      <c r="AA38" s="12">
        <v>99</v>
      </c>
      <c r="AB38" s="12">
        <v>61.4</v>
      </c>
      <c r="AC38" s="12">
        <v>146.4</v>
      </c>
      <c r="AD38" s="12">
        <v>66.2</v>
      </c>
      <c r="AE38" s="12">
        <v>14.6</v>
      </c>
      <c r="AF38" s="12">
        <v>15.8</v>
      </c>
      <c r="AG38" s="12">
        <v>7.4</v>
      </c>
      <c r="AH38" s="12">
        <v>11.2</v>
      </c>
      <c r="AI38" s="12">
        <v>10</v>
      </c>
      <c r="AJ38" s="12">
        <v>1.4</v>
      </c>
      <c r="AK38" s="12">
        <v>1.4</v>
      </c>
      <c r="AL38" s="12">
        <v>134.80000000000001</v>
      </c>
      <c r="AM38" s="12">
        <v>1.2</v>
      </c>
      <c r="AN38" s="12">
        <v>5.6</v>
      </c>
      <c r="AO38" s="12">
        <v>2.2000000000000002</v>
      </c>
      <c r="AP38" s="12">
        <v>2.6</v>
      </c>
      <c r="AQ38" s="12">
        <v>13.6</v>
      </c>
      <c r="AR38" s="12">
        <v>4</v>
      </c>
      <c r="AS38" s="13">
        <v>950.2</v>
      </c>
      <c r="AT38" s="14"/>
      <c r="AW38" s="15"/>
    </row>
    <row r="39" spans="1:49" x14ac:dyDescent="0.25">
      <c r="A39" s="1" t="s">
        <v>34</v>
      </c>
      <c r="B39" s="12">
        <v>8</v>
      </c>
      <c r="C39" s="12">
        <v>15.2</v>
      </c>
      <c r="D39" s="12">
        <v>7</v>
      </c>
      <c r="E39" s="12">
        <v>8.1999999999999993</v>
      </c>
      <c r="F39" s="12">
        <v>48</v>
      </c>
      <c r="G39" s="12">
        <v>17.2</v>
      </c>
      <c r="H39" s="12">
        <v>19.399999999999999</v>
      </c>
      <c r="I39" s="12">
        <v>19</v>
      </c>
      <c r="J39" s="12">
        <v>40</v>
      </c>
      <c r="K39" s="12">
        <v>61.8</v>
      </c>
      <c r="L39" s="12">
        <v>57</v>
      </c>
      <c r="M39" s="12">
        <v>366.4</v>
      </c>
      <c r="N39" s="12">
        <v>27.6</v>
      </c>
      <c r="O39" s="12">
        <v>120.6</v>
      </c>
      <c r="P39" s="12">
        <v>34.799999999999997</v>
      </c>
      <c r="Q39" s="12">
        <v>24.8</v>
      </c>
      <c r="R39" s="12">
        <v>30</v>
      </c>
      <c r="S39" s="12">
        <v>54.4</v>
      </c>
      <c r="T39" s="12">
        <v>10.8</v>
      </c>
      <c r="U39" s="12">
        <v>3.8</v>
      </c>
      <c r="V39" s="12">
        <v>9</v>
      </c>
      <c r="W39" s="12">
        <v>2.2000000000000002</v>
      </c>
      <c r="X39" s="12">
        <v>1</v>
      </c>
      <c r="Y39" s="12">
        <v>9.8000000000000007</v>
      </c>
      <c r="Z39" s="12">
        <v>14.6</v>
      </c>
      <c r="AA39" s="12">
        <v>657.8</v>
      </c>
      <c r="AB39" s="12">
        <v>197.8</v>
      </c>
      <c r="AC39" s="12">
        <v>618</v>
      </c>
      <c r="AD39" s="12">
        <v>237</v>
      </c>
      <c r="AE39" s="12">
        <v>52.4</v>
      </c>
      <c r="AF39" s="12">
        <v>35.799999999999997</v>
      </c>
      <c r="AG39" s="12">
        <v>30.8</v>
      </c>
      <c r="AH39" s="12">
        <v>27.8</v>
      </c>
      <c r="AI39" s="12">
        <v>39.200000000000003</v>
      </c>
      <c r="AJ39" s="12">
        <v>11.2</v>
      </c>
      <c r="AK39" s="12">
        <v>64.8</v>
      </c>
      <c r="AL39" s="12">
        <v>14</v>
      </c>
      <c r="AM39" s="12">
        <v>1.4</v>
      </c>
      <c r="AN39" s="12">
        <v>8.1999999999999993</v>
      </c>
      <c r="AO39" s="12">
        <v>9.8000000000000007</v>
      </c>
      <c r="AP39" s="12">
        <v>8.6</v>
      </c>
      <c r="AQ39" s="12">
        <v>157.80000000000001</v>
      </c>
      <c r="AR39" s="12">
        <v>17.2</v>
      </c>
      <c r="AS39" s="13">
        <v>3200.2</v>
      </c>
      <c r="AT39" s="14"/>
      <c r="AW39" s="15"/>
    </row>
    <row r="40" spans="1:49" x14ac:dyDescent="0.25">
      <c r="A40" s="1" t="s">
        <v>35</v>
      </c>
      <c r="B40" s="12">
        <v>0.8</v>
      </c>
      <c r="C40" s="12">
        <v>3.6</v>
      </c>
      <c r="D40" s="12">
        <v>2.2000000000000002</v>
      </c>
      <c r="E40" s="12">
        <v>1.8</v>
      </c>
      <c r="F40" s="12">
        <v>6.8</v>
      </c>
      <c r="G40" s="12">
        <v>2</v>
      </c>
      <c r="H40" s="12">
        <v>8.1999999999999993</v>
      </c>
      <c r="I40" s="12">
        <v>3.8</v>
      </c>
      <c r="J40" s="12">
        <v>14</v>
      </c>
      <c r="K40" s="12">
        <v>2.8</v>
      </c>
      <c r="L40" s="12">
        <v>3.2</v>
      </c>
      <c r="M40" s="12">
        <v>29</v>
      </c>
      <c r="N40" s="12">
        <v>0.8</v>
      </c>
      <c r="O40" s="12">
        <v>1.8</v>
      </c>
      <c r="P40" s="12">
        <v>0.6</v>
      </c>
      <c r="Q40" s="12">
        <v>2</v>
      </c>
      <c r="R40" s="12">
        <v>2</v>
      </c>
      <c r="S40" s="12">
        <v>3.6</v>
      </c>
      <c r="T40" s="12">
        <v>17.600000000000001</v>
      </c>
      <c r="U40" s="12">
        <v>6.2</v>
      </c>
      <c r="V40" s="12">
        <v>14.2</v>
      </c>
      <c r="W40" s="12">
        <v>6</v>
      </c>
      <c r="X40" s="12">
        <v>3.6</v>
      </c>
      <c r="Y40" s="12">
        <v>5</v>
      </c>
      <c r="Z40" s="12">
        <v>1</v>
      </c>
      <c r="AA40" s="12">
        <v>71.2</v>
      </c>
      <c r="AB40" s="12">
        <v>28</v>
      </c>
      <c r="AC40" s="12">
        <v>71.400000000000006</v>
      </c>
      <c r="AD40" s="12">
        <v>33</v>
      </c>
      <c r="AE40" s="12">
        <v>9.4</v>
      </c>
      <c r="AF40" s="12">
        <v>5.8</v>
      </c>
      <c r="AG40" s="12">
        <v>4.5999999999999996</v>
      </c>
      <c r="AH40" s="12">
        <v>4.8</v>
      </c>
      <c r="AI40" s="12">
        <v>5.2</v>
      </c>
      <c r="AJ40" s="12">
        <v>0.6</v>
      </c>
      <c r="AK40" s="12">
        <v>1</v>
      </c>
      <c r="AL40" s="12">
        <v>1</v>
      </c>
      <c r="AM40" s="12">
        <v>2.2000000000000002</v>
      </c>
      <c r="AN40" s="12">
        <v>19.399999999999999</v>
      </c>
      <c r="AO40" s="12">
        <v>2.4</v>
      </c>
      <c r="AP40" s="12">
        <v>2</v>
      </c>
      <c r="AQ40" s="12">
        <v>19.600000000000001</v>
      </c>
      <c r="AR40" s="12">
        <v>2.4</v>
      </c>
      <c r="AS40" s="13">
        <v>426.6</v>
      </c>
      <c r="AT40" s="14"/>
      <c r="AW40" s="15"/>
    </row>
    <row r="41" spans="1:49" x14ac:dyDescent="0.25">
      <c r="A41" s="1" t="s">
        <v>36</v>
      </c>
      <c r="B41" s="12">
        <v>26</v>
      </c>
      <c r="C41" s="12">
        <v>32.4</v>
      </c>
      <c r="D41" s="12">
        <v>4.5999999999999996</v>
      </c>
      <c r="E41" s="12">
        <v>5.8</v>
      </c>
      <c r="F41" s="12">
        <v>20</v>
      </c>
      <c r="G41" s="12">
        <v>17.2</v>
      </c>
      <c r="H41" s="12">
        <v>68.8</v>
      </c>
      <c r="I41" s="12">
        <v>22.4</v>
      </c>
      <c r="J41" s="12">
        <v>68</v>
      </c>
      <c r="K41" s="12">
        <v>7.8</v>
      </c>
      <c r="L41" s="12">
        <v>44.6</v>
      </c>
      <c r="M41" s="12">
        <v>101.4</v>
      </c>
      <c r="N41" s="12">
        <v>19.2</v>
      </c>
      <c r="O41" s="12">
        <v>26.2</v>
      </c>
      <c r="P41" s="12">
        <v>18.2</v>
      </c>
      <c r="Q41" s="12">
        <v>12.4</v>
      </c>
      <c r="R41" s="12">
        <v>11</v>
      </c>
      <c r="S41" s="12">
        <v>28.6</v>
      </c>
      <c r="T41" s="12">
        <v>127.6</v>
      </c>
      <c r="U41" s="12">
        <v>41.6</v>
      </c>
      <c r="V41" s="12">
        <v>62.6</v>
      </c>
      <c r="W41" s="12">
        <v>13.4</v>
      </c>
      <c r="X41" s="12">
        <v>15.2</v>
      </c>
      <c r="Y41" s="12">
        <v>30</v>
      </c>
      <c r="Z41" s="12">
        <v>18.399999999999999</v>
      </c>
      <c r="AA41" s="12">
        <v>177</v>
      </c>
      <c r="AB41" s="12">
        <v>79</v>
      </c>
      <c r="AC41" s="12">
        <v>213.8</v>
      </c>
      <c r="AD41" s="12">
        <v>97.4</v>
      </c>
      <c r="AE41" s="12">
        <v>34</v>
      </c>
      <c r="AF41" s="12">
        <v>45.4</v>
      </c>
      <c r="AG41" s="12">
        <v>26.6</v>
      </c>
      <c r="AH41" s="12">
        <v>34</v>
      </c>
      <c r="AI41" s="12">
        <v>40.200000000000003</v>
      </c>
      <c r="AJ41" s="12">
        <v>13.2</v>
      </c>
      <c r="AK41" s="12">
        <v>4</v>
      </c>
      <c r="AL41" s="12">
        <v>12.4</v>
      </c>
      <c r="AM41" s="12">
        <v>22.2</v>
      </c>
      <c r="AN41" s="12">
        <v>9.8000000000000007</v>
      </c>
      <c r="AO41" s="12">
        <v>12.4</v>
      </c>
      <c r="AP41" s="12">
        <v>11.2</v>
      </c>
      <c r="AQ41" s="12">
        <v>73.599999999999994</v>
      </c>
      <c r="AR41" s="12">
        <v>17</v>
      </c>
      <c r="AS41" s="13">
        <v>1766.6</v>
      </c>
      <c r="AT41" s="14"/>
      <c r="AW41" s="15"/>
    </row>
    <row r="42" spans="1:49" x14ac:dyDescent="0.25">
      <c r="A42" s="1" t="s">
        <v>53</v>
      </c>
      <c r="B42" s="12">
        <v>7</v>
      </c>
      <c r="C42" s="12">
        <v>8</v>
      </c>
      <c r="D42" s="12">
        <v>0.8</v>
      </c>
      <c r="E42" s="12">
        <v>3.4</v>
      </c>
      <c r="F42" s="12">
        <v>7</v>
      </c>
      <c r="G42" s="12">
        <v>3.4</v>
      </c>
      <c r="H42" s="12">
        <v>4.2</v>
      </c>
      <c r="I42" s="12">
        <v>4.8</v>
      </c>
      <c r="J42" s="12">
        <v>11</v>
      </c>
      <c r="K42" s="12">
        <v>4.2</v>
      </c>
      <c r="L42" s="12">
        <v>6.6</v>
      </c>
      <c r="M42" s="12">
        <v>12</v>
      </c>
      <c r="N42" s="12">
        <v>4.2</v>
      </c>
      <c r="O42" s="12">
        <v>3</v>
      </c>
      <c r="P42" s="12">
        <v>3</v>
      </c>
      <c r="Q42" s="12">
        <v>2.2000000000000002</v>
      </c>
      <c r="R42" s="12">
        <v>4.4000000000000004</v>
      </c>
      <c r="S42" s="12">
        <v>3.8</v>
      </c>
      <c r="T42" s="12">
        <v>9.6</v>
      </c>
      <c r="U42" s="12">
        <v>4</v>
      </c>
      <c r="V42" s="12">
        <v>5.6</v>
      </c>
      <c r="W42" s="12">
        <v>2.4</v>
      </c>
      <c r="X42" s="12">
        <v>2</v>
      </c>
      <c r="Y42" s="12">
        <v>2.2000000000000002</v>
      </c>
      <c r="Z42" s="12">
        <v>3.4</v>
      </c>
      <c r="AA42" s="12">
        <v>52.6</v>
      </c>
      <c r="AB42" s="12">
        <v>28.8</v>
      </c>
      <c r="AC42" s="12">
        <v>198.2</v>
      </c>
      <c r="AD42" s="12">
        <v>72.599999999999994</v>
      </c>
      <c r="AE42" s="12">
        <v>29.2</v>
      </c>
      <c r="AF42" s="12">
        <v>37</v>
      </c>
      <c r="AG42" s="12">
        <v>19.2</v>
      </c>
      <c r="AH42" s="12">
        <v>28.4</v>
      </c>
      <c r="AI42" s="12">
        <v>25.8</v>
      </c>
      <c r="AJ42" s="12">
        <v>7.6</v>
      </c>
      <c r="AK42" s="12">
        <v>2.2000000000000002</v>
      </c>
      <c r="AL42" s="12">
        <v>9.1999999999999993</v>
      </c>
      <c r="AM42" s="12">
        <v>3.6</v>
      </c>
      <c r="AN42" s="12">
        <v>12.4</v>
      </c>
      <c r="AO42" s="12">
        <v>1.4</v>
      </c>
      <c r="AP42" s="12">
        <v>23.6</v>
      </c>
      <c r="AQ42" s="12">
        <v>29</v>
      </c>
      <c r="AR42" s="12">
        <v>16.2</v>
      </c>
      <c r="AS42" s="13">
        <v>719.2</v>
      </c>
      <c r="AT42" s="14"/>
      <c r="AW42" s="15"/>
    </row>
    <row r="43" spans="1:49" x14ac:dyDescent="0.25">
      <c r="A43" s="1" t="s">
        <v>54</v>
      </c>
      <c r="B43" s="12">
        <v>8.6</v>
      </c>
      <c r="C43" s="12">
        <v>12.2</v>
      </c>
      <c r="D43" s="12">
        <v>2.2000000000000002</v>
      </c>
      <c r="E43" s="12">
        <v>4.4000000000000004</v>
      </c>
      <c r="F43" s="12">
        <v>10</v>
      </c>
      <c r="G43" s="12">
        <v>1.6</v>
      </c>
      <c r="H43" s="12">
        <v>6.6</v>
      </c>
      <c r="I43" s="12">
        <v>5.2</v>
      </c>
      <c r="J43" s="12">
        <v>13.2</v>
      </c>
      <c r="K43" s="12">
        <v>7.2</v>
      </c>
      <c r="L43" s="12">
        <v>7.2</v>
      </c>
      <c r="M43" s="12">
        <v>11.2</v>
      </c>
      <c r="N43" s="12">
        <v>4.4000000000000004</v>
      </c>
      <c r="O43" s="12">
        <v>8.1999999999999993</v>
      </c>
      <c r="P43" s="12">
        <v>5.8</v>
      </c>
      <c r="Q43" s="12">
        <v>1</v>
      </c>
      <c r="R43" s="12">
        <v>2.2000000000000002</v>
      </c>
      <c r="S43" s="12">
        <v>5.2</v>
      </c>
      <c r="T43" s="12">
        <v>9.4</v>
      </c>
      <c r="U43" s="12">
        <v>5.4</v>
      </c>
      <c r="V43" s="12">
        <v>4</v>
      </c>
      <c r="W43" s="12">
        <v>2.8</v>
      </c>
      <c r="X43" s="12">
        <v>2</v>
      </c>
      <c r="Y43" s="12">
        <v>4.8</v>
      </c>
      <c r="Z43" s="12">
        <v>3.6</v>
      </c>
      <c r="AA43" s="12">
        <v>51.6</v>
      </c>
      <c r="AB43" s="12">
        <v>34</v>
      </c>
      <c r="AC43" s="12">
        <v>211.4</v>
      </c>
      <c r="AD43" s="12">
        <v>106.8</v>
      </c>
      <c r="AE43" s="12">
        <v>67</v>
      </c>
      <c r="AF43" s="12">
        <v>102.6</v>
      </c>
      <c r="AG43" s="12">
        <v>41.8</v>
      </c>
      <c r="AH43" s="12">
        <v>121</v>
      </c>
      <c r="AI43" s="12">
        <v>79.400000000000006</v>
      </c>
      <c r="AJ43" s="12">
        <v>31.4</v>
      </c>
      <c r="AK43" s="12">
        <v>3.2</v>
      </c>
      <c r="AL43" s="12">
        <v>10</v>
      </c>
      <c r="AM43" s="12">
        <v>3.6</v>
      </c>
      <c r="AN43" s="12">
        <v>17</v>
      </c>
      <c r="AO43" s="12">
        <v>25.2</v>
      </c>
      <c r="AP43" s="12">
        <v>6.6</v>
      </c>
      <c r="AQ43" s="12">
        <v>73.400000000000006</v>
      </c>
      <c r="AR43" s="12">
        <v>24</v>
      </c>
      <c r="AS43" s="13">
        <v>1158.4000000000001</v>
      </c>
      <c r="AT43" s="14"/>
      <c r="AW43" s="15"/>
    </row>
    <row r="44" spans="1:49" x14ac:dyDescent="0.25">
      <c r="A44" s="1" t="s">
        <v>55</v>
      </c>
      <c r="B44" s="12">
        <v>19.600000000000001</v>
      </c>
      <c r="C44" s="12">
        <v>25.8</v>
      </c>
      <c r="D44" s="12">
        <v>26.6</v>
      </c>
      <c r="E44" s="12">
        <v>43.2</v>
      </c>
      <c r="F44" s="12">
        <v>126.2</v>
      </c>
      <c r="G44" s="12">
        <v>28</v>
      </c>
      <c r="H44" s="12">
        <v>47.6</v>
      </c>
      <c r="I44" s="12">
        <v>19.399999999999999</v>
      </c>
      <c r="J44" s="12">
        <v>38.6</v>
      </c>
      <c r="K44" s="12">
        <v>12.2</v>
      </c>
      <c r="L44" s="12">
        <v>20</v>
      </c>
      <c r="M44" s="12">
        <v>28.4</v>
      </c>
      <c r="N44" s="12">
        <v>11</v>
      </c>
      <c r="O44" s="12">
        <v>8.4</v>
      </c>
      <c r="P44" s="12">
        <v>6.2</v>
      </c>
      <c r="Q44" s="12">
        <v>1.6</v>
      </c>
      <c r="R44" s="12">
        <v>7.6</v>
      </c>
      <c r="S44" s="12">
        <v>28.2</v>
      </c>
      <c r="T44" s="12">
        <v>42.8</v>
      </c>
      <c r="U44" s="12">
        <v>58.8</v>
      </c>
      <c r="V44" s="12">
        <v>80.8</v>
      </c>
      <c r="W44" s="12">
        <v>37.6</v>
      </c>
      <c r="X44" s="12">
        <v>33.799999999999997</v>
      </c>
      <c r="Y44" s="12">
        <v>68.400000000000006</v>
      </c>
      <c r="Z44" s="12">
        <v>29.6</v>
      </c>
      <c r="AA44" s="12">
        <v>400.8</v>
      </c>
      <c r="AB44" s="12">
        <v>343.4</v>
      </c>
      <c r="AC44" s="12">
        <v>1451</v>
      </c>
      <c r="AD44" s="12">
        <v>398.6</v>
      </c>
      <c r="AE44" s="12">
        <v>123.4</v>
      </c>
      <c r="AF44" s="12">
        <v>135.80000000000001</v>
      </c>
      <c r="AG44" s="12">
        <v>47.2</v>
      </c>
      <c r="AH44" s="12">
        <v>40.6</v>
      </c>
      <c r="AI44" s="12">
        <v>70.599999999999994</v>
      </c>
      <c r="AJ44" s="12">
        <v>21.2</v>
      </c>
      <c r="AK44" s="12">
        <v>6.6</v>
      </c>
      <c r="AL44" s="12">
        <v>89.8</v>
      </c>
      <c r="AM44" s="12">
        <v>13.8</v>
      </c>
      <c r="AN44" s="12">
        <v>45</v>
      </c>
      <c r="AO44" s="12">
        <v>12</v>
      </c>
      <c r="AP44" s="12">
        <v>43</v>
      </c>
      <c r="AQ44" s="12">
        <v>26.8</v>
      </c>
      <c r="AR44" s="12">
        <v>115.4</v>
      </c>
      <c r="AS44" s="13">
        <v>4235.3999999999996</v>
      </c>
      <c r="AT44" s="14"/>
      <c r="AW44" s="15"/>
    </row>
    <row r="45" spans="1:49" x14ac:dyDescent="0.25">
      <c r="A45" s="1" t="s">
        <v>56</v>
      </c>
      <c r="B45" s="12">
        <v>15</v>
      </c>
      <c r="C45" s="12">
        <v>18.600000000000001</v>
      </c>
      <c r="D45" s="12">
        <v>13.6</v>
      </c>
      <c r="E45" s="12">
        <v>14.8</v>
      </c>
      <c r="F45" s="12">
        <v>66.2</v>
      </c>
      <c r="G45" s="12">
        <v>13.6</v>
      </c>
      <c r="H45" s="12">
        <v>17.600000000000001</v>
      </c>
      <c r="I45" s="12">
        <v>11</v>
      </c>
      <c r="J45" s="12">
        <v>33.4</v>
      </c>
      <c r="K45" s="12">
        <v>17.2</v>
      </c>
      <c r="L45" s="12">
        <v>18.2</v>
      </c>
      <c r="M45" s="12">
        <v>26.6</v>
      </c>
      <c r="N45" s="12">
        <v>9.4</v>
      </c>
      <c r="O45" s="12">
        <v>10.199999999999999</v>
      </c>
      <c r="P45" s="12">
        <v>5.4</v>
      </c>
      <c r="Q45" s="12">
        <v>3</v>
      </c>
      <c r="R45" s="12">
        <v>5.2</v>
      </c>
      <c r="S45" s="12">
        <v>4.8</v>
      </c>
      <c r="T45" s="12">
        <v>10.8</v>
      </c>
      <c r="U45" s="12">
        <v>14.8</v>
      </c>
      <c r="V45" s="12">
        <v>17.8</v>
      </c>
      <c r="W45" s="12">
        <v>7.2</v>
      </c>
      <c r="X45" s="12">
        <v>5.6</v>
      </c>
      <c r="Y45" s="12">
        <v>13.8</v>
      </c>
      <c r="Z45" s="12">
        <v>12</v>
      </c>
      <c r="AA45" s="12">
        <v>123.8</v>
      </c>
      <c r="AB45" s="12">
        <v>88</v>
      </c>
      <c r="AC45" s="12">
        <v>452</v>
      </c>
      <c r="AD45" s="12">
        <v>196.2</v>
      </c>
      <c r="AE45" s="12">
        <v>94.8</v>
      </c>
      <c r="AF45" s="12">
        <v>88.2</v>
      </c>
      <c r="AG45" s="12">
        <v>48.6</v>
      </c>
      <c r="AH45" s="12">
        <v>76</v>
      </c>
      <c r="AI45" s="12">
        <v>101.8</v>
      </c>
      <c r="AJ45" s="12">
        <v>37</v>
      </c>
      <c r="AK45" s="12">
        <v>4</v>
      </c>
      <c r="AL45" s="12">
        <v>21.8</v>
      </c>
      <c r="AM45" s="12">
        <v>3</v>
      </c>
      <c r="AN45" s="12">
        <v>17.399999999999999</v>
      </c>
      <c r="AO45" s="12">
        <v>14.4</v>
      </c>
      <c r="AP45" s="12">
        <v>30</v>
      </c>
      <c r="AQ45" s="12">
        <v>255.6</v>
      </c>
      <c r="AR45" s="12">
        <v>8</v>
      </c>
      <c r="AS45" s="13">
        <v>2046.4</v>
      </c>
      <c r="AT45" s="14"/>
      <c r="AW45" s="15"/>
    </row>
    <row r="46" spans="1:49" x14ac:dyDescent="0.25">
      <c r="A46" s="11" t="s">
        <v>49</v>
      </c>
      <c r="B46" s="14">
        <v>1341.4</v>
      </c>
      <c r="C46" s="14">
        <v>2125.4</v>
      </c>
      <c r="D46" s="14">
        <v>1517</v>
      </c>
      <c r="E46" s="14">
        <v>1559.6</v>
      </c>
      <c r="F46" s="14">
        <v>4506.8</v>
      </c>
      <c r="G46" s="14">
        <v>1941.2</v>
      </c>
      <c r="H46" s="14">
        <v>2870.6</v>
      </c>
      <c r="I46" s="14">
        <v>1882.4</v>
      </c>
      <c r="J46" s="14">
        <v>3536.6</v>
      </c>
      <c r="K46" s="14">
        <v>2207.1999999999998</v>
      </c>
      <c r="L46" s="14">
        <v>2905.8</v>
      </c>
      <c r="M46" s="14">
        <v>4345.2</v>
      </c>
      <c r="N46" s="14">
        <v>1606</v>
      </c>
      <c r="O46" s="14">
        <v>2054.4</v>
      </c>
      <c r="P46" s="14">
        <v>1322</v>
      </c>
      <c r="Q46" s="14">
        <v>796.4</v>
      </c>
      <c r="R46" s="14">
        <v>1085</v>
      </c>
      <c r="S46" s="14">
        <v>2292</v>
      </c>
      <c r="T46" s="14">
        <v>1473.2</v>
      </c>
      <c r="U46" s="14">
        <v>1302</v>
      </c>
      <c r="V46" s="14">
        <v>1962.6</v>
      </c>
      <c r="W46" s="14">
        <v>952.8</v>
      </c>
      <c r="X46" s="14">
        <v>826.6</v>
      </c>
      <c r="Y46" s="14">
        <v>1971.2</v>
      </c>
      <c r="Z46" s="14">
        <v>1877</v>
      </c>
      <c r="AA46" s="14">
        <v>7738.4</v>
      </c>
      <c r="AB46" s="14">
        <v>4754.2</v>
      </c>
      <c r="AC46" s="14">
        <v>18390.599999999999</v>
      </c>
      <c r="AD46" s="14">
        <v>7683.2</v>
      </c>
      <c r="AE46" s="14">
        <v>5244.2</v>
      </c>
      <c r="AF46" s="14">
        <v>5338</v>
      </c>
      <c r="AG46" s="14">
        <v>2722.2</v>
      </c>
      <c r="AH46" s="14">
        <v>5028.8</v>
      </c>
      <c r="AI46" s="14">
        <v>2318.4</v>
      </c>
      <c r="AJ46" s="14">
        <v>1105</v>
      </c>
      <c r="AK46" s="14">
        <v>847.2</v>
      </c>
      <c r="AL46" s="14">
        <v>3037.8</v>
      </c>
      <c r="AM46" s="14">
        <v>436.4</v>
      </c>
      <c r="AN46" s="14">
        <v>1665.2</v>
      </c>
      <c r="AO46" s="14">
        <v>667.6</v>
      </c>
      <c r="AP46" s="14">
        <v>1074</v>
      </c>
      <c r="AQ46" s="14">
        <v>5671.4</v>
      </c>
      <c r="AR46" s="14">
        <v>1815.2</v>
      </c>
      <c r="AS46" s="14">
        <v>125798.2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>
      <selection activeCell="O28" sqref="O28"/>
    </sheetView>
  </sheetViews>
  <sheetFormatPr defaultRowHeight="13.2" x14ac:dyDescent="0.25"/>
  <cols>
    <col min="1" max="10" width="8.109375" customWidth="1"/>
  </cols>
  <sheetData>
    <row r="1" spans="1:10" x14ac:dyDescent="0.25">
      <c r="A1" s="2" t="s">
        <v>62</v>
      </c>
      <c r="D1" s="10"/>
      <c r="G1" s="20">
        <f>'Weekday OD'!G1</f>
        <v>40026</v>
      </c>
    </row>
    <row r="3" spans="1:10" x14ac:dyDescent="0.25">
      <c r="A3" t="s">
        <v>50</v>
      </c>
    </row>
    <row r="4" spans="1:10" x14ac:dyDescent="0.25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 x14ac:dyDescent="0.25">
      <c r="A5" s="1" t="s">
        <v>25</v>
      </c>
      <c r="B5" s="4">
        <v>70.142857142857139</v>
      </c>
      <c r="C5" s="4">
        <v>43.61904761904762</v>
      </c>
      <c r="D5" s="4">
        <v>174.76190476190476</v>
      </c>
      <c r="E5" s="4">
        <v>193.33333333333334</v>
      </c>
      <c r="F5" s="4">
        <v>598.57142857142856</v>
      </c>
      <c r="G5" s="4">
        <v>1017.5714285714286</v>
      </c>
      <c r="H5" s="4">
        <v>801.76190476190482</v>
      </c>
      <c r="I5" s="4">
        <v>1211.8571428571429</v>
      </c>
      <c r="J5" s="5">
        <v>4111.6190476190477</v>
      </c>
    </row>
    <row r="6" spans="1:10" x14ac:dyDescent="0.25">
      <c r="A6" s="1" t="s">
        <v>26</v>
      </c>
      <c r="B6" s="4">
        <v>48.333333333333336</v>
      </c>
      <c r="C6" s="4">
        <v>57.142857142857146</v>
      </c>
      <c r="D6" s="4">
        <v>98.952380952380949</v>
      </c>
      <c r="E6" s="4">
        <v>169.61904761904762</v>
      </c>
      <c r="F6" s="4">
        <v>741.38095238095241</v>
      </c>
      <c r="G6" s="4">
        <v>1306.6190476190477</v>
      </c>
      <c r="H6" s="4">
        <v>1064.9047619047619</v>
      </c>
      <c r="I6" s="4">
        <v>2187.8571428571427</v>
      </c>
      <c r="J6" s="5">
        <v>5674.8095238095239</v>
      </c>
    </row>
    <row r="7" spans="1:10" x14ac:dyDescent="0.25">
      <c r="A7" s="1" t="s">
        <v>27</v>
      </c>
      <c r="B7" s="4">
        <v>239</v>
      </c>
      <c r="C7" s="4">
        <v>134.66666666666666</v>
      </c>
      <c r="D7" s="4">
        <v>82.761904761904759</v>
      </c>
      <c r="E7" s="4">
        <v>133.28571428571428</v>
      </c>
      <c r="F7" s="4">
        <v>731.71428571428567</v>
      </c>
      <c r="G7" s="4">
        <v>1027.8095238095239</v>
      </c>
      <c r="H7" s="4">
        <v>695.95238095238096</v>
      </c>
      <c r="I7" s="4">
        <v>1841.4761904761904</v>
      </c>
      <c r="J7" s="5">
        <v>4886.6666666666661</v>
      </c>
    </row>
    <row r="8" spans="1:10" x14ac:dyDescent="0.25">
      <c r="A8" s="1" t="s">
        <v>28</v>
      </c>
      <c r="B8" s="4">
        <v>164.14285714285714</v>
      </c>
      <c r="C8" s="4">
        <v>160.66666666666666</v>
      </c>
      <c r="D8" s="4">
        <v>144.28571428571428</v>
      </c>
      <c r="E8" s="4">
        <v>52.952380952380949</v>
      </c>
      <c r="F8" s="4">
        <v>490.8095238095238</v>
      </c>
      <c r="G8" s="4">
        <v>676.47619047619048</v>
      </c>
      <c r="H8" s="4">
        <v>481.57142857142856</v>
      </c>
      <c r="I8" s="4">
        <v>1207.952380952381</v>
      </c>
      <c r="J8" s="5">
        <v>3378.8571428571431</v>
      </c>
    </row>
    <row r="9" spans="1:10" x14ac:dyDescent="0.25">
      <c r="A9" s="1">
        <v>16</v>
      </c>
      <c r="B9" s="4">
        <v>548.52380952380952</v>
      </c>
      <c r="C9" s="4">
        <v>619.61904761904759</v>
      </c>
      <c r="D9" s="4">
        <v>930.23809523809518</v>
      </c>
      <c r="E9" s="4">
        <v>535.95238095238096</v>
      </c>
      <c r="F9" s="4">
        <v>26.571428571428573</v>
      </c>
      <c r="G9" s="4">
        <v>217.9047619047619</v>
      </c>
      <c r="H9" s="4">
        <v>236.66666666666666</v>
      </c>
      <c r="I9" s="4">
        <v>639.61904761904759</v>
      </c>
      <c r="J9" s="5">
        <v>3755.0952380952376</v>
      </c>
    </row>
    <row r="10" spans="1:10" x14ac:dyDescent="0.25">
      <c r="A10" s="1">
        <v>24</v>
      </c>
      <c r="B10" s="4">
        <v>808.66666666666663</v>
      </c>
      <c r="C10" s="4">
        <v>994.95238095238096</v>
      </c>
      <c r="D10" s="4">
        <v>1260.4285714285713</v>
      </c>
      <c r="E10" s="4">
        <v>700.04761904761904</v>
      </c>
      <c r="F10" s="4">
        <v>221.42857142857142</v>
      </c>
      <c r="G10" s="4">
        <v>36.571428571428569</v>
      </c>
      <c r="H10" s="4">
        <v>185.8095238095238</v>
      </c>
      <c r="I10" s="4">
        <v>566.71428571428567</v>
      </c>
      <c r="J10" s="5">
        <v>4774.6190476190477</v>
      </c>
    </row>
    <row r="11" spans="1:10" x14ac:dyDescent="0.25">
      <c r="A11" s="1" t="s">
        <v>29</v>
      </c>
      <c r="B11" s="4">
        <v>710.66666666666663</v>
      </c>
      <c r="C11" s="4">
        <v>781.85714285714289</v>
      </c>
      <c r="D11" s="4">
        <v>909.14285714285711</v>
      </c>
      <c r="E11" s="4">
        <v>441.42857142857144</v>
      </c>
      <c r="F11" s="4">
        <v>238.61904761904762</v>
      </c>
      <c r="G11" s="4">
        <v>183.04761904761904</v>
      </c>
      <c r="H11" s="4">
        <v>21.523809523809526</v>
      </c>
      <c r="I11" s="4">
        <v>125.76190476190476</v>
      </c>
      <c r="J11" s="5">
        <v>3412.0476190476197</v>
      </c>
    </row>
    <row r="12" spans="1:10" x14ac:dyDescent="0.25">
      <c r="A12" s="1" t="s">
        <v>30</v>
      </c>
      <c r="B12" s="4">
        <v>1061.5238095238096</v>
      </c>
      <c r="C12" s="4">
        <v>1191.047619047619</v>
      </c>
      <c r="D12" s="4">
        <v>2652.2380952380954</v>
      </c>
      <c r="E12" s="4">
        <v>1102.5238095238096</v>
      </c>
      <c r="F12" s="4">
        <v>620.85714285714289</v>
      </c>
      <c r="G12" s="4">
        <v>584.71428571428567</v>
      </c>
      <c r="H12" s="4">
        <v>131.42857142857142</v>
      </c>
      <c r="I12" s="4">
        <v>37.523809523809526</v>
      </c>
      <c r="J12" s="5">
        <v>7381.8571428571431</v>
      </c>
    </row>
    <row r="13" spans="1:10" s="3" customFormat="1" x14ac:dyDescent="0.25">
      <c r="A13" s="3" t="s">
        <v>49</v>
      </c>
      <c r="B13" s="5">
        <v>3651</v>
      </c>
      <c r="C13" s="5">
        <v>3983.5714285714284</v>
      </c>
      <c r="D13" s="5">
        <v>6252.8095238095239</v>
      </c>
      <c r="E13" s="5">
        <v>3329.1428571428573</v>
      </c>
      <c r="F13" s="5">
        <v>3669.9523809523807</v>
      </c>
      <c r="G13" s="5">
        <v>5050.7142857142853</v>
      </c>
      <c r="H13" s="5">
        <v>3619.6190476190477</v>
      </c>
      <c r="I13" s="5">
        <v>7818.7619047619028</v>
      </c>
      <c r="J13" s="5">
        <v>37375.571428571428</v>
      </c>
    </row>
    <row r="14" spans="1:10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B16" s="6" t="s">
        <v>25</v>
      </c>
      <c r="C16" s="6" t="s">
        <v>26</v>
      </c>
      <c r="D16" s="6" t="s">
        <v>27</v>
      </c>
      <c r="E16" s="6" t="s">
        <v>28</v>
      </c>
      <c r="F16" s="6">
        <v>16</v>
      </c>
      <c r="G16" s="6">
        <v>24</v>
      </c>
      <c r="H16" s="6" t="s">
        <v>29</v>
      </c>
      <c r="I16" s="6" t="s">
        <v>30</v>
      </c>
      <c r="J16" s="3" t="s">
        <v>37</v>
      </c>
    </row>
    <row r="17" spans="1:10" x14ac:dyDescent="0.25">
      <c r="A17" s="1" t="s">
        <v>25</v>
      </c>
      <c r="B17" s="4">
        <v>38.6</v>
      </c>
      <c r="C17" s="4">
        <v>8.4</v>
      </c>
      <c r="D17" s="4">
        <v>59</v>
      </c>
      <c r="E17" s="4">
        <v>44.6</v>
      </c>
      <c r="F17" s="4">
        <v>222.8</v>
      </c>
      <c r="G17" s="4">
        <v>276.60000000000002</v>
      </c>
      <c r="H17" s="4">
        <v>153.6</v>
      </c>
      <c r="I17" s="4">
        <v>337.4</v>
      </c>
      <c r="J17" s="5">
        <v>1141</v>
      </c>
    </row>
    <row r="18" spans="1:10" x14ac:dyDescent="0.25">
      <c r="A18" s="1" t="s">
        <v>26</v>
      </c>
      <c r="B18" s="4">
        <v>8.6</v>
      </c>
      <c r="C18" s="4">
        <v>16.2</v>
      </c>
      <c r="D18" s="4">
        <v>28.2</v>
      </c>
      <c r="E18" s="4">
        <v>28</v>
      </c>
      <c r="F18" s="4">
        <v>250.4</v>
      </c>
      <c r="G18" s="4">
        <v>310.8</v>
      </c>
      <c r="H18" s="4">
        <v>311.8</v>
      </c>
      <c r="I18" s="4">
        <v>1035.8</v>
      </c>
      <c r="J18" s="5">
        <v>1989.8</v>
      </c>
    </row>
    <row r="19" spans="1:10" x14ac:dyDescent="0.25">
      <c r="A19" s="1" t="s">
        <v>27</v>
      </c>
      <c r="B19" s="4">
        <v>82.2</v>
      </c>
      <c r="C19" s="4">
        <v>26.6</v>
      </c>
      <c r="D19" s="4">
        <v>74.2</v>
      </c>
      <c r="E19" s="4">
        <v>55.2</v>
      </c>
      <c r="F19" s="4">
        <v>603.20000000000005</v>
      </c>
      <c r="G19" s="4">
        <v>876.4</v>
      </c>
      <c r="H19" s="4">
        <v>537</v>
      </c>
      <c r="I19" s="4">
        <v>1369</v>
      </c>
      <c r="J19" s="5">
        <v>3623.8</v>
      </c>
    </row>
    <row r="20" spans="1:10" x14ac:dyDescent="0.25">
      <c r="A20" s="1" t="s">
        <v>28</v>
      </c>
      <c r="B20" s="4">
        <v>39.6</v>
      </c>
      <c r="C20" s="4">
        <v>20.399999999999999</v>
      </c>
      <c r="D20" s="4">
        <v>57.8</v>
      </c>
      <c r="E20" s="4">
        <v>41.6</v>
      </c>
      <c r="F20" s="4">
        <v>300.8</v>
      </c>
      <c r="G20" s="4">
        <v>381.8</v>
      </c>
      <c r="H20" s="4">
        <v>178.8</v>
      </c>
      <c r="I20" s="4">
        <v>434.4</v>
      </c>
      <c r="J20" s="5">
        <v>1455.2</v>
      </c>
    </row>
    <row r="21" spans="1:10" x14ac:dyDescent="0.25">
      <c r="A21" s="1">
        <v>16</v>
      </c>
      <c r="B21" s="4">
        <v>204.6</v>
      </c>
      <c r="C21" s="4">
        <v>155.4</v>
      </c>
      <c r="D21" s="4">
        <v>757.2</v>
      </c>
      <c r="E21" s="4">
        <v>345</v>
      </c>
      <c r="F21" s="4">
        <v>26.6</v>
      </c>
      <c r="G21" s="4">
        <v>165.6</v>
      </c>
      <c r="H21" s="4">
        <v>144.80000000000001</v>
      </c>
      <c r="I21" s="4">
        <v>358.8</v>
      </c>
      <c r="J21" s="5">
        <v>2158</v>
      </c>
    </row>
    <row r="22" spans="1:10" x14ac:dyDescent="0.25">
      <c r="A22" s="1">
        <v>24</v>
      </c>
      <c r="B22" s="4">
        <v>226.6</v>
      </c>
      <c r="C22" s="4">
        <v>199.8</v>
      </c>
      <c r="D22" s="4">
        <v>995.6</v>
      </c>
      <c r="E22" s="4">
        <v>434.6</v>
      </c>
      <c r="F22" s="4">
        <v>166</v>
      </c>
      <c r="G22" s="4">
        <v>40.200000000000003</v>
      </c>
      <c r="H22" s="4">
        <v>137</v>
      </c>
      <c r="I22" s="4">
        <v>356</v>
      </c>
      <c r="J22" s="5">
        <v>2555.8000000000002</v>
      </c>
    </row>
    <row r="23" spans="1:10" x14ac:dyDescent="0.25">
      <c r="A23" s="1" t="s">
        <v>29</v>
      </c>
      <c r="B23" s="4">
        <v>132</v>
      </c>
      <c r="C23" s="4">
        <v>138.4</v>
      </c>
      <c r="D23" s="4">
        <v>704</v>
      </c>
      <c r="E23" s="4">
        <v>152.80000000000001</v>
      </c>
      <c r="F23" s="4">
        <v>136.4</v>
      </c>
      <c r="G23" s="4">
        <v>122.6</v>
      </c>
      <c r="H23" s="4">
        <v>22</v>
      </c>
      <c r="I23" s="4">
        <v>70.400000000000006</v>
      </c>
      <c r="J23" s="5">
        <v>1478.6</v>
      </c>
    </row>
    <row r="24" spans="1:10" x14ac:dyDescent="0.25">
      <c r="A24" s="1" t="s">
        <v>30</v>
      </c>
      <c r="B24" s="4">
        <v>293.8</v>
      </c>
      <c r="C24" s="4">
        <v>307.8</v>
      </c>
      <c r="D24" s="4">
        <v>2004</v>
      </c>
      <c r="E24" s="4">
        <v>386</v>
      </c>
      <c r="F24" s="4">
        <v>342.2</v>
      </c>
      <c r="G24" s="4">
        <v>322.39999999999998</v>
      </c>
      <c r="H24" s="4">
        <v>70.2</v>
      </c>
      <c r="I24" s="4">
        <v>36.799999999999997</v>
      </c>
      <c r="J24" s="5">
        <v>3763.2</v>
      </c>
    </row>
    <row r="25" spans="1:10" s="3" customFormat="1" x14ac:dyDescent="0.25">
      <c r="A25" s="3" t="s">
        <v>49</v>
      </c>
      <c r="B25" s="5">
        <v>1026</v>
      </c>
      <c r="C25" s="5">
        <v>873</v>
      </c>
      <c r="D25" s="5">
        <v>4680</v>
      </c>
      <c r="E25" s="5">
        <v>1487.8</v>
      </c>
      <c r="F25" s="5">
        <v>2048.4</v>
      </c>
      <c r="G25" s="5">
        <v>2496.4</v>
      </c>
      <c r="H25" s="5">
        <v>1555.2</v>
      </c>
      <c r="I25" s="5">
        <v>3998.6</v>
      </c>
      <c r="J25" s="5">
        <v>18165.400000000001</v>
      </c>
    </row>
    <row r="26" spans="1:10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B28" s="6" t="s">
        <v>25</v>
      </c>
      <c r="C28" s="6" t="s">
        <v>26</v>
      </c>
      <c r="D28" s="6" t="s">
        <v>27</v>
      </c>
      <c r="E28" s="6" t="s">
        <v>28</v>
      </c>
      <c r="F28" s="6">
        <v>16</v>
      </c>
      <c r="G28" s="6">
        <v>24</v>
      </c>
      <c r="H28" s="6" t="s">
        <v>29</v>
      </c>
      <c r="I28" s="6" t="s">
        <v>30</v>
      </c>
      <c r="J28" s="3" t="s">
        <v>37</v>
      </c>
    </row>
    <row r="29" spans="1:10" x14ac:dyDescent="0.25">
      <c r="A29" s="1" t="s">
        <v>25</v>
      </c>
      <c r="B29" s="4">
        <v>30.6</v>
      </c>
      <c r="C29" s="4">
        <v>5.2</v>
      </c>
      <c r="D29" s="4">
        <v>36.6</v>
      </c>
      <c r="E29" s="4">
        <v>26.4</v>
      </c>
      <c r="F29" s="4">
        <v>139.19999999999999</v>
      </c>
      <c r="G29" s="4">
        <v>167</v>
      </c>
      <c r="H29" s="4">
        <v>94.2</v>
      </c>
      <c r="I29" s="4">
        <v>219.4</v>
      </c>
      <c r="J29" s="5">
        <v>718.6</v>
      </c>
    </row>
    <row r="30" spans="1:10" x14ac:dyDescent="0.25">
      <c r="A30" s="1" t="s">
        <v>26</v>
      </c>
      <c r="B30" s="4">
        <v>4</v>
      </c>
      <c r="C30" s="4">
        <v>16</v>
      </c>
      <c r="D30" s="4">
        <v>17.399999999999999</v>
      </c>
      <c r="E30" s="4">
        <v>19.399999999999999</v>
      </c>
      <c r="F30" s="4">
        <v>160.80000000000001</v>
      </c>
      <c r="G30" s="4">
        <v>195.4</v>
      </c>
      <c r="H30" s="4">
        <v>184.8</v>
      </c>
      <c r="I30" s="4">
        <v>689.8</v>
      </c>
      <c r="J30" s="5">
        <v>1287.5999999999999</v>
      </c>
    </row>
    <row r="31" spans="1:10" x14ac:dyDescent="0.25">
      <c r="A31" s="1" t="s">
        <v>27</v>
      </c>
      <c r="B31" s="4">
        <v>40.6</v>
      </c>
      <c r="C31" s="4">
        <v>14.2</v>
      </c>
      <c r="D31" s="4">
        <v>77.400000000000006</v>
      </c>
      <c r="E31" s="4">
        <v>35.4</v>
      </c>
      <c r="F31" s="4">
        <v>446.6</v>
      </c>
      <c r="G31" s="4">
        <v>595.4</v>
      </c>
      <c r="H31" s="4">
        <v>370.4</v>
      </c>
      <c r="I31" s="4">
        <v>943</v>
      </c>
      <c r="J31" s="5">
        <v>2523</v>
      </c>
    </row>
    <row r="32" spans="1:10" x14ac:dyDescent="0.25">
      <c r="A32" s="1" t="s">
        <v>28</v>
      </c>
      <c r="B32" s="4">
        <v>25</v>
      </c>
      <c r="C32" s="4">
        <v>15.4</v>
      </c>
      <c r="D32" s="4">
        <v>48</v>
      </c>
      <c r="E32" s="4">
        <v>51.2</v>
      </c>
      <c r="F32" s="4">
        <v>266.60000000000002</v>
      </c>
      <c r="G32" s="4">
        <v>282.8</v>
      </c>
      <c r="H32" s="4">
        <v>139.80000000000001</v>
      </c>
      <c r="I32" s="4">
        <v>372.2</v>
      </c>
      <c r="J32" s="5">
        <v>1201</v>
      </c>
    </row>
    <row r="33" spans="1:10" x14ac:dyDescent="0.25">
      <c r="A33" s="1">
        <v>16</v>
      </c>
      <c r="B33" s="4">
        <v>147.6</v>
      </c>
      <c r="C33" s="4">
        <v>95.6</v>
      </c>
      <c r="D33" s="4">
        <v>556</v>
      </c>
      <c r="E33" s="4">
        <v>296.2</v>
      </c>
      <c r="F33" s="4">
        <v>35.200000000000003</v>
      </c>
      <c r="G33" s="4">
        <v>102.6</v>
      </c>
      <c r="H33" s="4">
        <v>103.6</v>
      </c>
      <c r="I33" s="4">
        <v>260.60000000000002</v>
      </c>
      <c r="J33" s="5">
        <v>1597.4</v>
      </c>
    </row>
    <row r="34" spans="1:10" x14ac:dyDescent="0.25">
      <c r="A34" s="1">
        <v>24</v>
      </c>
      <c r="B34" s="4">
        <v>165.4</v>
      </c>
      <c r="C34" s="4">
        <v>138.4</v>
      </c>
      <c r="D34" s="4">
        <v>762.2</v>
      </c>
      <c r="E34" s="4">
        <v>313</v>
      </c>
      <c r="F34" s="4">
        <v>101</v>
      </c>
      <c r="G34" s="4">
        <v>47.2</v>
      </c>
      <c r="H34" s="4">
        <v>100.2</v>
      </c>
      <c r="I34" s="4">
        <v>222.2</v>
      </c>
      <c r="J34" s="5">
        <v>1849.6</v>
      </c>
    </row>
    <row r="35" spans="1:10" x14ac:dyDescent="0.25">
      <c r="A35" s="1" t="s">
        <v>29</v>
      </c>
      <c r="B35" s="4">
        <v>97</v>
      </c>
      <c r="C35" s="4">
        <v>84</v>
      </c>
      <c r="D35" s="4">
        <v>537.20000000000005</v>
      </c>
      <c r="E35" s="4">
        <v>130.80000000000001</v>
      </c>
      <c r="F35" s="4">
        <v>96.6</v>
      </c>
      <c r="G35" s="4">
        <v>88.4</v>
      </c>
      <c r="H35" s="4">
        <v>22.6</v>
      </c>
      <c r="I35" s="4">
        <v>41.2</v>
      </c>
      <c r="J35" s="5">
        <v>1097.8</v>
      </c>
    </row>
    <row r="36" spans="1:10" x14ac:dyDescent="0.25">
      <c r="A36" s="1" t="s">
        <v>30</v>
      </c>
      <c r="B36" s="4">
        <v>217.8</v>
      </c>
      <c r="C36" s="4">
        <v>204.4</v>
      </c>
      <c r="D36" s="4">
        <v>1555</v>
      </c>
      <c r="E36" s="4">
        <v>345.2</v>
      </c>
      <c r="F36" s="4">
        <v>256</v>
      </c>
      <c r="G36" s="4">
        <v>221.4</v>
      </c>
      <c r="H36" s="4">
        <v>52.4</v>
      </c>
      <c r="I36" s="4">
        <v>36.799999999999997</v>
      </c>
      <c r="J36" s="5">
        <v>2889</v>
      </c>
    </row>
    <row r="37" spans="1:10" s="3" customFormat="1" x14ac:dyDescent="0.25">
      <c r="A37" s="3" t="s">
        <v>49</v>
      </c>
      <c r="B37" s="5">
        <v>728</v>
      </c>
      <c r="C37" s="5">
        <v>573.20000000000005</v>
      </c>
      <c r="D37" s="5">
        <v>3589.8</v>
      </c>
      <c r="E37" s="5">
        <v>1217.5999999999999</v>
      </c>
      <c r="F37" s="5">
        <v>1502</v>
      </c>
      <c r="G37" s="5">
        <v>1700.2</v>
      </c>
      <c r="H37" s="5">
        <v>1068</v>
      </c>
      <c r="I37" s="5">
        <v>2785.2</v>
      </c>
      <c r="J37" s="5">
        <v>13164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Weekday OD</vt:lpstr>
      <vt:lpstr>Saturday OD</vt:lpstr>
      <vt:lpstr>Sunday OD</vt:lpstr>
      <vt:lpstr>Fast Pass OD</vt:lpstr>
      <vt:lpstr>'Saturday OD'!Print_Area</vt:lpstr>
      <vt:lpstr>'Sunday OD'!Print_Area</vt:lpstr>
      <vt:lpstr>'Saturday OD'!Print_Titles</vt:lpstr>
      <vt:lpstr>'Sunday OD'!Print_Titles</vt:lpstr>
      <vt:lpstr>'Weekday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milam</cp:lastModifiedBy>
  <dcterms:created xsi:type="dcterms:W3CDTF">2000-11-03T22:31:11Z</dcterms:created>
  <dcterms:modified xsi:type="dcterms:W3CDTF">2019-10-05T07:27:50Z</dcterms:modified>
</cp:coreProperties>
</file>