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45" yWindow="60" windowWidth="15480" windowHeight="9720"/>
  </bookViews>
  <sheets>
    <sheet name="Weekday OD" sheetId="1" r:id="rId1"/>
    <sheet name="Saturday OD" sheetId="2" r:id="rId2"/>
    <sheet name="Sunday OD" sheetId="3" r:id="rId3"/>
    <sheet name="Fast Pass OD" sheetId="4" r:id="rId4"/>
  </sheets>
  <definedNames>
    <definedName name="_xlnm.Print_Area" localSheetId="1">'Saturday OD'!$A$1:$AS$46</definedName>
    <definedName name="_xlnm.Print_Area" localSheetId="2">'Sunday OD'!$A$1:$AS$46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24519" fullCalcOnLoad="1"/>
</workbook>
</file>

<file path=xl/calcChain.xml><?xml version="1.0" encoding="utf-8"?>
<calcChain xmlns="http://schemas.openxmlformats.org/spreadsheetml/2006/main">
  <c r="G1" i="4"/>
  <c r="AW12" i="2"/>
  <c r="AW22"/>
  <c r="AW13"/>
  <c r="AX12"/>
  <c r="AW23"/>
  <c r="AX13"/>
  <c r="AX23"/>
  <c r="AW14"/>
  <c r="AY12"/>
  <c r="AW24"/>
  <c r="AX14"/>
  <c r="AY13"/>
  <c r="AX24"/>
  <c r="AY14"/>
  <c r="AY24"/>
  <c r="AW15"/>
  <c r="AZ12"/>
  <c r="AW25"/>
  <c r="AX15"/>
  <c r="AZ13"/>
  <c r="AX25"/>
  <c r="AY15"/>
  <c r="AZ14"/>
  <c r="AY25"/>
  <c r="AZ15"/>
  <c r="AZ25"/>
  <c r="AW16"/>
  <c r="BA12"/>
  <c r="AW26"/>
  <c r="AX16"/>
  <c r="BA13"/>
  <c r="AX26"/>
  <c r="AY16"/>
  <c r="BA14"/>
  <c r="AY26"/>
  <c r="AZ16"/>
  <c r="BA15"/>
  <c r="AZ26"/>
  <c r="BA16"/>
  <c r="BA26"/>
  <c r="AW17"/>
  <c r="BB12"/>
  <c r="AW27"/>
  <c r="AX17"/>
  <c r="BB13"/>
  <c r="AX27"/>
  <c r="AY17"/>
  <c r="BB14"/>
  <c r="AY27"/>
  <c r="AZ17"/>
  <c r="BB15"/>
  <c r="AZ27"/>
  <c r="BA17"/>
  <c r="BB16"/>
  <c r="BA27"/>
  <c r="BB17"/>
  <c r="BB27"/>
  <c r="AW18"/>
  <c r="AW19"/>
  <c r="BC12"/>
  <c r="AW28"/>
  <c r="AX18"/>
  <c r="BC13"/>
  <c r="AX28"/>
  <c r="AY18"/>
  <c r="AY19"/>
  <c r="BC14"/>
  <c r="AY28"/>
  <c r="AZ18"/>
  <c r="BC15"/>
  <c r="AZ28"/>
  <c r="BA18"/>
  <c r="BA19"/>
  <c r="BC16"/>
  <c r="BA28"/>
  <c r="BB18"/>
  <c r="BC17"/>
  <c r="BB28"/>
  <c r="BC18"/>
  <c r="BC28"/>
  <c r="AX19"/>
  <c r="AZ19"/>
  <c r="BB19"/>
  <c r="BD17"/>
  <c r="BD16"/>
  <c r="BD15"/>
  <c r="BD14"/>
  <c r="BD13"/>
  <c r="BD12"/>
  <c r="AW5"/>
  <c r="AW4"/>
  <c r="AZ3"/>
  <c r="AW3"/>
  <c r="G1"/>
  <c r="AW12" i="3"/>
  <c r="AW22"/>
  <c r="AW13"/>
  <c r="AX12"/>
  <c r="AW23"/>
  <c r="AX13"/>
  <c r="AX23"/>
  <c r="AW14"/>
  <c r="AY12"/>
  <c r="AW24"/>
  <c r="AX14"/>
  <c r="AY13"/>
  <c r="AX24"/>
  <c r="AY14"/>
  <c r="AY24"/>
  <c r="AW15"/>
  <c r="AZ12"/>
  <c r="AW25"/>
  <c r="AX15"/>
  <c r="AZ13"/>
  <c r="AX25"/>
  <c r="AY15"/>
  <c r="AZ14"/>
  <c r="AY25"/>
  <c r="AZ15"/>
  <c r="AZ25"/>
  <c r="AW16"/>
  <c r="BA12"/>
  <c r="AW26"/>
  <c r="AX16"/>
  <c r="BA13"/>
  <c r="AX26"/>
  <c r="AY16"/>
  <c r="BA14"/>
  <c r="AY26"/>
  <c r="AZ16"/>
  <c r="BA15"/>
  <c r="AZ26"/>
  <c r="BA16"/>
  <c r="BA26"/>
  <c r="AW17"/>
  <c r="BD17"/>
  <c r="BB12"/>
  <c r="AW27"/>
  <c r="AX17"/>
  <c r="BB13"/>
  <c r="AX27"/>
  <c r="AY17"/>
  <c r="BB14"/>
  <c r="AY27"/>
  <c r="AZ17"/>
  <c r="BB15"/>
  <c r="AZ27"/>
  <c r="BA17"/>
  <c r="BB16"/>
  <c r="BA27"/>
  <c r="BB17"/>
  <c r="BB27"/>
  <c r="AW18"/>
  <c r="BC12"/>
  <c r="AW28"/>
  <c r="AX18"/>
  <c r="AX19"/>
  <c r="BC13"/>
  <c r="AX28"/>
  <c r="AY18"/>
  <c r="BC14"/>
  <c r="AY28"/>
  <c r="AZ18"/>
  <c r="BC15"/>
  <c r="AZ28"/>
  <c r="BA18"/>
  <c r="BC16"/>
  <c r="BA28"/>
  <c r="BB18"/>
  <c r="BC17"/>
  <c r="BB28"/>
  <c r="BC18"/>
  <c r="BC28"/>
  <c r="AW19"/>
  <c r="AY19"/>
  <c r="BA19"/>
  <c r="BC19"/>
  <c r="BD18"/>
  <c r="BD16"/>
  <c r="BD14"/>
  <c r="BD12"/>
  <c r="AW5"/>
  <c r="AZ4"/>
  <c r="AW4"/>
  <c r="AW3"/>
  <c r="G1"/>
  <c r="AW12" i="1"/>
  <c r="AW22"/>
  <c r="AW13"/>
  <c r="AX12"/>
  <c r="AW23"/>
  <c r="AX13"/>
  <c r="AX23"/>
  <c r="AW14"/>
  <c r="AY12"/>
  <c r="AW24"/>
  <c r="AX14"/>
  <c r="AY13"/>
  <c r="AX24"/>
  <c r="AY14"/>
  <c r="AY24"/>
  <c r="AW15"/>
  <c r="AZ12"/>
  <c r="AW25"/>
  <c r="AX15"/>
  <c r="AZ13"/>
  <c r="AX25"/>
  <c r="AY15"/>
  <c r="AZ14"/>
  <c r="AY25"/>
  <c r="AZ15"/>
  <c r="AZ25"/>
  <c r="AW16"/>
  <c r="BA12"/>
  <c r="AW26"/>
  <c r="AX16"/>
  <c r="BA13"/>
  <c r="AX26"/>
  <c r="AY16"/>
  <c r="BA14"/>
  <c r="AY26"/>
  <c r="AZ16"/>
  <c r="BA15"/>
  <c r="AZ26"/>
  <c r="BA16"/>
  <c r="BA26"/>
  <c r="AW17"/>
  <c r="BB12"/>
  <c r="AW27"/>
  <c r="AX17"/>
  <c r="BB13"/>
  <c r="AX27"/>
  <c r="AY17"/>
  <c r="BB14"/>
  <c r="AY27"/>
  <c r="AZ17"/>
  <c r="BB15"/>
  <c r="AZ27"/>
  <c r="BA17"/>
  <c r="BB16"/>
  <c r="BA27"/>
  <c r="BB17"/>
  <c r="BB27"/>
  <c r="AW18"/>
  <c r="AW19"/>
  <c r="BC12"/>
  <c r="AW28"/>
  <c r="AX18"/>
  <c r="BC13"/>
  <c r="AX28"/>
  <c r="AY18"/>
  <c r="AY19"/>
  <c r="BC14"/>
  <c r="AY28"/>
  <c r="AZ18"/>
  <c r="BC15"/>
  <c r="AZ28"/>
  <c r="BA18"/>
  <c r="BA19"/>
  <c r="BC16"/>
  <c r="BA28"/>
  <c r="BB18"/>
  <c r="BC17"/>
  <c r="BB28"/>
  <c r="BC18"/>
  <c r="BC28"/>
  <c r="AX19"/>
  <c r="AZ19"/>
  <c r="BB19"/>
  <c r="BD17"/>
  <c r="BD16"/>
  <c r="BD15"/>
  <c r="BD14"/>
  <c r="BD13"/>
  <c r="BD12"/>
  <c r="AW5"/>
  <c r="AW4"/>
  <c r="AZ3"/>
  <c r="AW3"/>
  <c r="BD28" i="2"/>
  <c r="BD28" i="1"/>
  <c r="BD28" i="3"/>
  <c r="BD19" i="2"/>
  <c r="BA3"/>
  <c r="AZ4" i="1"/>
  <c r="BD18"/>
  <c r="BC19"/>
  <c r="BD19"/>
  <c r="BA3"/>
  <c r="AZ3" i="3"/>
  <c r="BD13"/>
  <c r="BD15"/>
  <c r="BB19"/>
  <c r="AZ19"/>
  <c r="BD19"/>
  <c r="BA4"/>
  <c r="AZ4" i="2"/>
  <c r="BD18"/>
  <c r="BC19"/>
  <c r="BA3" i="3"/>
  <c r="BA4" i="2"/>
  <c r="BA4" i="1"/>
</calcChain>
</file>

<file path=xl/sharedStrings.xml><?xml version="1.0" encoding="utf-8"?>
<sst xmlns="http://schemas.openxmlformats.org/spreadsheetml/2006/main" count="400" uniqueCount="63">
  <si>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</si>
  <si>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</si>
  <si>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</si>
  <si>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</si>
  <si>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</si>
  <si>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</si>
  <si>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</si>
  <si>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</si>
  <si>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</si>
  <si>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</si>
  <si>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</si>
  <si>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</si>
  <si>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</si>
  <si>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</si>
  <si>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</si>
  <si>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</si>
  <si>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</si>
  <si>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</si>
  <si>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</si>
  <si>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</si>
  <si>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</si>
  <si>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</si>
  <si>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</si>
  <si>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</si>
  <si>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</si>
  <si>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</si>
  <si>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</si>
  <si>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</si>
  <si>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</si>
  <si>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</si>
  <si>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</si>
  <si>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</si>
  <si>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</si>
  <si>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</si>
  <si>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</si>
  <si>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</si>
  <si>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</si>
  <si>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</si>
  <si>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</si>
  <si>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</si>
  <si>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</si>
  <si>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</si>
  <si>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</si>
  <si>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</si>
  <si>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</si>
  <si>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</si>
  <si>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</si>
  <si>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</si>
  <si>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</si>
  <si>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</si>
  <si>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</si>
  <si>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</si>
  <si>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</si>
  <si>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</si>
  <si>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</si>
  <si>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</si>
  <si>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</si>
  <si>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</si>
  <si>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</si>
  <si>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</si>
  <si>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</si>
  <si>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</si>
  <si>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Fast Pass OD</t>
  </si>
</sst>
</file>

<file path=xl/styles.xml><?xml version="1.0" encoding="utf-8"?>
<styleSheet xmlns="http://schemas.openxmlformats.org/spreadsheetml/2006/main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D63"/>
  <sheetViews>
    <sheetView tabSelected="1"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B3" sqref="B3"/>
    </sheetView>
  </sheetViews>
  <sheetFormatPr defaultRowHeight="12.75"/>
  <cols>
    <col min="1" max="44" width="7.7109375" style="9" customWidth="1"/>
    <col min="45" max="45" width="8.7109375" style="11" customWidth="1"/>
    <col min="46" max="46" width="9.140625" style="11"/>
    <col min="47" max="48" width="9.140625" style="9"/>
    <col min="49" max="49" width="8.7109375" style="9" customWidth="1"/>
    <col min="50" max="16384" width="9.140625" style="9"/>
  </cols>
  <sheetData>
    <row r="1" spans="1:56" ht="26.25" customHeight="1">
      <c r="A1" s="7" t="s">
        <v>0</v>
      </c>
      <c r="B1" s="8" t="s">
        <v>1</v>
      </c>
      <c r="D1" s="9" t="s">
        <v>59</v>
      </c>
      <c r="G1" s="21">
        <v>40179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4.8947368421052628</v>
      </c>
      <c r="C3" s="12">
        <v>107.52631578947368</v>
      </c>
      <c r="D3" s="12">
        <v>108.15789473684211</v>
      </c>
      <c r="E3" s="12">
        <v>89.684210526315795</v>
      </c>
      <c r="F3" s="12">
        <v>345.5263157894737</v>
      </c>
      <c r="G3" s="12">
        <v>79.89473684210526</v>
      </c>
      <c r="H3" s="12">
        <v>142.47368421052633</v>
      </c>
      <c r="I3" s="12">
        <v>134.21052631578948</v>
      </c>
      <c r="J3" s="12">
        <v>182.26315789473685</v>
      </c>
      <c r="K3" s="12">
        <v>35.631578947368418</v>
      </c>
      <c r="L3" s="12">
        <v>94</v>
      </c>
      <c r="M3" s="12">
        <v>69.473684210526315</v>
      </c>
      <c r="N3" s="12">
        <v>43.684210526315788</v>
      </c>
      <c r="O3" s="12">
        <v>34.10526315789474</v>
      </c>
      <c r="P3" s="12">
        <v>36.368421052631582</v>
      </c>
      <c r="Q3" s="12">
        <v>17.473684210526315</v>
      </c>
      <c r="R3" s="12">
        <v>14.736842105263158</v>
      </c>
      <c r="S3" s="12">
        <v>32.89473684210526</v>
      </c>
      <c r="T3" s="12">
        <v>23.736842105263158</v>
      </c>
      <c r="U3" s="12">
        <v>17</v>
      </c>
      <c r="V3" s="12">
        <v>20.105263157894736</v>
      </c>
      <c r="W3" s="12">
        <v>7.1052631578947372</v>
      </c>
      <c r="X3" s="12">
        <v>7.1578947368421053</v>
      </c>
      <c r="Y3" s="12">
        <v>20</v>
      </c>
      <c r="Z3" s="12">
        <v>23.210526315789473</v>
      </c>
      <c r="AA3" s="12">
        <v>225.47368421052633</v>
      </c>
      <c r="AB3" s="12">
        <v>221.31578947368422</v>
      </c>
      <c r="AC3" s="12">
        <v>275.84210526315792</v>
      </c>
      <c r="AD3" s="12">
        <v>225.63157894736841</v>
      </c>
      <c r="AE3" s="12">
        <v>119.78947368421052</v>
      </c>
      <c r="AF3" s="12">
        <v>109.84210526315789</v>
      </c>
      <c r="AG3" s="12">
        <v>27.684210526315791</v>
      </c>
      <c r="AH3" s="12">
        <v>52.736842105263158</v>
      </c>
      <c r="AI3" s="12">
        <v>33.89473684210526</v>
      </c>
      <c r="AJ3" s="12">
        <v>12.842105263157896</v>
      </c>
      <c r="AK3" s="12">
        <v>8.0526315789473681</v>
      </c>
      <c r="AL3" s="12">
        <v>19.421052631578949</v>
      </c>
      <c r="AM3" s="12">
        <v>6.3157894736842106</v>
      </c>
      <c r="AN3" s="12">
        <v>31</v>
      </c>
      <c r="AO3" s="12">
        <v>9.8947368421052637</v>
      </c>
      <c r="AP3" s="12">
        <v>12.684210526315789</v>
      </c>
      <c r="AQ3" s="12">
        <v>25.842105263157894</v>
      </c>
      <c r="AR3" s="12">
        <v>18</v>
      </c>
      <c r="AS3" s="13">
        <v>3127.5789473684213</v>
      </c>
      <c r="AT3" s="14"/>
      <c r="AV3" s="9" t="s">
        <v>38</v>
      </c>
      <c r="AW3" s="12">
        <f>SUM(B3:Z27,AK3:AN27,B38:Z41,AK38:AN41)</f>
        <v>72413.89473684215</v>
      </c>
      <c r="AY3" s="9" t="s">
        <v>39</v>
      </c>
      <c r="AZ3" s="15">
        <f>SUM(AW12:AW18,AX12:BC12)</f>
        <v>204901.84210526317</v>
      </c>
      <c r="BA3" s="16">
        <f>AZ3/BD$19</f>
        <v>0.64267607442700148</v>
      </c>
    </row>
    <row r="4" spans="1:56">
      <c r="A4" s="1" t="s">
        <v>3</v>
      </c>
      <c r="B4" s="12">
        <v>128.63157894736841</v>
      </c>
      <c r="C4" s="12">
        <v>10.842105263157896</v>
      </c>
      <c r="D4" s="12">
        <v>101.10526315789474</v>
      </c>
      <c r="E4" s="12">
        <v>83.15789473684211</v>
      </c>
      <c r="F4" s="12">
        <v>787.26315789473688</v>
      </c>
      <c r="G4" s="12">
        <v>123.15789473684211</v>
      </c>
      <c r="H4" s="12">
        <v>264.4736842105263</v>
      </c>
      <c r="I4" s="12">
        <v>419.78947368421052</v>
      </c>
      <c r="J4" s="12">
        <v>610.31578947368416</v>
      </c>
      <c r="K4" s="12">
        <v>88.78947368421052</v>
      </c>
      <c r="L4" s="12">
        <v>129</v>
      </c>
      <c r="M4" s="12">
        <v>148.68421052631578</v>
      </c>
      <c r="N4" s="12">
        <v>51.578947368421055</v>
      </c>
      <c r="O4" s="12">
        <v>43.473684210526315</v>
      </c>
      <c r="P4" s="12">
        <v>81.315789473684205</v>
      </c>
      <c r="Q4" s="12">
        <v>29.94736842105263</v>
      </c>
      <c r="R4" s="12">
        <v>32.94736842105263</v>
      </c>
      <c r="S4" s="12">
        <v>70.78947368421052</v>
      </c>
      <c r="T4" s="12">
        <v>41.842105263157897</v>
      </c>
      <c r="U4" s="12">
        <v>26.210526315789473</v>
      </c>
      <c r="V4" s="12">
        <v>30.263157894736842</v>
      </c>
      <c r="W4" s="12">
        <v>9.7368421052631575</v>
      </c>
      <c r="X4" s="12">
        <v>13.368421052631579</v>
      </c>
      <c r="Y4" s="12">
        <v>27.526315789473685</v>
      </c>
      <c r="Z4" s="12">
        <v>42</v>
      </c>
      <c r="AA4" s="12">
        <v>778.57894736842104</v>
      </c>
      <c r="AB4" s="12">
        <v>747.42105263157896</v>
      </c>
      <c r="AC4" s="12">
        <v>670.52631578947364</v>
      </c>
      <c r="AD4" s="12">
        <v>647.10526315789468</v>
      </c>
      <c r="AE4" s="12">
        <v>143.05263157894737</v>
      </c>
      <c r="AF4" s="12">
        <v>133.21052631578948</v>
      </c>
      <c r="AG4" s="12">
        <v>45</v>
      </c>
      <c r="AH4" s="12">
        <v>95</v>
      </c>
      <c r="AI4" s="12">
        <v>93.15789473684211</v>
      </c>
      <c r="AJ4" s="12">
        <v>22.05263157894737</v>
      </c>
      <c r="AK4" s="12">
        <v>8.2105263157894743</v>
      </c>
      <c r="AL4" s="12">
        <v>34.315789473684212</v>
      </c>
      <c r="AM4" s="12">
        <v>7.1052631578947372</v>
      </c>
      <c r="AN4" s="12">
        <v>38.736842105263158</v>
      </c>
      <c r="AO4" s="12">
        <v>26.684210526315791</v>
      </c>
      <c r="AP4" s="12">
        <v>28.684210526315791</v>
      </c>
      <c r="AQ4" s="12">
        <v>44.421052631578945</v>
      </c>
      <c r="AR4" s="12">
        <v>59.94736842105263</v>
      </c>
      <c r="AS4" s="13">
        <v>7019.4210526315792</v>
      </c>
      <c r="AT4" s="14"/>
      <c r="AV4" s="9" t="s">
        <v>40</v>
      </c>
      <c r="AW4" s="12">
        <f>SUM(AA28:AJ37, AA42:AJ45, AO28:AR37, AO42:AR45)</f>
        <v>90407.684210526291</v>
      </c>
      <c r="AY4" s="9" t="s">
        <v>41</v>
      </c>
      <c r="AZ4" s="15">
        <f>SUM(AX13:BB18)</f>
        <v>107559.7894736842</v>
      </c>
      <c r="BA4" s="16">
        <f>AZ4/BD$19</f>
        <v>0.33736203908616047</v>
      </c>
    </row>
    <row r="5" spans="1:56">
      <c r="A5" s="1" t="s">
        <v>4</v>
      </c>
      <c r="B5" s="12">
        <v>105.78947368421052</v>
      </c>
      <c r="C5" s="12">
        <v>82.736842105263165</v>
      </c>
      <c r="D5" s="12">
        <v>4.9473684210526319</v>
      </c>
      <c r="E5" s="12">
        <v>58</v>
      </c>
      <c r="F5" s="12">
        <v>586.68421052631584</v>
      </c>
      <c r="G5" s="12">
        <v>69.84210526315789</v>
      </c>
      <c r="H5" s="12">
        <v>120.78947368421052</v>
      </c>
      <c r="I5" s="12">
        <v>225</v>
      </c>
      <c r="J5" s="12">
        <v>269.36842105263156</v>
      </c>
      <c r="K5" s="12">
        <v>66.684210526315795</v>
      </c>
      <c r="L5" s="12">
        <v>61.842105263157897</v>
      </c>
      <c r="M5" s="12">
        <v>56.368421052631582</v>
      </c>
      <c r="N5" s="12">
        <v>23.368421052631579</v>
      </c>
      <c r="O5" s="12">
        <v>12.105263157894736</v>
      </c>
      <c r="P5" s="12">
        <v>32.263157894736842</v>
      </c>
      <c r="Q5" s="12">
        <v>9.2631578947368425</v>
      </c>
      <c r="R5" s="12">
        <v>10.263157894736842</v>
      </c>
      <c r="S5" s="12">
        <v>35.210526315789473</v>
      </c>
      <c r="T5" s="12">
        <v>23.315789473684209</v>
      </c>
      <c r="U5" s="12">
        <v>15.842105263157896</v>
      </c>
      <c r="V5" s="12">
        <v>25.105263157894736</v>
      </c>
      <c r="W5" s="12">
        <v>8.9473684210526319</v>
      </c>
      <c r="X5" s="12">
        <v>8.0526315789473681</v>
      </c>
      <c r="Y5" s="12">
        <v>28.842105263157894</v>
      </c>
      <c r="Z5" s="12">
        <v>10.684210526315789</v>
      </c>
      <c r="AA5" s="12">
        <v>466.57894736842104</v>
      </c>
      <c r="AB5" s="12">
        <v>518.73684210526312</v>
      </c>
      <c r="AC5" s="12">
        <v>336.42105263157896</v>
      </c>
      <c r="AD5" s="12">
        <v>331.63157894736844</v>
      </c>
      <c r="AE5" s="12">
        <v>69.526315789473685</v>
      </c>
      <c r="AF5" s="12">
        <v>49.842105263157897</v>
      </c>
      <c r="AG5" s="12">
        <v>29.526315789473685</v>
      </c>
      <c r="AH5" s="12">
        <v>37.05263157894737</v>
      </c>
      <c r="AI5" s="12">
        <v>37.10526315789474</v>
      </c>
      <c r="AJ5" s="12">
        <v>4.6842105263157894</v>
      </c>
      <c r="AK5" s="12">
        <v>3.4736842105263159</v>
      </c>
      <c r="AL5" s="12">
        <v>17.157894736842106</v>
      </c>
      <c r="AM5" s="12">
        <v>3.6315789473684212</v>
      </c>
      <c r="AN5" s="12">
        <v>9.8947368421052637</v>
      </c>
      <c r="AO5" s="12">
        <v>6.6842105263157894</v>
      </c>
      <c r="AP5" s="12">
        <v>4.7894736842105265</v>
      </c>
      <c r="AQ5" s="12">
        <v>46.94736842105263</v>
      </c>
      <c r="AR5" s="12">
        <v>21.105263157894736</v>
      </c>
      <c r="AS5" s="13">
        <v>3946.1052631578955</v>
      </c>
      <c r="AT5" s="14"/>
      <c r="AV5" s="9" t="s">
        <v>42</v>
      </c>
      <c r="AW5" s="12">
        <f>SUM(AA3:AJ27,B28:Z37,AA38:AJ41,AK28:AN37, B42:Z45, AK42:AN45, AO3:AR27, AO38:AR41)</f>
        <v>156004.42105263151</v>
      </c>
    </row>
    <row r="6" spans="1:56">
      <c r="A6" s="1" t="s">
        <v>5</v>
      </c>
      <c r="B6" s="12">
        <v>76.631578947368425</v>
      </c>
      <c r="C6" s="12">
        <v>65.631578947368425</v>
      </c>
      <c r="D6" s="12">
        <v>60.684210526315788</v>
      </c>
      <c r="E6" s="12">
        <v>7.8421052631578947</v>
      </c>
      <c r="F6" s="12">
        <v>187.42105263157896</v>
      </c>
      <c r="G6" s="12">
        <v>53</v>
      </c>
      <c r="H6" s="12">
        <v>86.21052631578948</v>
      </c>
      <c r="I6" s="12">
        <v>206.31578947368422</v>
      </c>
      <c r="J6" s="12">
        <v>242.26315789473685</v>
      </c>
      <c r="K6" s="12">
        <v>57.842105263157897</v>
      </c>
      <c r="L6" s="12">
        <v>67.631578947368425</v>
      </c>
      <c r="M6" s="12">
        <v>58.473684210526315</v>
      </c>
      <c r="N6" s="12">
        <v>20.94736842105263</v>
      </c>
      <c r="O6" s="12">
        <v>23.578947368421051</v>
      </c>
      <c r="P6" s="12">
        <v>19.315789473684209</v>
      </c>
      <c r="Q6" s="12">
        <v>10.105263157894736</v>
      </c>
      <c r="R6" s="12">
        <v>11.684210526315789</v>
      </c>
      <c r="S6" s="12">
        <v>30.105263157894736</v>
      </c>
      <c r="T6" s="12">
        <v>15.473684210526315</v>
      </c>
      <c r="U6" s="12">
        <v>15.789473684210526</v>
      </c>
      <c r="V6" s="12">
        <v>17.631578947368421</v>
      </c>
      <c r="W6" s="12">
        <v>9.8947368421052637</v>
      </c>
      <c r="X6" s="12">
        <v>7.8421052631578947</v>
      </c>
      <c r="Y6" s="12">
        <v>17.894736842105264</v>
      </c>
      <c r="Z6" s="12">
        <v>13.894736842105264</v>
      </c>
      <c r="AA6" s="12">
        <v>567.63157894736844</v>
      </c>
      <c r="AB6" s="12">
        <v>587.42105263157896</v>
      </c>
      <c r="AC6" s="12">
        <v>351.15789473684208</v>
      </c>
      <c r="AD6" s="12">
        <v>397.73684210526318</v>
      </c>
      <c r="AE6" s="12">
        <v>121.21052631578948</v>
      </c>
      <c r="AF6" s="12">
        <v>74.94736842105263</v>
      </c>
      <c r="AG6" s="12">
        <v>31.315789473684209</v>
      </c>
      <c r="AH6" s="12">
        <v>30.157894736842106</v>
      </c>
      <c r="AI6" s="12">
        <v>29.789473684210527</v>
      </c>
      <c r="AJ6" s="12">
        <v>4.1052631578947372</v>
      </c>
      <c r="AK6" s="12">
        <v>6.3684210526315788</v>
      </c>
      <c r="AL6" s="12">
        <v>14.736842105263158</v>
      </c>
      <c r="AM6" s="12">
        <v>2.3157894736842106</v>
      </c>
      <c r="AN6" s="12">
        <v>10.315789473684211</v>
      </c>
      <c r="AO6" s="12">
        <v>5.7368421052631575</v>
      </c>
      <c r="AP6" s="12">
        <v>7.3157894736842106</v>
      </c>
      <c r="AQ6" s="12">
        <v>67.736842105263165</v>
      </c>
      <c r="AR6" s="12">
        <v>28.578947368421051</v>
      </c>
      <c r="AS6" s="13">
        <v>3722.6842105263158</v>
      </c>
      <c r="AT6" s="14"/>
      <c r="AW6" s="12"/>
    </row>
    <row r="7" spans="1:56">
      <c r="A7" s="1" t="s">
        <v>6</v>
      </c>
      <c r="B7" s="12">
        <v>381.84210526315792</v>
      </c>
      <c r="C7" s="12">
        <v>800.42105263157896</v>
      </c>
      <c r="D7" s="12">
        <v>580.52631578947364</v>
      </c>
      <c r="E7" s="12">
        <v>204.47368421052633</v>
      </c>
      <c r="F7" s="12">
        <v>14.105263157894736</v>
      </c>
      <c r="G7" s="12">
        <v>324.68421052631578</v>
      </c>
      <c r="H7" s="12">
        <v>428</v>
      </c>
      <c r="I7" s="12">
        <v>427.5263157894737</v>
      </c>
      <c r="J7" s="12">
        <v>503.36842105263156</v>
      </c>
      <c r="K7" s="12">
        <v>206.21052631578948</v>
      </c>
      <c r="L7" s="12">
        <v>252.05263157894737</v>
      </c>
      <c r="M7" s="12">
        <v>266.94736842105266</v>
      </c>
      <c r="N7" s="12">
        <v>133.78947368421052</v>
      </c>
      <c r="O7" s="12">
        <v>129.94736842105263</v>
      </c>
      <c r="P7" s="12">
        <v>126.52631578947368</v>
      </c>
      <c r="Q7" s="12">
        <v>77.315789473684205</v>
      </c>
      <c r="R7" s="12">
        <v>137.26315789473685</v>
      </c>
      <c r="S7" s="12">
        <v>261.94736842105266</v>
      </c>
      <c r="T7" s="12">
        <v>107.73684210526316</v>
      </c>
      <c r="U7" s="12">
        <v>136.47368421052633</v>
      </c>
      <c r="V7" s="12">
        <v>135.68421052631578</v>
      </c>
      <c r="W7" s="12">
        <v>79.94736842105263</v>
      </c>
      <c r="X7" s="12">
        <v>65.94736842105263</v>
      </c>
      <c r="Y7" s="12">
        <v>53.736842105263158</v>
      </c>
      <c r="Z7" s="12">
        <v>77.263157894736835</v>
      </c>
      <c r="AA7" s="12">
        <v>644.89473684210532</v>
      </c>
      <c r="AB7" s="12">
        <v>620.26315789473688</v>
      </c>
      <c r="AC7" s="12">
        <v>733.36842105263156</v>
      </c>
      <c r="AD7" s="12">
        <v>680.31578947368416</v>
      </c>
      <c r="AE7" s="12">
        <v>307.5263157894737</v>
      </c>
      <c r="AF7" s="12">
        <v>292.36842105263156</v>
      </c>
      <c r="AG7" s="12">
        <v>117.26315789473684</v>
      </c>
      <c r="AH7" s="12">
        <v>84.89473684210526</v>
      </c>
      <c r="AI7" s="12">
        <v>109.63157894736842</v>
      </c>
      <c r="AJ7" s="12">
        <v>32.842105263157897</v>
      </c>
      <c r="AK7" s="12">
        <v>48.315789473684212</v>
      </c>
      <c r="AL7" s="12">
        <v>124.15789473684211</v>
      </c>
      <c r="AM7" s="12">
        <v>34.94736842105263</v>
      </c>
      <c r="AN7" s="12">
        <v>75.89473684210526</v>
      </c>
      <c r="AO7" s="12">
        <v>25.473684210526315</v>
      </c>
      <c r="AP7" s="12">
        <v>27.526315789473685</v>
      </c>
      <c r="AQ7" s="12">
        <v>205.84210526315789</v>
      </c>
      <c r="AR7" s="12">
        <v>118.84210526315789</v>
      </c>
      <c r="AS7" s="13">
        <v>10198.105263157895</v>
      </c>
      <c r="AT7" s="14"/>
      <c r="AW7" s="12"/>
    </row>
    <row r="8" spans="1:56">
      <c r="A8" s="1" t="s">
        <v>7</v>
      </c>
      <c r="B8" s="12">
        <v>74.578947368421055</v>
      </c>
      <c r="C8" s="12">
        <v>103.21052631578948</v>
      </c>
      <c r="D8" s="12">
        <v>63.473684210526315</v>
      </c>
      <c r="E8" s="12">
        <v>47.89473684210526</v>
      </c>
      <c r="F8" s="12">
        <v>286.78947368421052</v>
      </c>
      <c r="G8" s="12">
        <v>3.9473684210526314</v>
      </c>
      <c r="H8" s="12">
        <v>81.526315789473685</v>
      </c>
      <c r="I8" s="12">
        <v>171.05263157894737</v>
      </c>
      <c r="J8" s="12">
        <v>213.26315789473685</v>
      </c>
      <c r="K8" s="12">
        <v>67.578947368421055</v>
      </c>
      <c r="L8" s="12">
        <v>99.578947368421055</v>
      </c>
      <c r="M8" s="12">
        <v>88.684210526315795</v>
      </c>
      <c r="N8" s="12">
        <v>36.842105263157897</v>
      </c>
      <c r="O8" s="12">
        <v>39</v>
      </c>
      <c r="P8" s="12">
        <v>45.842105263157897</v>
      </c>
      <c r="Q8" s="12">
        <v>17.94736842105263</v>
      </c>
      <c r="R8" s="12">
        <v>24.473684210526315</v>
      </c>
      <c r="S8" s="12">
        <v>47.526315789473685</v>
      </c>
      <c r="T8" s="12">
        <v>23.526315789473685</v>
      </c>
      <c r="U8" s="12">
        <v>21.315789473684209</v>
      </c>
      <c r="V8" s="12">
        <v>26.789473684210527</v>
      </c>
      <c r="W8" s="12">
        <v>7.9473684210526319</v>
      </c>
      <c r="X8" s="12">
        <v>9.3157894736842106</v>
      </c>
      <c r="Y8" s="12">
        <v>18.263157894736842</v>
      </c>
      <c r="Z8" s="12">
        <v>35.94736842105263</v>
      </c>
      <c r="AA8" s="12">
        <v>437.15789473684208</v>
      </c>
      <c r="AB8" s="12">
        <v>469.73684210526318</v>
      </c>
      <c r="AC8" s="12">
        <v>330.21052631578948</v>
      </c>
      <c r="AD8" s="12">
        <v>387.31578947368422</v>
      </c>
      <c r="AE8" s="12">
        <v>160.21052631578948</v>
      </c>
      <c r="AF8" s="12">
        <v>109.84210526315789</v>
      </c>
      <c r="AG8" s="12">
        <v>29.210526315789473</v>
      </c>
      <c r="AH8" s="12">
        <v>40.736842105263158</v>
      </c>
      <c r="AI8" s="12">
        <v>28.842105263157894</v>
      </c>
      <c r="AJ8" s="12">
        <v>7.3684210526315788</v>
      </c>
      <c r="AK8" s="12">
        <v>7.6842105263157894</v>
      </c>
      <c r="AL8" s="12">
        <v>27.789473684210527</v>
      </c>
      <c r="AM8" s="12">
        <v>4.8421052631578947</v>
      </c>
      <c r="AN8" s="12">
        <v>25.789473684210527</v>
      </c>
      <c r="AO8" s="12">
        <v>6.6315789473684212</v>
      </c>
      <c r="AP8" s="12">
        <v>5.4736842105263159</v>
      </c>
      <c r="AQ8" s="12">
        <v>49.526315789473685</v>
      </c>
      <c r="AR8" s="12">
        <v>19.684210526315791</v>
      </c>
      <c r="AS8" s="13">
        <v>3804.3684210526326</v>
      </c>
      <c r="AT8" s="14"/>
      <c r="AW8" s="15"/>
    </row>
    <row r="9" spans="1:56">
      <c r="A9" s="1" t="s">
        <v>8</v>
      </c>
      <c r="B9" s="12">
        <v>148.73684210526315</v>
      </c>
      <c r="C9" s="12">
        <v>265.84210526315792</v>
      </c>
      <c r="D9" s="12">
        <v>116.15789473684211</v>
      </c>
      <c r="E9" s="12">
        <v>86.89473684210526</v>
      </c>
      <c r="F9" s="12">
        <v>409.26315789473682</v>
      </c>
      <c r="G9" s="12">
        <v>82.94736842105263</v>
      </c>
      <c r="H9" s="12">
        <v>9.6842105263157894</v>
      </c>
      <c r="I9" s="12">
        <v>156.78947368421052</v>
      </c>
      <c r="J9" s="12">
        <v>226.63157894736841</v>
      </c>
      <c r="K9" s="12">
        <v>87.315789473684205</v>
      </c>
      <c r="L9" s="12">
        <v>167.31578947368422</v>
      </c>
      <c r="M9" s="12">
        <v>188.57894736842104</v>
      </c>
      <c r="N9" s="12">
        <v>109.31578947368421</v>
      </c>
      <c r="O9" s="12">
        <v>102.89473684210526</v>
      </c>
      <c r="P9" s="12">
        <v>118.31578947368421</v>
      </c>
      <c r="Q9" s="12">
        <v>68.736842105263165</v>
      </c>
      <c r="R9" s="12">
        <v>83.421052631578945</v>
      </c>
      <c r="S9" s="12">
        <v>142.89473684210526</v>
      </c>
      <c r="T9" s="12">
        <v>133.89473684210526</v>
      </c>
      <c r="U9" s="12">
        <v>111.52631578947368</v>
      </c>
      <c r="V9" s="12">
        <v>110.57894736842105</v>
      </c>
      <c r="W9" s="12">
        <v>51.210526315789473</v>
      </c>
      <c r="X9" s="12">
        <v>37.368421052631582</v>
      </c>
      <c r="Y9" s="12">
        <v>62.736842105263158</v>
      </c>
      <c r="Z9" s="12">
        <v>76.263157894736835</v>
      </c>
      <c r="AA9" s="12">
        <v>804.26315789473688</v>
      </c>
      <c r="AB9" s="12">
        <v>848.63157894736844</v>
      </c>
      <c r="AC9" s="12">
        <v>698.9473684210526</v>
      </c>
      <c r="AD9" s="12">
        <v>705.31578947368416</v>
      </c>
      <c r="AE9" s="12">
        <v>278.89473684210526</v>
      </c>
      <c r="AF9" s="12">
        <v>198.21052631578948</v>
      </c>
      <c r="AG9" s="12">
        <v>87</v>
      </c>
      <c r="AH9" s="12">
        <v>87.263157894736835</v>
      </c>
      <c r="AI9" s="12">
        <v>83.05263157894737</v>
      </c>
      <c r="AJ9" s="12">
        <v>27.157894736842106</v>
      </c>
      <c r="AK9" s="12">
        <v>31</v>
      </c>
      <c r="AL9" s="12">
        <v>82.684210526315795</v>
      </c>
      <c r="AM9" s="12">
        <v>39.684210526315788</v>
      </c>
      <c r="AN9" s="12">
        <v>176.89473684210526</v>
      </c>
      <c r="AO9" s="12">
        <v>22.473684210526315</v>
      </c>
      <c r="AP9" s="12">
        <v>24.736842105263158</v>
      </c>
      <c r="AQ9" s="12">
        <v>80.315789473684205</v>
      </c>
      <c r="AR9" s="12">
        <v>40.315789473684212</v>
      </c>
      <c r="AS9" s="13">
        <v>7472.1578947368425</v>
      </c>
      <c r="AT9" s="14"/>
      <c r="AW9" s="15"/>
    </row>
    <row r="10" spans="1:56">
      <c r="A10" s="1">
        <v>19</v>
      </c>
      <c r="B10" s="12">
        <v>139.10526315789474</v>
      </c>
      <c r="C10" s="12">
        <v>414.10526315789474</v>
      </c>
      <c r="D10" s="12">
        <v>214.73684210526315</v>
      </c>
      <c r="E10" s="12">
        <v>208.84210526315789</v>
      </c>
      <c r="F10" s="12">
        <v>375.42105263157896</v>
      </c>
      <c r="G10" s="12">
        <v>171.05263157894737</v>
      </c>
      <c r="H10" s="12">
        <v>142.36842105263159</v>
      </c>
      <c r="I10" s="12">
        <v>9.7368421052631575</v>
      </c>
      <c r="J10" s="12">
        <v>73.473684210526315</v>
      </c>
      <c r="K10" s="12">
        <v>44.473684210526315</v>
      </c>
      <c r="L10" s="12">
        <v>131</v>
      </c>
      <c r="M10" s="12">
        <v>175.47368421052633</v>
      </c>
      <c r="N10" s="12">
        <v>190.68421052631578</v>
      </c>
      <c r="O10" s="12">
        <v>188.78947368421052</v>
      </c>
      <c r="P10" s="12">
        <v>205.73684210526315</v>
      </c>
      <c r="Q10" s="12">
        <v>141.21052631578948</v>
      </c>
      <c r="R10" s="12">
        <v>186.47368421052633</v>
      </c>
      <c r="S10" s="12">
        <v>357.05263157894734</v>
      </c>
      <c r="T10" s="12">
        <v>251.78947368421052</v>
      </c>
      <c r="U10" s="12">
        <v>311.4736842105263</v>
      </c>
      <c r="V10" s="12">
        <v>240.26315789473685</v>
      </c>
      <c r="W10" s="12">
        <v>149.57894736842104</v>
      </c>
      <c r="X10" s="12">
        <v>102.73684210526316</v>
      </c>
      <c r="Y10" s="12">
        <v>139.42105263157896</v>
      </c>
      <c r="Z10" s="12">
        <v>55.736842105263158</v>
      </c>
      <c r="AA10" s="12">
        <v>736.42105263157896</v>
      </c>
      <c r="AB10" s="12">
        <v>697.9473684210526</v>
      </c>
      <c r="AC10" s="12">
        <v>552.57894736842104</v>
      </c>
      <c r="AD10" s="12">
        <v>641.15789473684208</v>
      </c>
      <c r="AE10" s="12">
        <v>229.31578947368422</v>
      </c>
      <c r="AF10" s="12">
        <v>215.84210526315789</v>
      </c>
      <c r="AG10" s="12">
        <v>134.15789473684211</v>
      </c>
      <c r="AH10" s="12">
        <v>107.42105263157895</v>
      </c>
      <c r="AI10" s="12">
        <v>120.89473684210526</v>
      </c>
      <c r="AJ10" s="12">
        <v>64.631578947368425</v>
      </c>
      <c r="AK10" s="12">
        <v>66.21052631578948</v>
      </c>
      <c r="AL10" s="12">
        <v>223.73684210526315</v>
      </c>
      <c r="AM10" s="12">
        <v>104.94736842105263</v>
      </c>
      <c r="AN10" s="12">
        <v>215.94736842105263</v>
      </c>
      <c r="AO10" s="12">
        <v>66.473684210526315</v>
      </c>
      <c r="AP10" s="12">
        <v>35.94736842105263</v>
      </c>
      <c r="AQ10" s="12">
        <v>41.631578947368418</v>
      </c>
      <c r="AR10" s="12">
        <v>78</v>
      </c>
      <c r="AS10" s="13">
        <v>8954.0000000000018</v>
      </c>
      <c r="AT10" s="14"/>
      <c r="AV10" s="17"/>
      <c r="AW10" s="15"/>
      <c r="BC10" s="11"/>
    </row>
    <row r="11" spans="1:56">
      <c r="A11" s="1">
        <v>12</v>
      </c>
      <c r="B11" s="12">
        <v>190.05263157894737</v>
      </c>
      <c r="C11" s="12">
        <v>588.47368421052636</v>
      </c>
      <c r="D11" s="12">
        <v>271.4736842105263</v>
      </c>
      <c r="E11" s="12">
        <v>244.52631578947367</v>
      </c>
      <c r="F11" s="12">
        <v>418.78947368421052</v>
      </c>
      <c r="G11" s="12">
        <v>213.42105263157896</v>
      </c>
      <c r="H11" s="12">
        <v>229.31578947368422</v>
      </c>
      <c r="I11" s="12">
        <v>62.789473684210527</v>
      </c>
      <c r="J11" s="12">
        <v>16.578947368421051</v>
      </c>
      <c r="K11" s="12">
        <v>47.789473684210527</v>
      </c>
      <c r="L11" s="12">
        <v>205.73684210526315</v>
      </c>
      <c r="M11" s="12">
        <v>313.42105263157896</v>
      </c>
      <c r="N11" s="12">
        <v>337.84210526315792</v>
      </c>
      <c r="O11" s="12">
        <v>345.84210526315792</v>
      </c>
      <c r="P11" s="12">
        <v>307.31578947368422</v>
      </c>
      <c r="Q11" s="12">
        <v>191.78947368421052</v>
      </c>
      <c r="R11" s="12">
        <v>239.21052631578948</v>
      </c>
      <c r="S11" s="12">
        <v>462.94736842105266</v>
      </c>
      <c r="T11" s="12">
        <v>301.57894736842104</v>
      </c>
      <c r="U11" s="12">
        <v>367.36842105263156</v>
      </c>
      <c r="V11" s="12">
        <v>309.10526315789474</v>
      </c>
      <c r="W11" s="12">
        <v>177.89473684210526</v>
      </c>
      <c r="X11" s="12">
        <v>162.42105263157896</v>
      </c>
      <c r="Y11" s="12">
        <v>188.10526315789474</v>
      </c>
      <c r="Z11" s="12">
        <v>79.84210526315789</v>
      </c>
      <c r="AA11" s="12">
        <v>840.57894736842104</v>
      </c>
      <c r="AB11" s="12">
        <v>855.63157894736844</v>
      </c>
      <c r="AC11" s="12">
        <v>761.47368421052636</v>
      </c>
      <c r="AD11" s="12">
        <v>767.63157894736844</v>
      </c>
      <c r="AE11" s="12">
        <v>248.68421052631578</v>
      </c>
      <c r="AF11" s="12">
        <v>247.94736842105263</v>
      </c>
      <c r="AG11" s="12">
        <v>145.68421052631578</v>
      </c>
      <c r="AH11" s="12">
        <v>138.10526315789474</v>
      </c>
      <c r="AI11" s="12">
        <v>161</v>
      </c>
      <c r="AJ11" s="12">
        <v>94.736842105263165</v>
      </c>
      <c r="AK11" s="12">
        <v>107.89473684210526</v>
      </c>
      <c r="AL11" s="12">
        <v>347.05263157894734</v>
      </c>
      <c r="AM11" s="12">
        <v>123.89473684210526</v>
      </c>
      <c r="AN11" s="12">
        <v>274.31578947368422</v>
      </c>
      <c r="AO11" s="12">
        <v>76.421052631578945</v>
      </c>
      <c r="AP11" s="12">
        <v>61.578947368421055</v>
      </c>
      <c r="AQ11" s="12">
        <v>83.684210526315795</v>
      </c>
      <c r="AR11" s="12">
        <v>116.21052631578948</v>
      </c>
      <c r="AS11" s="13">
        <v>11726.15789473684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15" t="s">
        <v>37</v>
      </c>
    </row>
    <row r="12" spans="1:56">
      <c r="A12" s="1" t="s">
        <v>9</v>
      </c>
      <c r="B12" s="12">
        <v>32.684210526315788</v>
      </c>
      <c r="C12" s="12">
        <v>85.15789473684211</v>
      </c>
      <c r="D12" s="12">
        <v>63.210526315789473</v>
      </c>
      <c r="E12" s="12">
        <v>60.736842105263158</v>
      </c>
      <c r="F12" s="12">
        <v>195.94736842105263</v>
      </c>
      <c r="G12" s="12">
        <v>63.10526315789474</v>
      </c>
      <c r="H12" s="12">
        <v>81.84210526315789</v>
      </c>
      <c r="I12" s="12">
        <v>43</v>
      </c>
      <c r="J12" s="12">
        <v>49.421052631578945</v>
      </c>
      <c r="K12" s="12">
        <v>7</v>
      </c>
      <c r="L12" s="12">
        <v>143.57894736842104</v>
      </c>
      <c r="M12" s="12">
        <v>205.63157894736841</v>
      </c>
      <c r="N12" s="12">
        <v>210.63157894736841</v>
      </c>
      <c r="O12" s="12">
        <v>218.10526315789474</v>
      </c>
      <c r="P12" s="12">
        <v>155.26315789473685</v>
      </c>
      <c r="Q12" s="12">
        <v>89.21052631578948</v>
      </c>
      <c r="R12" s="12">
        <v>124.05263157894737</v>
      </c>
      <c r="S12" s="12">
        <v>157.73684210526315</v>
      </c>
      <c r="T12" s="12">
        <v>32.736842105263158</v>
      </c>
      <c r="U12" s="12">
        <v>24.894736842105264</v>
      </c>
      <c r="V12" s="12">
        <v>28.789473684210527</v>
      </c>
      <c r="W12" s="12">
        <v>10.789473684210526</v>
      </c>
      <c r="X12" s="12">
        <v>12.210526315789474</v>
      </c>
      <c r="Y12" s="12">
        <v>31.736842105263158</v>
      </c>
      <c r="Z12" s="12">
        <v>38.368421052631582</v>
      </c>
      <c r="AA12" s="12">
        <v>547.9473684210526</v>
      </c>
      <c r="AB12" s="12">
        <v>571.73684210526312</v>
      </c>
      <c r="AC12" s="12">
        <v>513</v>
      </c>
      <c r="AD12" s="12">
        <v>395.10526315789474</v>
      </c>
      <c r="AE12" s="12">
        <v>139</v>
      </c>
      <c r="AF12" s="12">
        <v>110.31578947368421</v>
      </c>
      <c r="AG12" s="12">
        <v>50.263157894736842</v>
      </c>
      <c r="AH12" s="12">
        <v>66.21052631578948</v>
      </c>
      <c r="AI12" s="12">
        <v>71.368421052631575</v>
      </c>
      <c r="AJ12" s="12">
        <v>10.157894736842104</v>
      </c>
      <c r="AK12" s="12">
        <v>78.526315789473685</v>
      </c>
      <c r="AL12" s="12">
        <v>198.94736842105263</v>
      </c>
      <c r="AM12" s="12">
        <v>13.631578947368421</v>
      </c>
      <c r="AN12" s="12">
        <v>38.789473684210527</v>
      </c>
      <c r="AO12" s="12">
        <v>14.368421052631579</v>
      </c>
      <c r="AP12" s="12">
        <v>9.3684210526315788</v>
      </c>
      <c r="AQ12" s="12">
        <v>21.210526315789473</v>
      </c>
      <c r="AR12" s="12">
        <v>20.05263157894737</v>
      </c>
      <c r="AS12" s="13">
        <v>5035.8421052631575</v>
      </c>
      <c r="AT12" s="14"/>
      <c r="AV12" s="17" t="s">
        <v>43</v>
      </c>
      <c r="AW12" s="22">
        <f>SUM(AA28:AD31)</f>
        <v>4637.5789473684208</v>
      </c>
      <c r="AX12" s="22">
        <f>SUM(Z28:Z31,H28:K31)</f>
        <v>14203.84210526316</v>
      </c>
      <c r="AY12" s="22">
        <f>SUM(AE28:AJ31)</f>
        <v>29104.842105263153</v>
      </c>
      <c r="AZ12" s="22">
        <f>SUM(B28:G31)</f>
        <v>10732.368421052632</v>
      </c>
      <c r="BA12" s="22">
        <f>SUM(AM28:AN31,T28:Y31)</f>
        <v>18016.000000000004</v>
      </c>
      <c r="BB12" s="22">
        <f>SUM(AK28:AL31,L28:S31)</f>
        <v>20291.789473684203</v>
      </c>
      <c r="BC12" s="23">
        <f>SUM(AO28:AR31)</f>
        <v>7690.894736842105</v>
      </c>
      <c r="BD12" s="22">
        <f t="shared" ref="BD12:BD19" si="0">SUM(AW12:BC12)</f>
        <v>104677.31578947368</v>
      </c>
    </row>
    <row r="13" spans="1:56">
      <c r="A13" s="1" t="s">
        <v>10</v>
      </c>
      <c r="B13" s="12">
        <v>105.31578947368421</v>
      </c>
      <c r="C13" s="12">
        <v>125.21052631578948</v>
      </c>
      <c r="D13" s="12">
        <v>64.15789473684211</v>
      </c>
      <c r="E13" s="12">
        <v>64.421052631578945</v>
      </c>
      <c r="F13" s="12">
        <v>270.57894736842104</v>
      </c>
      <c r="G13" s="12">
        <v>104.94736842105263</v>
      </c>
      <c r="H13" s="12">
        <v>179.21052631578948</v>
      </c>
      <c r="I13" s="12">
        <v>145.73684210526315</v>
      </c>
      <c r="J13" s="12">
        <v>229.21052631578948</v>
      </c>
      <c r="K13" s="12">
        <v>147.68421052631578</v>
      </c>
      <c r="L13" s="12">
        <v>10.210526315789474</v>
      </c>
      <c r="M13" s="12">
        <v>202.73684210526315</v>
      </c>
      <c r="N13" s="12">
        <v>225.21052631578948</v>
      </c>
      <c r="O13" s="12">
        <v>244.26315789473685</v>
      </c>
      <c r="P13" s="12">
        <v>236.68421052631578</v>
      </c>
      <c r="Q13" s="12">
        <v>97.684210526315795</v>
      </c>
      <c r="R13" s="12">
        <v>80.526315789473685</v>
      </c>
      <c r="S13" s="12">
        <v>135.26315789473685</v>
      </c>
      <c r="T13" s="12">
        <v>45.368421052631582</v>
      </c>
      <c r="U13" s="12">
        <v>32.473684210526315</v>
      </c>
      <c r="V13" s="12">
        <v>42.578947368421055</v>
      </c>
      <c r="W13" s="12">
        <v>21.05263157894737</v>
      </c>
      <c r="X13" s="12">
        <v>26.789473684210527</v>
      </c>
      <c r="Y13" s="12">
        <v>49.94736842105263</v>
      </c>
      <c r="Z13" s="12">
        <v>115.05263157894737</v>
      </c>
      <c r="AA13" s="12">
        <v>686.10526315789468</v>
      </c>
      <c r="AB13" s="12">
        <v>683.47368421052636</v>
      </c>
      <c r="AC13" s="12">
        <v>652.26315789473688</v>
      </c>
      <c r="AD13" s="12">
        <v>599.57894736842104</v>
      </c>
      <c r="AE13" s="12">
        <v>201.47368421052633</v>
      </c>
      <c r="AF13" s="12">
        <v>146.57894736842104</v>
      </c>
      <c r="AG13" s="12">
        <v>52.473684210526315</v>
      </c>
      <c r="AH13" s="12">
        <v>89.526315789473685</v>
      </c>
      <c r="AI13" s="12">
        <v>82.05263157894737</v>
      </c>
      <c r="AJ13" s="12">
        <v>15.315789473684211</v>
      </c>
      <c r="AK13" s="12">
        <v>45.421052631578945</v>
      </c>
      <c r="AL13" s="12">
        <v>137.21052631578948</v>
      </c>
      <c r="AM13" s="12">
        <v>10.263157894736842</v>
      </c>
      <c r="AN13" s="12">
        <v>63.210526315789473</v>
      </c>
      <c r="AO13" s="12">
        <v>14.105263157894736</v>
      </c>
      <c r="AP13" s="12">
        <v>17.789473684210527</v>
      </c>
      <c r="AQ13" s="12">
        <v>39.210526315789473</v>
      </c>
      <c r="AR13" s="12">
        <v>23.578947368421051</v>
      </c>
      <c r="AS13" s="13">
        <v>6561.9473684210516</v>
      </c>
      <c r="AT13" s="14"/>
      <c r="AV13" s="17" t="s">
        <v>44</v>
      </c>
      <c r="AW13" s="22">
        <f>SUM(AA27:AD27,AA9:AD12)</f>
        <v>14243.84210526316</v>
      </c>
      <c r="AX13" s="22">
        <f>SUM(Z27,Z9:Z12,H9:K12,H27:K27)</f>
        <v>1802.2105263157896</v>
      </c>
      <c r="AY13" s="22">
        <f>SUM(AE9:AJ12,AE27:AJ27)</f>
        <v>3516.3157894736842</v>
      </c>
      <c r="AZ13" s="22">
        <f>SUM(B9:G12,B27:G27)</f>
        <v>5265.5789473684217</v>
      </c>
      <c r="BA13" s="22">
        <f>SUM(T9:Y12,AM9:AN12,T27:Y27,AM27:AN27)</f>
        <v>4468.5789473684217</v>
      </c>
      <c r="BB13" s="22">
        <f>SUM(L9:S12,AK9:AL12,L27:S27,AK27:AL27)</f>
        <v>7790.1052631578941</v>
      </c>
      <c r="BC13" s="23">
        <f>SUM(AO9:AR12,AO27:AR27)</f>
        <v>863.89473684210543</v>
      </c>
      <c r="BD13" s="22">
        <f t="shared" si="0"/>
        <v>37950.526315789473</v>
      </c>
    </row>
    <row r="14" spans="1:56">
      <c r="A14" s="1" t="s">
        <v>11</v>
      </c>
      <c r="B14" s="12">
        <v>69.421052631578945</v>
      </c>
      <c r="C14" s="12">
        <v>144.05263157894737</v>
      </c>
      <c r="D14" s="12">
        <v>57.05263157894737</v>
      </c>
      <c r="E14" s="12">
        <v>57.89473684210526</v>
      </c>
      <c r="F14" s="12">
        <v>213.42105263157896</v>
      </c>
      <c r="G14" s="12">
        <v>89.89473684210526</v>
      </c>
      <c r="H14" s="12">
        <v>207</v>
      </c>
      <c r="I14" s="12">
        <v>193</v>
      </c>
      <c r="J14" s="12">
        <v>334.15789473684208</v>
      </c>
      <c r="K14" s="12">
        <v>191.26315789473685</v>
      </c>
      <c r="L14" s="12">
        <v>208.15789473684211</v>
      </c>
      <c r="M14" s="12">
        <v>9.1052631578947363</v>
      </c>
      <c r="N14" s="12">
        <v>107.89473684210526</v>
      </c>
      <c r="O14" s="12">
        <v>154.52631578947367</v>
      </c>
      <c r="P14" s="12">
        <v>181.63157894736841</v>
      </c>
      <c r="Q14" s="12">
        <v>82.526315789473685</v>
      </c>
      <c r="R14" s="12">
        <v>100.36842105263158</v>
      </c>
      <c r="S14" s="12">
        <v>195.68421052631578</v>
      </c>
      <c r="T14" s="12">
        <v>61.157894736842103</v>
      </c>
      <c r="U14" s="12">
        <v>63.789473684210527</v>
      </c>
      <c r="V14" s="12">
        <v>57.473684210526315</v>
      </c>
      <c r="W14" s="12">
        <v>32.631578947368418</v>
      </c>
      <c r="X14" s="12">
        <v>25.210526315789473</v>
      </c>
      <c r="Y14" s="12">
        <v>64.10526315789474</v>
      </c>
      <c r="Z14" s="12">
        <v>89.631578947368425</v>
      </c>
      <c r="AA14" s="12">
        <v>468.15789473684208</v>
      </c>
      <c r="AB14" s="12">
        <v>386.42105263157896</v>
      </c>
      <c r="AC14" s="12">
        <v>417.36842105263156</v>
      </c>
      <c r="AD14" s="12">
        <v>346</v>
      </c>
      <c r="AE14" s="12">
        <v>115.15789473684211</v>
      </c>
      <c r="AF14" s="12">
        <v>100.05263157894737</v>
      </c>
      <c r="AG14" s="12">
        <v>63.473684210526315</v>
      </c>
      <c r="AH14" s="12">
        <v>68.84210526315789</v>
      </c>
      <c r="AI14" s="12">
        <v>93.368421052631575</v>
      </c>
      <c r="AJ14" s="12">
        <v>22.631578947368421</v>
      </c>
      <c r="AK14" s="12">
        <v>50.05263157894737</v>
      </c>
      <c r="AL14" s="12">
        <v>216</v>
      </c>
      <c r="AM14" s="12">
        <v>19.368421052631579</v>
      </c>
      <c r="AN14" s="12">
        <v>91.94736842105263</v>
      </c>
      <c r="AO14" s="12">
        <v>21.210526315789473</v>
      </c>
      <c r="AP14" s="12">
        <v>22.894736842105264</v>
      </c>
      <c r="AQ14" s="12">
        <v>30.526315789473685</v>
      </c>
      <c r="AR14" s="12">
        <v>33.789473684210527</v>
      </c>
      <c r="AS14" s="13">
        <v>5558.3157894736842</v>
      </c>
      <c r="AT14" s="14"/>
      <c r="AV14" s="17" t="s">
        <v>45</v>
      </c>
      <c r="AW14" s="22">
        <f>SUM(AA32:AD37)</f>
        <v>28339.8947368421</v>
      </c>
      <c r="AX14" s="22">
        <f>SUM(H32:K37,Z32:Z37)</f>
        <v>3414.5263157894738</v>
      </c>
      <c r="AY14" s="22">
        <f>SUM(AE32:AJ37)</f>
        <v>8095.8421052631593</v>
      </c>
      <c r="AZ14" s="22">
        <f>SUM(B32:G37)</f>
        <v>2485.6842105263158</v>
      </c>
      <c r="BA14" s="22">
        <f>SUM(T32:Y37,AM32:AN37)</f>
        <v>1931.9473684210525</v>
      </c>
      <c r="BB14" s="22">
        <f>SUM(L32:S37,AK32:AL37)</f>
        <v>2710.4210526315783</v>
      </c>
      <c r="BC14" s="23">
        <f>SUM(AO32:AR37)</f>
        <v>2222.3157894736837</v>
      </c>
      <c r="BD14" s="22">
        <f t="shared" si="0"/>
        <v>49200.631578947367</v>
      </c>
    </row>
    <row r="15" spans="1:56">
      <c r="A15" s="1" t="s">
        <v>12</v>
      </c>
      <c r="B15" s="12">
        <v>40.157894736842103</v>
      </c>
      <c r="C15" s="12">
        <v>50.684210526315788</v>
      </c>
      <c r="D15" s="12">
        <v>25.526315789473685</v>
      </c>
      <c r="E15" s="12">
        <v>25.842105263157894</v>
      </c>
      <c r="F15" s="12">
        <v>138.36842105263159</v>
      </c>
      <c r="G15" s="12">
        <v>37.89473684210526</v>
      </c>
      <c r="H15" s="12">
        <v>121.21052631578948</v>
      </c>
      <c r="I15" s="12">
        <v>207.78947368421052</v>
      </c>
      <c r="J15" s="12">
        <v>362.26315789473682</v>
      </c>
      <c r="K15" s="12">
        <v>225.31578947368422</v>
      </c>
      <c r="L15" s="12">
        <v>228</v>
      </c>
      <c r="M15" s="12">
        <v>121.47368421052632</v>
      </c>
      <c r="N15" s="12">
        <v>6.5263157894736841</v>
      </c>
      <c r="O15" s="12">
        <v>89.05263157894737</v>
      </c>
      <c r="P15" s="12">
        <v>155.89473684210526</v>
      </c>
      <c r="Q15" s="12">
        <v>58.473684210526315</v>
      </c>
      <c r="R15" s="12">
        <v>66.421052631578945</v>
      </c>
      <c r="S15" s="12">
        <v>136.05263157894737</v>
      </c>
      <c r="T15" s="12">
        <v>25.105263157894736</v>
      </c>
      <c r="U15" s="12">
        <v>21.263157894736842</v>
      </c>
      <c r="V15" s="12">
        <v>23.631578947368421</v>
      </c>
      <c r="W15" s="12">
        <v>6.7368421052631575</v>
      </c>
      <c r="X15" s="12">
        <v>8.526315789473685</v>
      </c>
      <c r="Y15" s="12">
        <v>17.684210526315791</v>
      </c>
      <c r="Z15" s="12">
        <v>36.842105263157897</v>
      </c>
      <c r="AA15" s="12">
        <v>585.57894736842104</v>
      </c>
      <c r="AB15" s="12">
        <v>549.21052631578948</v>
      </c>
      <c r="AC15" s="12">
        <v>409.57894736842104</v>
      </c>
      <c r="AD15" s="12">
        <v>383.89473684210526</v>
      </c>
      <c r="AE15" s="12">
        <v>88.315789473684205</v>
      </c>
      <c r="AF15" s="12">
        <v>64.315789473684205</v>
      </c>
      <c r="AG15" s="12">
        <v>32.526315789473685</v>
      </c>
      <c r="AH15" s="12">
        <v>47.789473684210527</v>
      </c>
      <c r="AI15" s="12">
        <v>49.89473684210526</v>
      </c>
      <c r="AJ15" s="12">
        <v>7.8947368421052628</v>
      </c>
      <c r="AK15" s="12">
        <v>34</v>
      </c>
      <c r="AL15" s="12">
        <v>99.684210526315795</v>
      </c>
      <c r="AM15" s="12">
        <v>4</v>
      </c>
      <c r="AN15" s="12">
        <v>26.842105263157894</v>
      </c>
      <c r="AO15" s="12">
        <v>11</v>
      </c>
      <c r="AP15" s="12">
        <v>13.894736842105264</v>
      </c>
      <c r="AQ15" s="12">
        <v>24.157894736842106</v>
      </c>
      <c r="AR15" s="12">
        <v>17.736842105263158</v>
      </c>
      <c r="AS15" s="13">
        <v>4687.0526315789466</v>
      </c>
      <c r="AT15" s="14"/>
      <c r="AV15" s="17" t="s">
        <v>46</v>
      </c>
      <c r="AW15" s="22">
        <f>SUM(AA3:AD8)</f>
        <v>11652.473684210527</v>
      </c>
      <c r="AX15" s="22">
        <f>SUM(H3:K8,Z3:Z8)</f>
        <v>5453.9473684210507</v>
      </c>
      <c r="AY15" s="22">
        <f>SUM(AE3:AJ8)</f>
        <v>2728.2631578947376</v>
      </c>
      <c r="AZ15" s="22">
        <f>SUM(B3:G8)</f>
        <v>6215</v>
      </c>
      <c r="BA15" s="22">
        <f>SUM(T3:Y8,AM3:AN8)</f>
        <v>1376.1578947368423</v>
      </c>
      <c r="BB15" s="22">
        <f>SUM(L3:S8,AK3:AL8)</f>
        <v>3518.3684210526317</v>
      </c>
      <c r="BC15" s="23">
        <f>SUM(AO3:AR8)</f>
        <v>874.05263157894751</v>
      </c>
      <c r="BD15" s="22">
        <f t="shared" si="0"/>
        <v>31818.263157894733</v>
      </c>
    </row>
    <row r="16" spans="1:56">
      <c r="A16" s="1" t="s">
        <v>13</v>
      </c>
      <c r="B16" s="12">
        <v>34.473684210526315</v>
      </c>
      <c r="C16" s="12">
        <v>45.157894736842103</v>
      </c>
      <c r="D16" s="12">
        <v>15.105263157894736</v>
      </c>
      <c r="E16" s="12">
        <v>22.894736842105264</v>
      </c>
      <c r="F16" s="12">
        <v>123.31578947368421</v>
      </c>
      <c r="G16" s="12">
        <v>37.368421052631582</v>
      </c>
      <c r="H16" s="12">
        <v>113.42105263157895</v>
      </c>
      <c r="I16" s="12">
        <v>197.05263157894737</v>
      </c>
      <c r="J16" s="12">
        <v>348.4736842105263</v>
      </c>
      <c r="K16" s="12">
        <v>214</v>
      </c>
      <c r="L16" s="12">
        <v>235</v>
      </c>
      <c r="M16" s="12">
        <v>160.21052631578948</v>
      </c>
      <c r="N16" s="12">
        <v>91.05263157894737</v>
      </c>
      <c r="O16" s="12">
        <v>6.2631578947368425</v>
      </c>
      <c r="P16" s="12">
        <v>150.26315789473685</v>
      </c>
      <c r="Q16" s="12">
        <v>108.15789473684211</v>
      </c>
      <c r="R16" s="12">
        <v>131.89473684210526</v>
      </c>
      <c r="S16" s="12">
        <v>228.36842105263159</v>
      </c>
      <c r="T16" s="12">
        <v>22.263157894736842</v>
      </c>
      <c r="U16" s="12">
        <v>15.578947368421053</v>
      </c>
      <c r="V16" s="12">
        <v>21.736842105263158</v>
      </c>
      <c r="W16" s="12">
        <v>3.4210526315789473</v>
      </c>
      <c r="X16" s="12">
        <v>7.1052631578947372</v>
      </c>
      <c r="Y16" s="12">
        <v>13.842105263157896</v>
      </c>
      <c r="Z16" s="12">
        <v>37.368421052631582</v>
      </c>
      <c r="AA16" s="12">
        <v>510.21052631578948</v>
      </c>
      <c r="AB16" s="12">
        <v>544.0526315789474</v>
      </c>
      <c r="AC16" s="12">
        <v>372.73684210526318</v>
      </c>
      <c r="AD16" s="12">
        <v>353.57894736842104</v>
      </c>
      <c r="AE16" s="12">
        <v>77.421052631578945</v>
      </c>
      <c r="AF16" s="12">
        <v>51.631578947368418</v>
      </c>
      <c r="AG16" s="12">
        <v>25.315789473684209</v>
      </c>
      <c r="AH16" s="12">
        <v>36.736842105263158</v>
      </c>
      <c r="AI16" s="12">
        <v>49</v>
      </c>
      <c r="AJ16" s="12">
        <v>13</v>
      </c>
      <c r="AK16" s="12">
        <v>56.10526315789474</v>
      </c>
      <c r="AL16" s="12">
        <v>259.63157894736844</v>
      </c>
      <c r="AM16" s="12">
        <v>5.1052631578947372</v>
      </c>
      <c r="AN16" s="12">
        <v>20.05263157894737</v>
      </c>
      <c r="AO16" s="12">
        <v>8.2631578947368425</v>
      </c>
      <c r="AP16" s="12">
        <v>8.6315789473684212</v>
      </c>
      <c r="AQ16" s="12">
        <v>12.684210526315789</v>
      </c>
      <c r="AR16" s="12">
        <v>11.315789473684211</v>
      </c>
      <c r="AS16" s="13">
        <v>4799.2631578947376</v>
      </c>
      <c r="AT16" s="14"/>
      <c r="AV16" s="17" t="s">
        <v>47</v>
      </c>
      <c r="AW16" s="22">
        <f>SUM(AA21:AD26,AA40:AD41)</f>
        <v>18488.73684210526</v>
      </c>
      <c r="AX16" s="22">
        <f>SUM(H21:K26,H40:K41,Z21:Z26,Z40:Z41)</f>
        <v>4510.0526315789466</v>
      </c>
      <c r="AY16" s="22">
        <f>SUM(AE21:AJ26,AE40:AJ41)</f>
        <v>2039.5263157894742</v>
      </c>
      <c r="AZ16" s="22">
        <f>SUM(B21:G26,B40:G41)</f>
        <v>1394.7368421052629</v>
      </c>
      <c r="BA16" s="22">
        <f>SUM(T21:Y26,T40:Y41,AM21:AN26,AM40:AN41)</f>
        <v>4733</v>
      </c>
      <c r="BB16" s="22">
        <f>SUM(L21:S26,L40:S41,AK21:AL26,AK40:AL41)</f>
        <v>1547.263157894736</v>
      </c>
      <c r="BC16" s="23">
        <f>SUM(AO21:AR26,AO40:AR41)</f>
        <v>930.52631578947376</v>
      </c>
      <c r="BD16" s="22">
        <f t="shared" si="0"/>
        <v>33643.842105263153</v>
      </c>
    </row>
    <row r="17" spans="1:56">
      <c r="A17" s="1" t="s">
        <v>14</v>
      </c>
      <c r="B17" s="12">
        <v>36.789473684210527</v>
      </c>
      <c r="C17" s="12">
        <v>86.15789473684211</v>
      </c>
      <c r="D17" s="12">
        <v>31</v>
      </c>
      <c r="E17" s="12">
        <v>22.315789473684209</v>
      </c>
      <c r="F17" s="12">
        <v>118.68421052631579</v>
      </c>
      <c r="G17" s="12">
        <v>49.578947368421055</v>
      </c>
      <c r="H17" s="12">
        <v>117.89473684210526</v>
      </c>
      <c r="I17" s="12">
        <v>224.57894736842104</v>
      </c>
      <c r="J17" s="12">
        <v>295.94736842105266</v>
      </c>
      <c r="K17" s="12">
        <v>153.21052631578948</v>
      </c>
      <c r="L17" s="12">
        <v>247</v>
      </c>
      <c r="M17" s="12">
        <v>182.63157894736841</v>
      </c>
      <c r="N17" s="12">
        <v>152.63157894736841</v>
      </c>
      <c r="O17" s="12">
        <v>154.10526315789474</v>
      </c>
      <c r="P17" s="12">
        <v>6.1052631578947372</v>
      </c>
      <c r="Q17" s="12">
        <v>120.10526315789474</v>
      </c>
      <c r="R17" s="12">
        <v>175.68421052631578</v>
      </c>
      <c r="S17" s="12">
        <v>349.31578947368422</v>
      </c>
      <c r="T17" s="12">
        <v>36.736842105263158</v>
      </c>
      <c r="U17" s="12">
        <v>26.631578947368421</v>
      </c>
      <c r="V17" s="12">
        <v>22.473684210526315</v>
      </c>
      <c r="W17" s="12">
        <v>7.2631578947368425</v>
      </c>
      <c r="X17" s="12">
        <v>6.8947368421052628</v>
      </c>
      <c r="Y17" s="12">
        <v>20</v>
      </c>
      <c r="Z17" s="12">
        <v>32.578947368421055</v>
      </c>
      <c r="AA17" s="12">
        <v>334.36842105263156</v>
      </c>
      <c r="AB17" s="12">
        <v>312.63157894736844</v>
      </c>
      <c r="AC17" s="12">
        <v>238.63157894736841</v>
      </c>
      <c r="AD17" s="12">
        <v>213.21052631578948</v>
      </c>
      <c r="AE17" s="12">
        <v>60.473684210526315</v>
      </c>
      <c r="AF17" s="12">
        <v>47.789473684210527</v>
      </c>
      <c r="AG17" s="12">
        <v>26.368421052631579</v>
      </c>
      <c r="AH17" s="12">
        <v>33.368421052631582</v>
      </c>
      <c r="AI17" s="12">
        <v>34.263157894736842</v>
      </c>
      <c r="AJ17" s="12">
        <v>8.2631578947368425</v>
      </c>
      <c r="AK17" s="12">
        <v>17.736842105263158</v>
      </c>
      <c r="AL17" s="12">
        <v>88.78947368421052</v>
      </c>
      <c r="AM17" s="12">
        <v>10.263157894736842</v>
      </c>
      <c r="AN17" s="12">
        <v>46.157894736842103</v>
      </c>
      <c r="AO17" s="12">
        <v>6.6315789473684212</v>
      </c>
      <c r="AP17" s="12">
        <v>12</v>
      </c>
      <c r="AQ17" s="12">
        <v>13.736842105263158</v>
      </c>
      <c r="AR17" s="12">
        <v>8.526315789473685</v>
      </c>
      <c r="AS17" s="13">
        <v>4189.5263157894733</v>
      </c>
      <c r="AT17" s="14"/>
      <c r="AV17" s="1" t="s">
        <v>48</v>
      </c>
      <c r="AW17" s="23">
        <f>SUM(AA13:AD20,AA38:AD39)</f>
        <v>20219.789473684214</v>
      </c>
      <c r="AX17" s="23">
        <f>SUM(H13:K20,H38:K39,Z13:Z20,Z38:Z39)</f>
        <v>7944.3157894736833</v>
      </c>
      <c r="AY17" s="23">
        <f>SUM(AE13:AJ20,AE38:AJ39)</f>
        <v>2854.5789473684222</v>
      </c>
      <c r="AZ17" s="23">
        <f>SUM(B13:G20,B38:G39)</f>
        <v>3556.8947368421054</v>
      </c>
      <c r="BA17" s="23">
        <f>SUM(T13:Y20,T38:Y39,AM13:AN20,AM38:AN39)</f>
        <v>1548.105263157895</v>
      </c>
      <c r="BB17" s="23">
        <f>SUM(L13:S20,L38:S39,AK13:AL20,AK38:AL39)</f>
        <v>11289.578947368418</v>
      </c>
      <c r="BC17" s="23">
        <f>SUM(AO13:AR20,AO38:AR39)</f>
        <v>679.42105263157885</v>
      </c>
      <c r="BD17" s="22">
        <f t="shared" si="0"/>
        <v>48092.68421052632</v>
      </c>
    </row>
    <row r="18" spans="1:56">
      <c r="A18" s="1" t="s">
        <v>15</v>
      </c>
      <c r="B18" s="12">
        <v>18.315789473684209</v>
      </c>
      <c r="C18" s="12">
        <v>22.526315789473685</v>
      </c>
      <c r="D18" s="12">
        <v>9.4210526315789469</v>
      </c>
      <c r="E18" s="12">
        <v>12.789473684210526</v>
      </c>
      <c r="F18" s="12">
        <v>73.736842105263165</v>
      </c>
      <c r="G18" s="12">
        <v>17.315789473684209</v>
      </c>
      <c r="H18" s="12">
        <v>67.631578947368425</v>
      </c>
      <c r="I18" s="12">
        <v>140.05263157894737</v>
      </c>
      <c r="J18" s="12">
        <v>195.31578947368422</v>
      </c>
      <c r="K18" s="12">
        <v>85</v>
      </c>
      <c r="L18" s="12">
        <v>95.263157894736835</v>
      </c>
      <c r="M18" s="12">
        <v>83</v>
      </c>
      <c r="N18" s="12">
        <v>65.10526315789474</v>
      </c>
      <c r="O18" s="12">
        <v>100.73684210526316</v>
      </c>
      <c r="P18" s="12">
        <v>110.84210526315789</v>
      </c>
      <c r="Q18" s="12">
        <v>4.1052631578947372</v>
      </c>
      <c r="R18" s="12">
        <v>57.10526315789474</v>
      </c>
      <c r="S18" s="12">
        <v>126.94736842105263</v>
      </c>
      <c r="T18" s="12">
        <v>14.263157894736842</v>
      </c>
      <c r="U18" s="12">
        <v>9.8947368421052637</v>
      </c>
      <c r="V18" s="12">
        <v>12.052631578947368</v>
      </c>
      <c r="W18" s="12">
        <v>3</v>
      </c>
      <c r="X18" s="12">
        <v>3</v>
      </c>
      <c r="Y18" s="12">
        <v>7.8421052631578947</v>
      </c>
      <c r="Z18" s="12">
        <v>16.210526315789473</v>
      </c>
      <c r="AA18" s="12">
        <v>320.26315789473682</v>
      </c>
      <c r="AB18" s="12">
        <v>308.21052631578948</v>
      </c>
      <c r="AC18" s="12">
        <v>195.42105263157896</v>
      </c>
      <c r="AD18" s="12">
        <v>180.84210526315789</v>
      </c>
      <c r="AE18" s="12">
        <v>49.263157894736842</v>
      </c>
      <c r="AF18" s="12">
        <v>35.89473684210526</v>
      </c>
      <c r="AG18" s="12">
        <v>9.473684210526315</v>
      </c>
      <c r="AH18" s="12">
        <v>18.578947368421051</v>
      </c>
      <c r="AI18" s="12">
        <v>20.789473684210527</v>
      </c>
      <c r="AJ18" s="12">
        <v>5.6842105263157894</v>
      </c>
      <c r="AK18" s="12">
        <v>14.052631578947368</v>
      </c>
      <c r="AL18" s="12">
        <v>45.89473684210526</v>
      </c>
      <c r="AM18" s="12">
        <v>3.6315789473684212</v>
      </c>
      <c r="AN18" s="12">
        <v>12.842105263157896</v>
      </c>
      <c r="AO18" s="12">
        <v>4.7368421052631575</v>
      </c>
      <c r="AP18" s="12">
        <v>2.8947368421052633</v>
      </c>
      <c r="AQ18" s="12">
        <v>7.3684210526315788</v>
      </c>
      <c r="AR18" s="12">
        <v>6.1578947368421053</v>
      </c>
      <c r="AS18" s="13">
        <v>2593.4736842105272</v>
      </c>
      <c r="AT18" s="14"/>
      <c r="AV18" s="9" t="s">
        <v>58</v>
      </c>
      <c r="AW18" s="22">
        <f>SUM(AA42:AD45)</f>
        <v>7279.7894736842109</v>
      </c>
      <c r="AX18" s="22">
        <f>SUM(Z42:Z45,H42:K45)</f>
        <v>847.36842105263167</v>
      </c>
      <c r="AY18" s="22">
        <f>SUM(AE42:AJ45)</f>
        <v>2242.3684210526317</v>
      </c>
      <c r="AZ18" s="22">
        <f>SUM(B42:G45)</f>
        <v>750.78947368421052</v>
      </c>
      <c r="BA18" s="22">
        <f>SUM(T42:Y45, AM42:AN45)</f>
        <v>900.89473684210532</v>
      </c>
      <c r="BB18" s="22">
        <f>SUM(AK42:AL45,L42:S45)</f>
        <v>627.36842105263167</v>
      </c>
      <c r="BC18" s="22">
        <f>SUM(AO42:AR45)</f>
        <v>794.1578947368422</v>
      </c>
      <c r="BD18" s="22">
        <f t="shared" si="0"/>
        <v>13442.736842105262</v>
      </c>
    </row>
    <row r="19" spans="1:56">
      <c r="A19" s="1" t="s">
        <v>16</v>
      </c>
      <c r="B19" s="12">
        <v>15.842105263157896</v>
      </c>
      <c r="C19" s="12">
        <v>34.315789473684212</v>
      </c>
      <c r="D19" s="12">
        <v>9.526315789473685</v>
      </c>
      <c r="E19" s="12">
        <v>12.894736842105264</v>
      </c>
      <c r="F19" s="12">
        <v>141.68421052631578</v>
      </c>
      <c r="G19" s="12">
        <v>29.263157894736842</v>
      </c>
      <c r="H19" s="12">
        <v>83.263157894736835</v>
      </c>
      <c r="I19" s="12">
        <v>192.57894736842104</v>
      </c>
      <c r="J19" s="12">
        <v>232.73684210526315</v>
      </c>
      <c r="K19" s="12">
        <v>119.68421052631579</v>
      </c>
      <c r="L19" s="12">
        <v>89.15789473684211</v>
      </c>
      <c r="M19" s="12">
        <v>104.89473684210526</v>
      </c>
      <c r="N19" s="12">
        <v>70.473684210526315</v>
      </c>
      <c r="O19" s="12">
        <v>133.31578947368422</v>
      </c>
      <c r="P19" s="12">
        <v>182.31578947368422</v>
      </c>
      <c r="Q19" s="12">
        <v>60.526315789473685</v>
      </c>
      <c r="R19" s="12">
        <v>8.8947368421052637</v>
      </c>
      <c r="S19" s="12">
        <v>159.94736842105263</v>
      </c>
      <c r="T19" s="12">
        <v>18.210526315789473</v>
      </c>
      <c r="U19" s="12">
        <v>18.578947368421051</v>
      </c>
      <c r="V19" s="12">
        <v>12.315789473684211</v>
      </c>
      <c r="W19" s="12">
        <v>4.6315789473684212</v>
      </c>
      <c r="X19" s="12">
        <v>4.2631578947368425</v>
      </c>
      <c r="Y19" s="12">
        <v>8.7894736842105257</v>
      </c>
      <c r="Z19" s="12">
        <v>18.526315789473685</v>
      </c>
      <c r="AA19" s="12">
        <v>639.73684210526312</v>
      </c>
      <c r="AB19" s="12">
        <v>556.52631578947364</v>
      </c>
      <c r="AC19" s="12">
        <v>275.78947368421052</v>
      </c>
      <c r="AD19" s="12">
        <v>211.68421052631578</v>
      </c>
      <c r="AE19" s="12">
        <v>43.473684210526315</v>
      </c>
      <c r="AF19" s="12">
        <v>25.368421052631579</v>
      </c>
      <c r="AG19" s="12">
        <v>12.947368421052632</v>
      </c>
      <c r="AH19" s="12">
        <v>22</v>
      </c>
      <c r="AI19" s="12">
        <v>32.789473684210527</v>
      </c>
      <c r="AJ19" s="12">
        <v>8.2105263157894743</v>
      </c>
      <c r="AK19" s="12">
        <v>18</v>
      </c>
      <c r="AL19" s="12">
        <v>59.421052631578945</v>
      </c>
      <c r="AM19" s="12">
        <v>2.736842105263158</v>
      </c>
      <c r="AN19" s="12">
        <v>12.526315789473685</v>
      </c>
      <c r="AO19" s="12">
        <v>4.4736842105263159</v>
      </c>
      <c r="AP19" s="12">
        <v>4.3684210526315788</v>
      </c>
      <c r="AQ19" s="12">
        <v>16.473684210526315</v>
      </c>
      <c r="AR19" s="12">
        <v>4.7894736842105265</v>
      </c>
      <c r="AS19" s="13">
        <v>3717.9473684210525</v>
      </c>
      <c r="AT19" s="14"/>
      <c r="AV19" s="9" t="s">
        <v>49</v>
      </c>
      <c r="AW19" s="22">
        <f>SUM(AW12:AW18)</f>
        <v>104862.10526315789</v>
      </c>
      <c r="AX19" s="22">
        <f t="shared" ref="AX19:BC19" si="1">SUM(AX12:AX18)</f>
        <v>38176.26315789474</v>
      </c>
      <c r="AY19" s="22">
        <f t="shared" si="1"/>
        <v>50581.73684210526</v>
      </c>
      <c r="AZ19" s="22">
        <f t="shared" si="1"/>
        <v>30401.05263157895</v>
      </c>
      <c r="BA19" s="22">
        <f t="shared" si="1"/>
        <v>32974.684210526328</v>
      </c>
      <c r="BB19" s="22">
        <f t="shared" si="1"/>
        <v>47774.894736842092</v>
      </c>
      <c r="BC19" s="22">
        <f t="shared" si="1"/>
        <v>14055.263157894733</v>
      </c>
      <c r="BD19" s="22">
        <f t="shared" si="0"/>
        <v>318826</v>
      </c>
    </row>
    <row r="20" spans="1:56">
      <c r="A20" s="1" t="s">
        <v>17</v>
      </c>
      <c r="B20" s="12">
        <v>33.421052631578945</v>
      </c>
      <c r="C20" s="12">
        <v>78.684210526315795</v>
      </c>
      <c r="D20" s="12">
        <v>35.526315789473685</v>
      </c>
      <c r="E20" s="12">
        <v>32.210526315789473</v>
      </c>
      <c r="F20" s="12">
        <v>283.78947368421052</v>
      </c>
      <c r="G20" s="12">
        <v>56.89473684210526</v>
      </c>
      <c r="H20" s="12">
        <v>136.68421052631578</v>
      </c>
      <c r="I20" s="12">
        <v>363.4736842105263</v>
      </c>
      <c r="J20" s="12">
        <v>449.26315789473682</v>
      </c>
      <c r="K20" s="12">
        <v>157.42105263157896</v>
      </c>
      <c r="L20" s="12">
        <v>143.26315789473685</v>
      </c>
      <c r="M20" s="12">
        <v>201.94736842105263</v>
      </c>
      <c r="N20" s="12">
        <v>128.26315789473685</v>
      </c>
      <c r="O20" s="12">
        <v>236.10526315789474</v>
      </c>
      <c r="P20" s="12">
        <v>365.63157894736844</v>
      </c>
      <c r="Q20" s="12">
        <v>143.94736842105263</v>
      </c>
      <c r="R20" s="12">
        <v>157.68421052631578</v>
      </c>
      <c r="S20" s="12">
        <v>19.842105263157894</v>
      </c>
      <c r="T20" s="12">
        <v>32.10526315789474</v>
      </c>
      <c r="U20" s="12">
        <v>32</v>
      </c>
      <c r="V20" s="12">
        <v>23.736842105263158</v>
      </c>
      <c r="W20" s="12">
        <v>9.1578947368421044</v>
      </c>
      <c r="X20" s="12">
        <v>10.157894736842104</v>
      </c>
      <c r="Y20" s="12">
        <v>26.473684210526315</v>
      </c>
      <c r="Z20" s="12">
        <v>23.368421052631579</v>
      </c>
      <c r="AA20" s="12">
        <v>1227.2105263157894</v>
      </c>
      <c r="AB20" s="12">
        <v>988.21052631578948</v>
      </c>
      <c r="AC20" s="12">
        <v>482.31578947368422</v>
      </c>
      <c r="AD20" s="12">
        <v>359.15789473684208</v>
      </c>
      <c r="AE20" s="12">
        <v>76.315789473684205</v>
      </c>
      <c r="AF20" s="12">
        <v>41.89473684210526</v>
      </c>
      <c r="AG20" s="12">
        <v>21.526315789473685</v>
      </c>
      <c r="AH20" s="12">
        <v>30.526315789473685</v>
      </c>
      <c r="AI20" s="12">
        <v>42.10526315789474</v>
      </c>
      <c r="AJ20" s="12">
        <v>9</v>
      </c>
      <c r="AK20" s="12">
        <v>26.736842105263158</v>
      </c>
      <c r="AL20" s="12">
        <v>77.368421052631575</v>
      </c>
      <c r="AM20" s="12">
        <v>8.0526315789473681</v>
      </c>
      <c r="AN20" s="12">
        <v>37.315789473684212</v>
      </c>
      <c r="AO20" s="12">
        <v>7.2631578947368425</v>
      </c>
      <c r="AP20" s="12">
        <v>8.8421052631578956</v>
      </c>
      <c r="AQ20" s="12">
        <v>47.368421052631582</v>
      </c>
      <c r="AR20" s="12">
        <v>5.3157894736842106</v>
      </c>
      <c r="AS20" s="13">
        <v>6677.578947368419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>
      <c r="A21" s="1" t="s">
        <v>18</v>
      </c>
      <c r="B21" s="12">
        <v>25.894736842105264</v>
      </c>
      <c r="C21" s="12">
        <v>44.473684210526315</v>
      </c>
      <c r="D21" s="12">
        <v>24.94736842105263</v>
      </c>
      <c r="E21" s="12">
        <v>13.894736842105264</v>
      </c>
      <c r="F21" s="12">
        <v>107.15789473684211</v>
      </c>
      <c r="G21" s="12">
        <v>23.736842105263158</v>
      </c>
      <c r="H21" s="12">
        <v>135.10526315789474</v>
      </c>
      <c r="I21" s="12">
        <v>246.42105263157896</v>
      </c>
      <c r="J21" s="12">
        <v>306.36842105263156</v>
      </c>
      <c r="K21" s="12">
        <v>25.105263157894736</v>
      </c>
      <c r="L21" s="12">
        <v>50</v>
      </c>
      <c r="M21" s="12">
        <v>61.94736842105263</v>
      </c>
      <c r="N21" s="12">
        <v>26.842105263157894</v>
      </c>
      <c r="O21" s="12">
        <v>25.526315789473685</v>
      </c>
      <c r="P21" s="12">
        <v>37.94736842105263</v>
      </c>
      <c r="Q21" s="12">
        <v>16.421052631578949</v>
      </c>
      <c r="R21" s="12">
        <v>18.421052631578949</v>
      </c>
      <c r="S21" s="12">
        <v>30.684210526315791</v>
      </c>
      <c r="T21" s="12">
        <v>10.157894736842104</v>
      </c>
      <c r="U21" s="12">
        <v>104.73684210526316</v>
      </c>
      <c r="V21" s="12">
        <v>295.36842105263156</v>
      </c>
      <c r="W21" s="12">
        <v>94.578947368421055</v>
      </c>
      <c r="X21" s="12">
        <v>53.89473684210526</v>
      </c>
      <c r="Y21" s="12">
        <v>83.78947368421052</v>
      </c>
      <c r="Z21" s="12">
        <v>17.736842105263158</v>
      </c>
      <c r="AA21" s="12">
        <v>719.84210526315792</v>
      </c>
      <c r="AB21" s="12">
        <v>718.26315789473688</v>
      </c>
      <c r="AC21" s="12">
        <v>366.4736842105263</v>
      </c>
      <c r="AD21" s="12">
        <v>349.26315789473682</v>
      </c>
      <c r="AE21" s="12">
        <v>72.473684210526315</v>
      </c>
      <c r="AF21" s="12">
        <v>59.631578947368418</v>
      </c>
      <c r="AG21" s="12">
        <v>37.263157894736842</v>
      </c>
      <c r="AH21" s="12">
        <v>35.789473684210527</v>
      </c>
      <c r="AI21" s="12">
        <v>56.473684210526315</v>
      </c>
      <c r="AJ21" s="12">
        <v>25.05263157894737</v>
      </c>
      <c r="AK21" s="12">
        <v>5.2631578947368425</v>
      </c>
      <c r="AL21" s="12">
        <v>12.736842105263158</v>
      </c>
      <c r="AM21" s="12">
        <v>52.94736842105263</v>
      </c>
      <c r="AN21" s="12">
        <v>271.21052631578948</v>
      </c>
      <c r="AO21" s="12">
        <v>15.578947368421053</v>
      </c>
      <c r="AP21" s="12">
        <v>18.157894736842106</v>
      </c>
      <c r="AQ21" s="12">
        <v>74.15789473684211</v>
      </c>
      <c r="AR21" s="12">
        <v>25</v>
      </c>
      <c r="AS21" s="13">
        <v>4796.7368421052633</v>
      </c>
      <c r="AT21" s="14"/>
      <c r="AV21" s="17"/>
      <c r="AW21" s="22" t="s">
        <v>43</v>
      </c>
      <c r="AX21" s="22" t="s">
        <v>44</v>
      </c>
      <c r="AY21" s="22" t="s">
        <v>45</v>
      </c>
      <c r="AZ21" s="22" t="s">
        <v>46</v>
      </c>
      <c r="BA21" s="22" t="s">
        <v>47</v>
      </c>
      <c r="BB21" s="22" t="s">
        <v>48</v>
      </c>
      <c r="BC21" s="22" t="s">
        <v>58</v>
      </c>
      <c r="BD21" s="22"/>
    </row>
    <row r="22" spans="1:56">
      <c r="A22" s="1" t="s">
        <v>19</v>
      </c>
      <c r="B22" s="12">
        <v>13.315789473684211</v>
      </c>
      <c r="C22" s="12">
        <v>24.473684210526315</v>
      </c>
      <c r="D22" s="12">
        <v>15.947368421052632</v>
      </c>
      <c r="E22" s="12">
        <v>16.526315789473685</v>
      </c>
      <c r="F22" s="12">
        <v>131.21052631578948</v>
      </c>
      <c r="G22" s="12">
        <v>21.105263157894736</v>
      </c>
      <c r="H22" s="12">
        <v>110.10526315789474</v>
      </c>
      <c r="I22" s="12">
        <v>305.78947368421052</v>
      </c>
      <c r="J22" s="12">
        <v>355.10526315789474</v>
      </c>
      <c r="K22" s="12">
        <v>26.578947368421051</v>
      </c>
      <c r="L22" s="12">
        <v>32.94736842105263</v>
      </c>
      <c r="M22" s="12">
        <v>57.578947368421055</v>
      </c>
      <c r="N22" s="12">
        <v>20.105263157894736</v>
      </c>
      <c r="O22" s="12">
        <v>13.842105263157896</v>
      </c>
      <c r="P22" s="12">
        <v>25.578947368421051</v>
      </c>
      <c r="Q22" s="12">
        <v>10.105263157894736</v>
      </c>
      <c r="R22" s="12">
        <v>18.473684210526315</v>
      </c>
      <c r="S22" s="12">
        <v>30.105263157894736</v>
      </c>
      <c r="T22" s="12">
        <v>101.78947368421052</v>
      </c>
      <c r="U22" s="12">
        <v>8.5789473684210531</v>
      </c>
      <c r="V22" s="12">
        <v>108.89473684210526</v>
      </c>
      <c r="W22" s="12">
        <v>32.263157894736842</v>
      </c>
      <c r="X22" s="12">
        <v>30.105263157894736</v>
      </c>
      <c r="Y22" s="12">
        <v>104.05263157894737</v>
      </c>
      <c r="Z22" s="12">
        <v>11.684210526315789</v>
      </c>
      <c r="AA22" s="12">
        <v>1345.2105263157894</v>
      </c>
      <c r="AB22" s="12">
        <v>1253.578947368421</v>
      </c>
      <c r="AC22" s="12">
        <v>470.10526315789474</v>
      </c>
      <c r="AD22" s="12">
        <v>464.21052631578948</v>
      </c>
      <c r="AE22" s="12">
        <v>88.10526315789474</v>
      </c>
      <c r="AF22" s="12">
        <v>46.631578947368418</v>
      </c>
      <c r="AG22" s="12">
        <v>64.578947368421055</v>
      </c>
      <c r="AH22" s="12">
        <v>37.89473684210526</v>
      </c>
      <c r="AI22" s="12">
        <v>79.89473684210526</v>
      </c>
      <c r="AJ22" s="12">
        <v>20.05263157894737</v>
      </c>
      <c r="AK22" s="12">
        <v>4.5789473684210522</v>
      </c>
      <c r="AL22" s="12">
        <v>8.5789473684210531</v>
      </c>
      <c r="AM22" s="12">
        <v>35</v>
      </c>
      <c r="AN22" s="12">
        <v>114.05263157894737</v>
      </c>
      <c r="AO22" s="12">
        <v>27.789473684210527</v>
      </c>
      <c r="AP22" s="12">
        <v>27</v>
      </c>
      <c r="AQ22" s="12">
        <v>93.263157894736835</v>
      </c>
      <c r="AR22" s="12">
        <v>26.94736842105263</v>
      </c>
      <c r="AS22" s="13">
        <v>5833.7368421052624</v>
      </c>
      <c r="AT22" s="14"/>
      <c r="AV22" s="17" t="s">
        <v>43</v>
      </c>
      <c r="AW22" s="22">
        <f>AW12</f>
        <v>4637.5789473684208</v>
      </c>
      <c r="AX22" s="22"/>
      <c r="AY22" s="22"/>
      <c r="AZ22" s="22"/>
      <c r="BA22" s="22"/>
      <c r="BB22" s="22"/>
      <c r="BC22" s="22"/>
      <c r="BD22" s="22"/>
    </row>
    <row r="23" spans="1:56">
      <c r="A23" s="1" t="s">
        <v>20</v>
      </c>
      <c r="B23" s="12">
        <v>21.368421052631579</v>
      </c>
      <c r="C23" s="12">
        <v>28.94736842105263</v>
      </c>
      <c r="D23" s="12">
        <v>25.315789473684209</v>
      </c>
      <c r="E23" s="12">
        <v>17</v>
      </c>
      <c r="F23" s="12">
        <v>133.89473684210526</v>
      </c>
      <c r="G23" s="12">
        <v>29.105263157894736</v>
      </c>
      <c r="H23" s="12">
        <v>122.26315789473684</v>
      </c>
      <c r="I23" s="12">
        <v>246.63157894736841</v>
      </c>
      <c r="J23" s="12">
        <v>324.10526315789474</v>
      </c>
      <c r="K23" s="12">
        <v>23.894736842105264</v>
      </c>
      <c r="L23" s="12">
        <v>40.315789473684212</v>
      </c>
      <c r="M23" s="12">
        <v>62.842105263157897</v>
      </c>
      <c r="N23" s="12">
        <v>25</v>
      </c>
      <c r="O23" s="12">
        <v>20.105263157894736</v>
      </c>
      <c r="P23" s="12">
        <v>21.526315789473685</v>
      </c>
      <c r="Q23" s="12">
        <v>11.684210526315789</v>
      </c>
      <c r="R23" s="12">
        <v>12.421052631578947</v>
      </c>
      <c r="S23" s="12">
        <v>23.368421052631579</v>
      </c>
      <c r="T23" s="12">
        <v>356.63157894736844</v>
      </c>
      <c r="U23" s="12">
        <v>103.63157894736842</v>
      </c>
      <c r="V23" s="12">
        <v>11.526315789473685</v>
      </c>
      <c r="W23" s="12">
        <v>62.94736842105263</v>
      </c>
      <c r="X23" s="12">
        <v>56.05263157894737</v>
      </c>
      <c r="Y23" s="12">
        <v>156.78947368421052</v>
      </c>
      <c r="Z23" s="12">
        <v>13.947368421052632</v>
      </c>
      <c r="AA23" s="12">
        <v>1156.9473684210527</v>
      </c>
      <c r="AB23" s="12">
        <v>1058.8421052631579</v>
      </c>
      <c r="AC23" s="12">
        <v>448.10526315789474</v>
      </c>
      <c r="AD23" s="12">
        <v>358.89473684210526</v>
      </c>
      <c r="AE23" s="12">
        <v>78.684210526315795</v>
      </c>
      <c r="AF23" s="12">
        <v>50.421052631578945</v>
      </c>
      <c r="AG23" s="12">
        <v>52.421052631578945</v>
      </c>
      <c r="AH23" s="12">
        <v>34.526315789473685</v>
      </c>
      <c r="AI23" s="12">
        <v>58.736842105263158</v>
      </c>
      <c r="AJ23" s="12">
        <v>20.94736842105263</v>
      </c>
      <c r="AK23" s="12">
        <v>6.2105263157894735</v>
      </c>
      <c r="AL23" s="12">
        <v>8.2105263157894743</v>
      </c>
      <c r="AM23" s="12">
        <v>56.421052631578945</v>
      </c>
      <c r="AN23" s="12">
        <v>182.52631578947367</v>
      </c>
      <c r="AO23" s="12">
        <v>17.578947368421051</v>
      </c>
      <c r="AP23" s="12">
        <v>18.736842105263158</v>
      </c>
      <c r="AQ23" s="12">
        <v>116.05263157894737</v>
      </c>
      <c r="AR23" s="12">
        <v>24</v>
      </c>
      <c r="AS23" s="13">
        <v>5699.5789473684208</v>
      </c>
      <c r="AT23" s="14"/>
      <c r="AV23" s="17" t="s">
        <v>44</v>
      </c>
      <c r="AW23" s="22">
        <f>AW13+AX12</f>
        <v>28447.68421052632</v>
      </c>
      <c r="AX23" s="22">
        <f>AX13</f>
        <v>1802.2105263157896</v>
      </c>
      <c r="AY23" s="22"/>
      <c r="AZ23" s="22"/>
      <c r="BA23" s="22"/>
      <c r="BB23" s="22"/>
      <c r="BC23" s="22"/>
      <c r="BD23" s="22"/>
    </row>
    <row r="24" spans="1:56">
      <c r="A24" s="1" t="s">
        <v>21</v>
      </c>
      <c r="B24" s="12">
        <v>8.0526315789473681</v>
      </c>
      <c r="C24" s="12">
        <v>9.6842105263157894</v>
      </c>
      <c r="D24" s="12">
        <v>9.2631578947368425</v>
      </c>
      <c r="E24" s="12">
        <v>9.8421052631578956</v>
      </c>
      <c r="F24" s="12">
        <v>83.15789473684211</v>
      </c>
      <c r="G24" s="12">
        <v>9.1578947368421044</v>
      </c>
      <c r="H24" s="12">
        <v>48.210526315789473</v>
      </c>
      <c r="I24" s="12">
        <v>146.05263157894737</v>
      </c>
      <c r="J24" s="12">
        <v>176.78947368421052</v>
      </c>
      <c r="K24" s="12">
        <v>8.6842105263157894</v>
      </c>
      <c r="L24" s="12">
        <v>19.368421052631579</v>
      </c>
      <c r="M24" s="12">
        <v>33.631578947368418</v>
      </c>
      <c r="N24" s="12">
        <v>5.3157894736842106</v>
      </c>
      <c r="O24" s="12">
        <v>4.1052631578947372</v>
      </c>
      <c r="P24" s="12">
        <v>7.6842105263157894</v>
      </c>
      <c r="Q24" s="12">
        <v>3.3157894736842106</v>
      </c>
      <c r="R24" s="12">
        <v>3.7894736842105261</v>
      </c>
      <c r="S24" s="12">
        <v>8.8421052631578956</v>
      </c>
      <c r="T24" s="12">
        <v>119.63157894736842</v>
      </c>
      <c r="U24" s="12">
        <v>43.631578947368418</v>
      </c>
      <c r="V24" s="12">
        <v>75.421052631578945</v>
      </c>
      <c r="W24" s="12">
        <v>5.8421052631578947</v>
      </c>
      <c r="X24" s="12">
        <v>20.736842105263158</v>
      </c>
      <c r="Y24" s="12">
        <v>68.21052631578948</v>
      </c>
      <c r="Z24" s="12">
        <v>7.2631578947368425</v>
      </c>
      <c r="AA24" s="12">
        <v>848.84210526315792</v>
      </c>
      <c r="AB24" s="12">
        <v>715.63157894736844</v>
      </c>
      <c r="AC24" s="12">
        <v>237.94736842105263</v>
      </c>
      <c r="AD24" s="12">
        <v>236.94736842105263</v>
      </c>
      <c r="AE24" s="12">
        <v>34.421052631578945</v>
      </c>
      <c r="AF24" s="12">
        <v>24.736842105263158</v>
      </c>
      <c r="AG24" s="12">
        <v>20.368421052631579</v>
      </c>
      <c r="AH24" s="12">
        <v>9.8421052631578956</v>
      </c>
      <c r="AI24" s="12">
        <v>20.94736842105263</v>
      </c>
      <c r="AJ24" s="12">
        <v>3.3684210526315788</v>
      </c>
      <c r="AK24" s="12">
        <v>1.2105263157894737</v>
      </c>
      <c r="AL24" s="12">
        <v>1.5263157894736843</v>
      </c>
      <c r="AM24" s="12">
        <v>15.736842105263158</v>
      </c>
      <c r="AN24" s="12">
        <v>30.157894736842106</v>
      </c>
      <c r="AO24" s="12">
        <v>3.6842105263157894</v>
      </c>
      <c r="AP24" s="12">
        <v>7.7368421052631575</v>
      </c>
      <c r="AQ24" s="12">
        <v>48.842105263157897</v>
      </c>
      <c r="AR24" s="12">
        <v>9.4210526315789469</v>
      </c>
      <c r="AS24" s="13">
        <v>3207.0526315789475</v>
      </c>
      <c r="AT24" s="14"/>
      <c r="AV24" s="17" t="s">
        <v>45</v>
      </c>
      <c r="AW24" s="22">
        <f>AW14+AY12</f>
        <v>57444.736842105252</v>
      </c>
      <c r="AX24" s="22">
        <f>AX14+AY13</f>
        <v>6930.8421052631584</v>
      </c>
      <c r="AY24" s="22">
        <f>AY14</f>
        <v>8095.8421052631593</v>
      </c>
      <c r="AZ24" s="22"/>
      <c r="BA24" s="22"/>
      <c r="BB24" s="22"/>
      <c r="BC24" s="22"/>
      <c r="BD24" s="22"/>
    </row>
    <row r="25" spans="1:56">
      <c r="A25" s="1" t="s">
        <v>22</v>
      </c>
      <c r="B25" s="12">
        <v>6.6315789473684212</v>
      </c>
      <c r="C25" s="12">
        <v>13</v>
      </c>
      <c r="D25" s="12">
        <v>7.6315789473684212</v>
      </c>
      <c r="E25" s="12">
        <v>9.1578947368421044</v>
      </c>
      <c r="F25" s="12">
        <v>65.473684210526315</v>
      </c>
      <c r="G25" s="12">
        <v>9.8421052631578956</v>
      </c>
      <c r="H25" s="12">
        <v>39.421052631578945</v>
      </c>
      <c r="I25" s="12">
        <v>102.05263157894737</v>
      </c>
      <c r="J25" s="12">
        <v>165.89473684210526</v>
      </c>
      <c r="K25" s="12">
        <v>9.8421052631578956</v>
      </c>
      <c r="L25" s="12">
        <v>24.263157894736842</v>
      </c>
      <c r="M25" s="12">
        <v>25.421052631578949</v>
      </c>
      <c r="N25" s="12">
        <v>9.6315789473684212</v>
      </c>
      <c r="O25" s="12">
        <v>5</v>
      </c>
      <c r="P25" s="12">
        <v>6.2105263157894735</v>
      </c>
      <c r="Q25" s="12">
        <v>4.2105263157894735</v>
      </c>
      <c r="R25" s="12">
        <v>3.2105263157894739</v>
      </c>
      <c r="S25" s="12">
        <v>9</v>
      </c>
      <c r="T25" s="12">
        <v>52.210526315789473</v>
      </c>
      <c r="U25" s="12">
        <v>37.421052631578945</v>
      </c>
      <c r="V25" s="12">
        <v>51.684210526315788</v>
      </c>
      <c r="W25" s="12">
        <v>18.631578947368421</v>
      </c>
      <c r="X25" s="12">
        <v>4.9473684210526319</v>
      </c>
      <c r="Y25" s="12">
        <v>58.473684210526315</v>
      </c>
      <c r="Z25" s="12">
        <v>5.7894736842105265</v>
      </c>
      <c r="AA25" s="12">
        <v>707.0526315789474</v>
      </c>
      <c r="AB25" s="12">
        <v>648.31578947368416</v>
      </c>
      <c r="AC25" s="12">
        <v>211.47368421052633</v>
      </c>
      <c r="AD25" s="12">
        <v>199.05263157894737</v>
      </c>
      <c r="AE25" s="12">
        <v>34.263157894736842</v>
      </c>
      <c r="AF25" s="12">
        <v>23.94736842105263</v>
      </c>
      <c r="AG25" s="12">
        <v>22.263157894736842</v>
      </c>
      <c r="AH25" s="12">
        <v>12.736842105263158</v>
      </c>
      <c r="AI25" s="12">
        <v>19</v>
      </c>
      <c r="AJ25" s="12">
        <v>4.2631578947368425</v>
      </c>
      <c r="AK25" s="12">
        <v>2.5789473684210527</v>
      </c>
      <c r="AL25" s="12">
        <v>3.736842105263158</v>
      </c>
      <c r="AM25" s="12">
        <v>9.7894736842105257</v>
      </c>
      <c r="AN25" s="12">
        <v>18.157894736842106</v>
      </c>
      <c r="AO25" s="12">
        <v>2.6315789473684212</v>
      </c>
      <c r="AP25" s="12">
        <v>5.8947368421052628</v>
      </c>
      <c r="AQ25" s="12">
        <v>43.263157894736842</v>
      </c>
      <c r="AR25" s="12">
        <v>8.6842105263157894</v>
      </c>
      <c r="AS25" s="13">
        <v>2722.1578947368421</v>
      </c>
      <c r="AT25" s="14"/>
      <c r="AV25" s="17" t="s">
        <v>46</v>
      </c>
      <c r="AW25" s="22">
        <f>AW15+AZ12</f>
        <v>22384.84210526316</v>
      </c>
      <c r="AX25" s="22">
        <f>AX15+AZ13</f>
        <v>10719.526315789473</v>
      </c>
      <c r="AY25" s="22">
        <f>AY15+AZ14</f>
        <v>5213.9473684210534</v>
      </c>
      <c r="AZ25" s="22">
        <f>AZ15</f>
        <v>6215</v>
      </c>
      <c r="BA25" s="22"/>
      <c r="BB25" s="22"/>
      <c r="BC25" s="23"/>
      <c r="BD25" s="22"/>
    </row>
    <row r="26" spans="1:56">
      <c r="A26" s="1" t="s">
        <v>23</v>
      </c>
      <c r="B26" s="12">
        <v>21.894736842105264</v>
      </c>
      <c r="C26" s="12">
        <v>23.578947368421051</v>
      </c>
      <c r="D26" s="12">
        <v>28.05263157894737</v>
      </c>
      <c r="E26" s="12">
        <v>17.368421052631579</v>
      </c>
      <c r="F26" s="12">
        <v>64.05263157894737</v>
      </c>
      <c r="G26" s="12">
        <v>21.05263157894737</v>
      </c>
      <c r="H26" s="12">
        <v>66.78947368421052</v>
      </c>
      <c r="I26" s="12">
        <v>159.26315789473685</v>
      </c>
      <c r="J26" s="12">
        <v>218.36842105263159</v>
      </c>
      <c r="K26" s="12">
        <v>35.263157894736842</v>
      </c>
      <c r="L26" s="12">
        <v>49.94736842105263</v>
      </c>
      <c r="M26" s="12">
        <v>61.421052631578945</v>
      </c>
      <c r="N26" s="12">
        <v>16.157894736842106</v>
      </c>
      <c r="O26" s="12">
        <v>15</v>
      </c>
      <c r="P26" s="12">
        <v>18</v>
      </c>
      <c r="Q26" s="12">
        <v>10.631578947368421</v>
      </c>
      <c r="R26" s="12">
        <v>8.3157894736842106</v>
      </c>
      <c r="S26" s="12">
        <v>26.315789473684209</v>
      </c>
      <c r="T26" s="12">
        <v>85.315789473684205</v>
      </c>
      <c r="U26" s="12">
        <v>93.78947368421052</v>
      </c>
      <c r="V26" s="12">
        <v>154.05263157894737</v>
      </c>
      <c r="W26" s="12">
        <v>66.473684210526315</v>
      </c>
      <c r="X26" s="12">
        <v>62</v>
      </c>
      <c r="Y26" s="12">
        <v>9.6315789473684212</v>
      </c>
      <c r="Z26" s="12">
        <v>29.526315789473685</v>
      </c>
      <c r="AA26" s="12">
        <v>979.9473684210526</v>
      </c>
      <c r="AB26" s="12">
        <v>1013.578947368421</v>
      </c>
      <c r="AC26" s="12">
        <v>520.15789473684208</v>
      </c>
      <c r="AD26" s="12">
        <v>504.89473684210526</v>
      </c>
      <c r="AE26" s="12">
        <v>148.42105263157896</v>
      </c>
      <c r="AF26" s="12">
        <v>100.63157894736842</v>
      </c>
      <c r="AG26" s="12">
        <v>50.263157894736842</v>
      </c>
      <c r="AH26" s="12">
        <v>44.631578947368418</v>
      </c>
      <c r="AI26" s="12">
        <v>35.631578947368418</v>
      </c>
      <c r="AJ26" s="12">
        <v>5.1052631578947372</v>
      </c>
      <c r="AK26" s="12">
        <v>6.7368421052631575</v>
      </c>
      <c r="AL26" s="12">
        <v>11.578947368421053</v>
      </c>
      <c r="AM26" s="12">
        <v>15.947368421052632</v>
      </c>
      <c r="AN26" s="12">
        <v>44.684210526315788</v>
      </c>
      <c r="AO26" s="12">
        <v>6.1052631578947372</v>
      </c>
      <c r="AP26" s="12">
        <v>8.0526315789473681</v>
      </c>
      <c r="AQ26" s="12">
        <v>95.684210526315795</v>
      </c>
      <c r="AR26" s="12">
        <v>20.315789473684209</v>
      </c>
      <c r="AS26" s="13">
        <v>4974.6315789473683</v>
      </c>
      <c r="AT26" s="14"/>
      <c r="AV26" s="9" t="s">
        <v>47</v>
      </c>
      <c r="AW26" s="22">
        <f>AW16+BA12</f>
        <v>36504.736842105267</v>
      </c>
      <c r="AX26" s="22">
        <f>AX16+BA13</f>
        <v>8978.6315789473683</v>
      </c>
      <c r="AY26" s="22">
        <f>AY16+BA14</f>
        <v>3971.4736842105267</v>
      </c>
      <c r="AZ26" s="22">
        <f>AZ16+BA15</f>
        <v>2770.894736842105</v>
      </c>
      <c r="BA26" s="22">
        <f>BA16</f>
        <v>4733</v>
      </c>
      <c r="BB26" s="22"/>
      <c r="BC26" s="22"/>
      <c r="BD26" s="22"/>
    </row>
    <row r="27" spans="1:56">
      <c r="A27" s="1" t="s">
        <v>24</v>
      </c>
      <c r="B27" s="12">
        <v>26.736842105263158</v>
      </c>
      <c r="C27" s="12">
        <v>34.842105263157897</v>
      </c>
      <c r="D27" s="12">
        <v>11.526315789473685</v>
      </c>
      <c r="E27" s="12">
        <v>14.105263157894736</v>
      </c>
      <c r="F27" s="12">
        <v>80.368421052631575</v>
      </c>
      <c r="G27" s="12">
        <v>37.315789473684212</v>
      </c>
      <c r="H27" s="12">
        <v>71.89473684210526</v>
      </c>
      <c r="I27" s="12">
        <v>54.368421052631582</v>
      </c>
      <c r="J27" s="12">
        <v>97.21052631578948</v>
      </c>
      <c r="K27" s="12">
        <v>34</v>
      </c>
      <c r="L27" s="12">
        <v>109.15789473684211</v>
      </c>
      <c r="M27" s="12">
        <v>86.10526315789474</v>
      </c>
      <c r="N27" s="12">
        <v>33.789473684210527</v>
      </c>
      <c r="O27" s="12">
        <v>40.94736842105263</v>
      </c>
      <c r="P27" s="12">
        <v>35.578947368421055</v>
      </c>
      <c r="Q27" s="12">
        <v>18.263157894736842</v>
      </c>
      <c r="R27" s="12">
        <v>14.631578947368421</v>
      </c>
      <c r="S27" s="12">
        <v>19.263157894736842</v>
      </c>
      <c r="T27" s="12">
        <v>16.736842105263158</v>
      </c>
      <c r="U27" s="12">
        <v>13.684210526315789</v>
      </c>
      <c r="V27" s="12">
        <v>15.736842105263158</v>
      </c>
      <c r="W27" s="12">
        <v>6.6315789473684212</v>
      </c>
      <c r="X27" s="12">
        <v>5.5789473684210522</v>
      </c>
      <c r="Y27" s="12">
        <v>31.894736842105264</v>
      </c>
      <c r="Z27" s="12">
        <v>6.3157894736842106</v>
      </c>
      <c r="AA27" s="12">
        <v>1218</v>
      </c>
      <c r="AB27" s="12">
        <v>992.42105263157896</v>
      </c>
      <c r="AC27" s="12">
        <v>617.15789473684208</v>
      </c>
      <c r="AD27" s="12">
        <v>477.89473684210526</v>
      </c>
      <c r="AE27" s="12">
        <v>154</v>
      </c>
      <c r="AF27" s="12">
        <v>110.68421052631579</v>
      </c>
      <c r="AG27" s="12">
        <v>37.842105263157897</v>
      </c>
      <c r="AH27" s="12">
        <v>52</v>
      </c>
      <c r="AI27" s="12">
        <v>35.263157894736842</v>
      </c>
      <c r="AJ27" s="12">
        <v>9.2105263157894743</v>
      </c>
      <c r="AK27" s="12">
        <v>7.1052631578947372</v>
      </c>
      <c r="AL27" s="12">
        <v>23</v>
      </c>
      <c r="AM27" s="12">
        <v>2.8421052631578947</v>
      </c>
      <c r="AN27" s="12">
        <v>37.157894736842103</v>
      </c>
      <c r="AO27" s="12">
        <v>9.473684210526315</v>
      </c>
      <c r="AP27" s="12">
        <v>12</v>
      </c>
      <c r="AQ27" s="12">
        <v>32</v>
      </c>
      <c r="AR27" s="12">
        <v>17.631578947368421</v>
      </c>
      <c r="AS27" s="13">
        <v>4762.3684210526317</v>
      </c>
      <c r="AT27" s="14"/>
      <c r="AV27" s="9" t="s">
        <v>48</v>
      </c>
      <c r="AW27" s="22">
        <f>AW17+BB12</f>
        <v>40511.578947368413</v>
      </c>
      <c r="AX27" s="22">
        <f>AX17+BB13</f>
        <v>15734.421052631576</v>
      </c>
      <c r="AY27" s="22">
        <f>AY17+BB14</f>
        <v>5565</v>
      </c>
      <c r="AZ27" s="22">
        <f>AZ17+BB15</f>
        <v>7075.2631578947367</v>
      </c>
      <c r="BA27" s="22">
        <f>BA17+BB16</f>
        <v>3095.3684210526308</v>
      </c>
      <c r="BB27" s="22">
        <f>BB17</f>
        <v>11289.578947368418</v>
      </c>
      <c r="BC27" s="22"/>
      <c r="BD27" s="22"/>
    </row>
    <row r="28" spans="1:56">
      <c r="A28" s="1" t="s">
        <v>25</v>
      </c>
      <c r="B28" s="12">
        <v>256.26315789473682</v>
      </c>
      <c r="C28" s="12">
        <v>757.89473684210532</v>
      </c>
      <c r="D28" s="12">
        <v>545.47368421052636</v>
      </c>
      <c r="E28" s="12">
        <v>538.31578947368416</v>
      </c>
      <c r="F28" s="12">
        <v>763.47368421052636</v>
      </c>
      <c r="G28" s="12">
        <v>541.52631578947364</v>
      </c>
      <c r="H28" s="12">
        <v>894.31578947368416</v>
      </c>
      <c r="I28" s="12">
        <v>928.36842105263156</v>
      </c>
      <c r="J28" s="12">
        <v>1126</v>
      </c>
      <c r="K28" s="12">
        <v>630.10526315789468</v>
      </c>
      <c r="L28" s="12">
        <v>766.89473684210532</v>
      </c>
      <c r="M28" s="12">
        <v>508.4736842105263</v>
      </c>
      <c r="N28" s="12">
        <v>660.9473684210526</v>
      </c>
      <c r="O28" s="12">
        <v>611.26315789473688</v>
      </c>
      <c r="P28" s="12">
        <v>385.94736842105266</v>
      </c>
      <c r="Q28" s="12">
        <v>375.78947368421052</v>
      </c>
      <c r="R28" s="12">
        <v>702.31578947368416</v>
      </c>
      <c r="S28" s="12">
        <v>1353.2105263157894</v>
      </c>
      <c r="T28" s="12">
        <v>839.42105263157896</v>
      </c>
      <c r="U28" s="12">
        <v>1599.2105263157894</v>
      </c>
      <c r="V28" s="12">
        <v>1343.2631578947369</v>
      </c>
      <c r="W28" s="12">
        <v>911.57894736842104</v>
      </c>
      <c r="X28" s="12">
        <v>738</v>
      </c>
      <c r="Y28" s="12">
        <v>933.10526315789468</v>
      </c>
      <c r="Z28" s="12">
        <v>1368.7368421052631</v>
      </c>
      <c r="AA28" s="12">
        <v>87.89473684210526</v>
      </c>
      <c r="AB28" s="12">
        <v>117.05263157894737</v>
      </c>
      <c r="AC28" s="12">
        <v>450.63157894736844</v>
      </c>
      <c r="AD28" s="12">
        <v>413.10526315789474</v>
      </c>
      <c r="AE28" s="12">
        <v>915.47368421052636</v>
      </c>
      <c r="AF28" s="12">
        <v>1485.421052631579</v>
      </c>
      <c r="AG28" s="12">
        <v>1116.578947368421</v>
      </c>
      <c r="AH28" s="12">
        <v>1447.2105263157894</v>
      </c>
      <c r="AI28" s="12">
        <v>983.57894736842104</v>
      </c>
      <c r="AJ28" s="12">
        <v>596.42105263157896</v>
      </c>
      <c r="AK28" s="12">
        <v>509.68421052631578</v>
      </c>
      <c r="AL28" s="12">
        <v>1810.3157894736842</v>
      </c>
      <c r="AM28" s="12">
        <v>400.73684210526318</v>
      </c>
      <c r="AN28" s="12">
        <v>688.9473684210526</v>
      </c>
      <c r="AO28" s="12">
        <v>501.78947368421052</v>
      </c>
      <c r="AP28" s="12">
        <v>390.78947368421052</v>
      </c>
      <c r="AQ28" s="12">
        <v>352.36842105263156</v>
      </c>
      <c r="AR28" s="12">
        <v>669.63157894736844</v>
      </c>
      <c r="AS28" s="13">
        <v>33017.526315789473</v>
      </c>
      <c r="AT28" s="14"/>
      <c r="AV28" s="9" t="s">
        <v>58</v>
      </c>
      <c r="AW28" s="22">
        <f>AW18+BC12</f>
        <v>14970.684210526317</v>
      </c>
      <c r="AX28" s="22">
        <f>AX18+BC13</f>
        <v>1711.2631578947371</v>
      </c>
      <c r="AY28" s="22">
        <f>AY18+BC14</f>
        <v>4464.6842105263149</v>
      </c>
      <c r="AZ28" s="22">
        <f>AZ18+BC15</f>
        <v>1624.8421052631579</v>
      </c>
      <c r="BA28" s="22">
        <f>BA18+BC16</f>
        <v>1831.4210526315792</v>
      </c>
      <c r="BB28" s="22">
        <f>SUM(BB18,BC17)</f>
        <v>1306.7894736842104</v>
      </c>
      <c r="BC28" s="22">
        <f>BC18</f>
        <v>794.1578947368422</v>
      </c>
      <c r="BD28" s="22">
        <f>SUM(AW22:BC28)</f>
        <v>318825.99999999994</v>
      </c>
    </row>
    <row r="29" spans="1:56">
      <c r="A29" s="1" t="s">
        <v>26</v>
      </c>
      <c r="B29" s="12">
        <v>223.31578947368422</v>
      </c>
      <c r="C29" s="12">
        <v>659.47368421052636</v>
      </c>
      <c r="D29" s="12">
        <v>514.78947368421052</v>
      </c>
      <c r="E29" s="12">
        <v>491.21052631578948</v>
      </c>
      <c r="F29" s="12">
        <v>619.36842105263156</v>
      </c>
      <c r="G29" s="12">
        <v>486.84210526315792</v>
      </c>
      <c r="H29" s="12">
        <v>849.57894736842104</v>
      </c>
      <c r="I29" s="12">
        <v>693.15789473684208</v>
      </c>
      <c r="J29" s="12">
        <v>852.15789473684208</v>
      </c>
      <c r="K29" s="12">
        <v>564.36842105263156</v>
      </c>
      <c r="L29" s="12">
        <v>699.36842105263156</v>
      </c>
      <c r="M29" s="12">
        <v>380.26315789473682</v>
      </c>
      <c r="N29" s="12">
        <v>553</v>
      </c>
      <c r="O29" s="12">
        <v>559.10526315789468</v>
      </c>
      <c r="P29" s="12">
        <v>350.05263157894734</v>
      </c>
      <c r="Q29" s="12">
        <v>324.78947368421052</v>
      </c>
      <c r="R29" s="12">
        <v>579.42105263157896</v>
      </c>
      <c r="S29" s="12">
        <v>1005</v>
      </c>
      <c r="T29" s="12">
        <v>721</v>
      </c>
      <c r="U29" s="12">
        <v>1227.421052631579</v>
      </c>
      <c r="V29" s="12">
        <v>993.15789473684208</v>
      </c>
      <c r="W29" s="12">
        <v>652.31578947368416</v>
      </c>
      <c r="X29" s="12">
        <v>579.47368421052636</v>
      </c>
      <c r="Y29" s="12">
        <v>859.15789473684208</v>
      </c>
      <c r="Z29" s="12">
        <v>1056.3157894736842</v>
      </c>
      <c r="AA29" s="12">
        <v>127.26315789473684</v>
      </c>
      <c r="AB29" s="12">
        <v>67.526315789473685</v>
      </c>
      <c r="AC29" s="12">
        <v>218.52631578947367</v>
      </c>
      <c r="AD29" s="12">
        <v>438.26315789473682</v>
      </c>
      <c r="AE29" s="12">
        <v>1210.2631578947369</v>
      </c>
      <c r="AF29" s="12">
        <v>2021.3157894736842</v>
      </c>
      <c r="AG29" s="12">
        <v>1556.7894736842106</v>
      </c>
      <c r="AH29" s="12">
        <v>2496</v>
      </c>
      <c r="AI29" s="12">
        <v>1213.6315789473683</v>
      </c>
      <c r="AJ29" s="12">
        <v>765.68421052631584</v>
      </c>
      <c r="AK29" s="12">
        <v>416.4736842105263</v>
      </c>
      <c r="AL29" s="12">
        <v>1340.2105263157894</v>
      </c>
      <c r="AM29" s="12">
        <v>317.31578947368422</v>
      </c>
      <c r="AN29" s="12">
        <v>577.9473684210526</v>
      </c>
      <c r="AO29" s="12">
        <v>586.89473684210532</v>
      </c>
      <c r="AP29" s="12">
        <v>452.94736842105266</v>
      </c>
      <c r="AQ29" s="12">
        <v>394.63157894736844</v>
      </c>
      <c r="AR29" s="12">
        <v>903.42105263157896</v>
      </c>
      <c r="AS29" s="13">
        <v>31599.210526315794</v>
      </c>
      <c r="AT29" s="14"/>
      <c r="AW29" s="15"/>
    </row>
    <row r="30" spans="1:56">
      <c r="A30" s="1" t="s">
        <v>27</v>
      </c>
      <c r="B30" s="12">
        <v>225.47368421052633</v>
      </c>
      <c r="C30" s="12">
        <v>485.26315789473682</v>
      </c>
      <c r="D30" s="12">
        <v>271.05263157894734</v>
      </c>
      <c r="E30" s="12">
        <v>280.15789473684208</v>
      </c>
      <c r="F30" s="12">
        <v>685.78947368421052</v>
      </c>
      <c r="G30" s="12">
        <v>287.36842105263156</v>
      </c>
      <c r="H30" s="12">
        <v>595.9473684210526</v>
      </c>
      <c r="I30" s="12">
        <v>520.89473684210532</v>
      </c>
      <c r="J30" s="12">
        <v>691.21052631578948</v>
      </c>
      <c r="K30" s="12">
        <v>415.57894736842104</v>
      </c>
      <c r="L30" s="12">
        <v>524.26315789473688</v>
      </c>
      <c r="M30" s="12">
        <v>425.5263157894737</v>
      </c>
      <c r="N30" s="12">
        <v>307.89473684210526</v>
      </c>
      <c r="O30" s="12">
        <v>303.57894736842104</v>
      </c>
      <c r="P30" s="12">
        <v>204.10526315789474</v>
      </c>
      <c r="Q30" s="12">
        <v>167.57894736842104</v>
      </c>
      <c r="R30" s="12">
        <v>217.26315789473685</v>
      </c>
      <c r="S30" s="12">
        <v>420.21052631578948</v>
      </c>
      <c r="T30" s="12">
        <v>291.36842105263156</v>
      </c>
      <c r="U30" s="12">
        <v>382.94736842105266</v>
      </c>
      <c r="V30" s="12">
        <v>370.94736842105266</v>
      </c>
      <c r="W30" s="12">
        <v>208.31578947368422</v>
      </c>
      <c r="X30" s="12">
        <v>171.36842105263159</v>
      </c>
      <c r="Y30" s="12">
        <v>418.42105263157896</v>
      </c>
      <c r="Z30" s="12">
        <v>569.36842105263156</v>
      </c>
      <c r="AA30" s="12">
        <v>651.78947368421052</v>
      </c>
      <c r="AB30" s="12">
        <v>322.42105263157896</v>
      </c>
      <c r="AC30" s="12">
        <v>81.84210526315789</v>
      </c>
      <c r="AD30" s="12">
        <v>424.4736842105263</v>
      </c>
      <c r="AE30" s="12">
        <v>1316.7368421052631</v>
      </c>
      <c r="AF30" s="12">
        <v>1824.3157894736842</v>
      </c>
      <c r="AG30" s="12">
        <v>1094.1052631578948</v>
      </c>
      <c r="AH30" s="12">
        <v>2384.9473684210525</v>
      </c>
      <c r="AI30" s="12">
        <v>885.42105263157896</v>
      </c>
      <c r="AJ30" s="12">
        <v>446.73684210526318</v>
      </c>
      <c r="AK30" s="12">
        <v>162.10526315789474</v>
      </c>
      <c r="AL30" s="12">
        <v>627.9473684210526</v>
      </c>
      <c r="AM30" s="12">
        <v>140.94736842105263</v>
      </c>
      <c r="AN30" s="12">
        <v>343.94736842105266</v>
      </c>
      <c r="AO30" s="12">
        <v>340.73684210526318</v>
      </c>
      <c r="AP30" s="12">
        <v>267.42105263157896</v>
      </c>
      <c r="AQ30" s="12">
        <v>996.36842105263156</v>
      </c>
      <c r="AR30" s="12">
        <v>485.63157894736844</v>
      </c>
      <c r="AS30" s="13">
        <v>22239.78947368421</v>
      </c>
      <c r="AT30" s="14"/>
      <c r="AW30" s="15"/>
    </row>
    <row r="31" spans="1:56">
      <c r="A31" s="1" t="s">
        <v>28</v>
      </c>
      <c r="B31" s="12">
        <v>186.42105263157896</v>
      </c>
      <c r="C31" s="12">
        <v>492.57894736842104</v>
      </c>
      <c r="D31" s="12">
        <v>270.68421052631578</v>
      </c>
      <c r="E31" s="12">
        <v>292.26315789473682</v>
      </c>
      <c r="F31" s="12">
        <v>506.36842105263156</v>
      </c>
      <c r="G31" s="12">
        <v>351</v>
      </c>
      <c r="H31" s="12">
        <v>595.42105263157896</v>
      </c>
      <c r="I31" s="12">
        <v>484.21052631578948</v>
      </c>
      <c r="J31" s="12">
        <v>564.36842105263156</v>
      </c>
      <c r="K31" s="12">
        <v>326.84210526315792</v>
      </c>
      <c r="L31" s="12">
        <v>544.26315789473688</v>
      </c>
      <c r="M31" s="12">
        <v>319.68421052631578</v>
      </c>
      <c r="N31" s="12">
        <v>314.26315789473682</v>
      </c>
      <c r="O31" s="12">
        <v>308.31578947368422</v>
      </c>
      <c r="P31" s="12">
        <v>189.36842105263159</v>
      </c>
      <c r="Q31" s="12">
        <v>161.31578947368422</v>
      </c>
      <c r="R31" s="12">
        <v>196.68421052631578</v>
      </c>
      <c r="S31" s="12">
        <v>329.05263157894734</v>
      </c>
      <c r="T31" s="12">
        <v>300.73684210526318</v>
      </c>
      <c r="U31" s="12">
        <v>393.94736842105266</v>
      </c>
      <c r="V31" s="12">
        <v>308.63157894736844</v>
      </c>
      <c r="W31" s="12">
        <v>201.21052631578948</v>
      </c>
      <c r="X31" s="12">
        <v>165.05263157894737</v>
      </c>
      <c r="Y31" s="12">
        <v>396.42105263157896</v>
      </c>
      <c r="Z31" s="12">
        <v>476.89473684210526</v>
      </c>
      <c r="AA31" s="12">
        <v>402.73684210526318</v>
      </c>
      <c r="AB31" s="12">
        <v>400.5263157894737</v>
      </c>
      <c r="AC31" s="12">
        <v>379.5263157894737</v>
      </c>
      <c r="AD31" s="12">
        <v>54</v>
      </c>
      <c r="AE31" s="12">
        <v>817.84210526315792</v>
      </c>
      <c r="AF31" s="12">
        <v>1125.4736842105262</v>
      </c>
      <c r="AG31" s="12">
        <v>759.47368421052636</v>
      </c>
      <c r="AH31" s="12">
        <v>1582.0526315789473</v>
      </c>
      <c r="AI31" s="12">
        <v>649.52631578947364</v>
      </c>
      <c r="AJ31" s="12">
        <v>409.84210526315792</v>
      </c>
      <c r="AK31" s="12">
        <v>178.47368421052633</v>
      </c>
      <c r="AL31" s="12">
        <v>497.36842105263156</v>
      </c>
      <c r="AM31" s="12">
        <v>148.78947368421052</v>
      </c>
      <c r="AN31" s="12">
        <v>390.89473684210526</v>
      </c>
      <c r="AO31" s="12">
        <v>319.63157894736844</v>
      </c>
      <c r="AP31" s="12">
        <v>233</v>
      </c>
      <c r="AQ31" s="12">
        <v>436.5263157894737</v>
      </c>
      <c r="AR31" s="12">
        <v>359.10526315789474</v>
      </c>
      <c r="AS31" s="13">
        <v>17820.78947368421</v>
      </c>
      <c r="AT31" s="14"/>
      <c r="AW31" s="15"/>
    </row>
    <row r="32" spans="1:56">
      <c r="A32" s="1">
        <v>16</v>
      </c>
      <c r="B32" s="12">
        <v>96</v>
      </c>
      <c r="C32" s="12">
        <v>96.421052631578945</v>
      </c>
      <c r="D32" s="12">
        <v>67.84210526315789</v>
      </c>
      <c r="E32" s="12">
        <v>110.68421052631579</v>
      </c>
      <c r="F32" s="12">
        <v>295.05263157894734</v>
      </c>
      <c r="G32" s="12">
        <v>155.21052631578948</v>
      </c>
      <c r="H32" s="12">
        <v>265.31578947368422</v>
      </c>
      <c r="I32" s="12">
        <v>226.84210526315789</v>
      </c>
      <c r="J32" s="12">
        <v>236.31578947368422</v>
      </c>
      <c r="K32" s="12">
        <v>127.89473684210526</v>
      </c>
      <c r="L32" s="12">
        <v>184.63157894736841</v>
      </c>
      <c r="M32" s="12">
        <v>109.36842105263158</v>
      </c>
      <c r="N32" s="12">
        <v>82.684210526315795</v>
      </c>
      <c r="O32" s="12">
        <v>70.15789473684211</v>
      </c>
      <c r="P32" s="12">
        <v>61</v>
      </c>
      <c r="Q32" s="12">
        <v>44.684210526315788</v>
      </c>
      <c r="R32" s="12">
        <v>38.210526315789473</v>
      </c>
      <c r="S32" s="12">
        <v>81.21052631578948</v>
      </c>
      <c r="T32" s="12">
        <v>63.263157894736842</v>
      </c>
      <c r="U32" s="12">
        <v>82.631578947368425</v>
      </c>
      <c r="V32" s="12">
        <v>74.473684210526315</v>
      </c>
      <c r="W32" s="12">
        <v>29.315789473684209</v>
      </c>
      <c r="X32" s="12">
        <v>34.368421052631582</v>
      </c>
      <c r="Y32" s="12">
        <v>136.73684210526315</v>
      </c>
      <c r="Z32" s="12">
        <v>156.84210526315789</v>
      </c>
      <c r="AA32" s="12">
        <v>888.89473684210532</v>
      </c>
      <c r="AB32" s="12">
        <v>1076.2631578947369</v>
      </c>
      <c r="AC32" s="12">
        <v>1563.8421052631579</v>
      </c>
      <c r="AD32" s="12">
        <v>889.15789473684208</v>
      </c>
      <c r="AE32" s="12">
        <v>28.473684210526315</v>
      </c>
      <c r="AF32" s="12">
        <v>352.42105263157896</v>
      </c>
      <c r="AG32" s="12">
        <v>374.42105263157896</v>
      </c>
      <c r="AH32" s="12">
        <v>850.10526315789468</v>
      </c>
      <c r="AI32" s="12">
        <v>224.89473684210526</v>
      </c>
      <c r="AJ32" s="12">
        <v>125.05263157894737</v>
      </c>
      <c r="AK32" s="12">
        <v>43.315789473684212</v>
      </c>
      <c r="AL32" s="12">
        <v>110.05263157894737</v>
      </c>
      <c r="AM32" s="12">
        <v>24.526315789473685</v>
      </c>
      <c r="AN32" s="12">
        <v>111.63157894736842</v>
      </c>
      <c r="AO32" s="12">
        <v>86.368421052631575</v>
      </c>
      <c r="AP32" s="12">
        <v>85.578947368421055</v>
      </c>
      <c r="AQ32" s="12">
        <v>154.63157894736841</v>
      </c>
      <c r="AR32" s="12">
        <v>140.73684210526315</v>
      </c>
      <c r="AS32" s="13">
        <v>10057.526315789473</v>
      </c>
      <c r="AT32" s="14"/>
      <c r="AW32" s="15"/>
    </row>
    <row r="33" spans="1:49">
      <c r="A33" s="1">
        <v>24</v>
      </c>
      <c r="B33" s="12">
        <v>82.421052631578945</v>
      </c>
      <c r="C33" s="12">
        <v>104.68421052631579</v>
      </c>
      <c r="D33" s="12">
        <v>46.210526315789473</v>
      </c>
      <c r="E33" s="12">
        <v>70.631578947368425</v>
      </c>
      <c r="F33" s="12">
        <v>268.36842105263156</v>
      </c>
      <c r="G33" s="12">
        <v>107.63157894736842</v>
      </c>
      <c r="H33" s="12">
        <v>190.05263157894737</v>
      </c>
      <c r="I33" s="12">
        <v>208.47368421052633</v>
      </c>
      <c r="J33" s="12">
        <v>224.47368421052633</v>
      </c>
      <c r="K33" s="12">
        <v>93.315789473684205</v>
      </c>
      <c r="L33" s="12">
        <v>134.94736842105263</v>
      </c>
      <c r="M33" s="12">
        <v>92.526315789473685</v>
      </c>
      <c r="N33" s="12">
        <v>56.789473684210527</v>
      </c>
      <c r="O33" s="12">
        <v>51.157894736842103</v>
      </c>
      <c r="P33" s="12">
        <v>40.05263157894737</v>
      </c>
      <c r="Q33" s="12">
        <v>29</v>
      </c>
      <c r="R33" s="12">
        <v>21.473684210526315</v>
      </c>
      <c r="S33" s="12">
        <v>36.578947368421055</v>
      </c>
      <c r="T33" s="12">
        <v>52.526315789473685</v>
      </c>
      <c r="U33" s="12">
        <v>44.368421052631582</v>
      </c>
      <c r="V33" s="12">
        <v>44.578947368421055</v>
      </c>
      <c r="W33" s="12">
        <v>25.736842105263158</v>
      </c>
      <c r="X33" s="12">
        <v>20.894736842105264</v>
      </c>
      <c r="Y33" s="12">
        <v>97.15789473684211</v>
      </c>
      <c r="Z33" s="12">
        <v>117.84210526315789</v>
      </c>
      <c r="AA33" s="12">
        <v>1247.8421052631579</v>
      </c>
      <c r="AB33" s="12">
        <v>1620.2631578947369</v>
      </c>
      <c r="AC33" s="12">
        <v>2141.1052631578946</v>
      </c>
      <c r="AD33" s="12">
        <v>1193.7368421052631</v>
      </c>
      <c r="AE33" s="12">
        <v>349.10526315789474</v>
      </c>
      <c r="AF33" s="12">
        <v>36.315789473684212</v>
      </c>
      <c r="AG33" s="12">
        <v>292.4736842105263</v>
      </c>
      <c r="AH33" s="12">
        <v>827.57894736842104</v>
      </c>
      <c r="AI33" s="12">
        <v>226.47368421052633</v>
      </c>
      <c r="AJ33" s="12">
        <v>127.89473684210526</v>
      </c>
      <c r="AK33" s="12">
        <v>17.631578947368421</v>
      </c>
      <c r="AL33" s="12">
        <v>61.10526315789474</v>
      </c>
      <c r="AM33" s="12">
        <v>19.842105263157894</v>
      </c>
      <c r="AN33" s="12">
        <v>81.05263157894737</v>
      </c>
      <c r="AO33" s="12">
        <v>84</v>
      </c>
      <c r="AP33" s="12">
        <v>98</v>
      </c>
      <c r="AQ33" s="12">
        <v>137.89473684210526</v>
      </c>
      <c r="AR33" s="12">
        <v>164.78947368421052</v>
      </c>
      <c r="AS33" s="13">
        <v>10989.000000000002</v>
      </c>
      <c r="AT33" s="14"/>
      <c r="AW33" s="15"/>
    </row>
    <row r="34" spans="1:49">
      <c r="A34" s="1" t="s">
        <v>29</v>
      </c>
      <c r="B34" s="12">
        <v>28.263157894736842</v>
      </c>
      <c r="C34" s="12">
        <v>32.210526315789473</v>
      </c>
      <c r="D34" s="12">
        <v>26.94736842105263</v>
      </c>
      <c r="E34" s="12">
        <v>29.421052631578949</v>
      </c>
      <c r="F34" s="12">
        <v>109.36842105263158</v>
      </c>
      <c r="G34" s="12">
        <v>29.94736842105263</v>
      </c>
      <c r="H34" s="12">
        <v>79.684210526315795</v>
      </c>
      <c r="I34" s="12">
        <v>126</v>
      </c>
      <c r="J34" s="12">
        <v>135.26315789473685</v>
      </c>
      <c r="K34" s="12">
        <v>48.263157894736842</v>
      </c>
      <c r="L34" s="12">
        <v>48.736842105263158</v>
      </c>
      <c r="M34" s="12">
        <v>57.94736842105263</v>
      </c>
      <c r="N34" s="12">
        <v>28.263157894736842</v>
      </c>
      <c r="O34" s="12">
        <v>22.526315789473685</v>
      </c>
      <c r="P34" s="12">
        <v>21.894736842105264</v>
      </c>
      <c r="Q34" s="12">
        <v>10.578947368421053</v>
      </c>
      <c r="R34" s="12">
        <v>9.7368421052631575</v>
      </c>
      <c r="S34" s="12">
        <v>20.157894736842106</v>
      </c>
      <c r="T34" s="12">
        <v>35.263157894736842</v>
      </c>
      <c r="U34" s="12">
        <v>60.473684210526315</v>
      </c>
      <c r="V34" s="12">
        <v>46.157894736842103</v>
      </c>
      <c r="W34" s="12">
        <v>22.05263157894737</v>
      </c>
      <c r="X34" s="12">
        <v>23.315789473684209</v>
      </c>
      <c r="Y34" s="12">
        <v>46.89473684210526</v>
      </c>
      <c r="Z34" s="12">
        <v>41.578947368421055</v>
      </c>
      <c r="AA34" s="12">
        <v>1011.421052631579</v>
      </c>
      <c r="AB34" s="12">
        <v>1211.2105263157894</v>
      </c>
      <c r="AC34" s="12">
        <v>1320.0526315789473</v>
      </c>
      <c r="AD34" s="12">
        <v>705.15789473684208</v>
      </c>
      <c r="AE34" s="12">
        <v>337.05263157894734</v>
      </c>
      <c r="AF34" s="12">
        <v>277.10526315789474</v>
      </c>
      <c r="AG34" s="12">
        <v>19.157894736842106</v>
      </c>
      <c r="AH34" s="12">
        <v>168.42105263157896</v>
      </c>
      <c r="AI34" s="12">
        <v>69.631578947368425</v>
      </c>
      <c r="AJ34" s="12">
        <v>49.736842105263158</v>
      </c>
      <c r="AK34" s="12">
        <v>13.368421052631579</v>
      </c>
      <c r="AL34" s="12">
        <v>57.94736842105263</v>
      </c>
      <c r="AM34" s="12">
        <v>9.8947368421052637</v>
      </c>
      <c r="AN34" s="12">
        <v>45.157894736842103</v>
      </c>
      <c r="AO34" s="12">
        <v>35.157894736842103</v>
      </c>
      <c r="AP34" s="12">
        <v>49.263157894736842</v>
      </c>
      <c r="AQ34" s="12">
        <v>70.10526315789474</v>
      </c>
      <c r="AR34" s="12">
        <v>98.631578947368425</v>
      </c>
      <c r="AS34" s="13">
        <v>6689.4210526315801</v>
      </c>
      <c r="AT34" s="14"/>
      <c r="AW34" s="15"/>
    </row>
    <row r="35" spans="1:49">
      <c r="A35" s="1" t="s">
        <v>30</v>
      </c>
      <c r="B35" s="12">
        <v>54.210526315789473</v>
      </c>
      <c r="C35" s="12">
        <v>83.631578947368425</v>
      </c>
      <c r="D35" s="12">
        <v>34.578947368421055</v>
      </c>
      <c r="E35" s="12">
        <v>29.736842105263158</v>
      </c>
      <c r="F35" s="12">
        <v>75</v>
      </c>
      <c r="G35" s="12">
        <v>43.89473684210526</v>
      </c>
      <c r="H35" s="12">
        <v>87.10526315789474</v>
      </c>
      <c r="I35" s="12">
        <v>105.36842105263158</v>
      </c>
      <c r="J35" s="12">
        <v>126.94736842105263</v>
      </c>
      <c r="K35" s="12">
        <v>65.526315789473685</v>
      </c>
      <c r="L35" s="12">
        <v>86.578947368421055</v>
      </c>
      <c r="M35" s="12">
        <v>73.315789473684205</v>
      </c>
      <c r="N35" s="12">
        <v>50.315789473684212</v>
      </c>
      <c r="O35" s="12">
        <v>36.421052631578945</v>
      </c>
      <c r="P35" s="12">
        <v>28.421052631578949</v>
      </c>
      <c r="Q35" s="12">
        <v>19.105263157894736</v>
      </c>
      <c r="R35" s="12">
        <v>19.421052631578949</v>
      </c>
      <c r="S35" s="12">
        <v>32.368421052631582</v>
      </c>
      <c r="T35" s="12">
        <v>36.736842105263158</v>
      </c>
      <c r="U35" s="12">
        <v>34.736842105263158</v>
      </c>
      <c r="V35" s="12">
        <v>35.157894736842103</v>
      </c>
      <c r="W35" s="12">
        <v>11.578947368421053</v>
      </c>
      <c r="X35" s="12">
        <v>11.789473684210526</v>
      </c>
      <c r="Y35" s="12">
        <v>39.421052631578945</v>
      </c>
      <c r="Z35" s="12">
        <v>66.368421052631575</v>
      </c>
      <c r="AA35" s="12">
        <v>1275.6315789473683</v>
      </c>
      <c r="AB35" s="12">
        <v>1502.578947368421</v>
      </c>
      <c r="AC35" s="12">
        <v>3151.1052631578946</v>
      </c>
      <c r="AD35" s="12">
        <v>1487.5263157894738</v>
      </c>
      <c r="AE35" s="12">
        <v>783.36842105263156</v>
      </c>
      <c r="AF35" s="12">
        <v>841.10526315789468</v>
      </c>
      <c r="AG35" s="12">
        <v>170.94736842105263</v>
      </c>
      <c r="AH35" s="12">
        <v>37.736842105263158</v>
      </c>
      <c r="AI35" s="12">
        <v>143.57894736842104</v>
      </c>
      <c r="AJ35" s="12">
        <v>117.52631578947368</v>
      </c>
      <c r="AK35" s="12">
        <v>20.263157894736842</v>
      </c>
      <c r="AL35" s="12">
        <v>63.89473684210526</v>
      </c>
      <c r="AM35" s="12">
        <v>13.631578947368421</v>
      </c>
      <c r="AN35" s="12">
        <v>67.631578947368425</v>
      </c>
      <c r="AO35" s="12">
        <v>76.84210526315789</v>
      </c>
      <c r="AP35" s="12">
        <v>112.42105263157895</v>
      </c>
      <c r="AQ35" s="12">
        <v>67.78947368421052</v>
      </c>
      <c r="AR35" s="12">
        <v>136.05263157894737</v>
      </c>
      <c r="AS35" s="13">
        <v>11357.36842105263</v>
      </c>
      <c r="AT35" s="14"/>
      <c r="AW35" s="15"/>
    </row>
    <row r="36" spans="1:49">
      <c r="A36" s="1" t="s">
        <v>31</v>
      </c>
      <c r="B36" s="12">
        <v>33.684210526315788</v>
      </c>
      <c r="C36" s="12">
        <v>79.421052631578945</v>
      </c>
      <c r="D36" s="12">
        <v>39.05263157894737</v>
      </c>
      <c r="E36" s="12">
        <v>30.789473684210527</v>
      </c>
      <c r="F36" s="12">
        <v>106.31578947368421</v>
      </c>
      <c r="G36" s="12">
        <v>32.315789473684212</v>
      </c>
      <c r="H36" s="12">
        <v>84.89473684210526</v>
      </c>
      <c r="I36" s="12">
        <v>125.89473684210526</v>
      </c>
      <c r="J36" s="12">
        <v>152.84210526315789</v>
      </c>
      <c r="K36" s="12">
        <v>72.78947368421052</v>
      </c>
      <c r="L36" s="12">
        <v>84.421052631578945</v>
      </c>
      <c r="M36" s="12">
        <v>95.21052631578948</v>
      </c>
      <c r="N36" s="12">
        <v>46.263157894736842</v>
      </c>
      <c r="O36" s="12">
        <v>49.578947368421055</v>
      </c>
      <c r="P36" s="12">
        <v>34.789473684210527</v>
      </c>
      <c r="Q36" s="12">
        <v>22.684210526315791</v>
      </c>
      <c r="R36" s="12">
        <v>30.842105263157894</v>
      </c>
      <c r="S36" s="12">
        <v>42</v>
      </c>
      <c r="T36" s="12">
        <v>56.89473684210526</v>
      </c>
      <c r="U36" s="12">
        <v>83.421052631578945</v>
      </c>
      <c r="V36" s="12">
        <v>52.421052631578945</v>
      </c>
      <c r="W36" s="12">
        <v>20.631578947368421</v>
      </c>
      <c r="X36" s="12">
        <v>18.05263157894737</v>
      </c>
      <c r="Y36" s="12">
        <v>34.789473684210527</v>
      </c>
      <c r="Z36" s="12">
        <v>45.315789473684212</v>
      </c>
      <c r="AA36" s="12">
        <v>958.26315789473688</v>
      </c>
      <c r="AB36" s="12">
        <v>1089.578947368421</v>
      </c>
      <c r="AC36" s="12">
        <v>1071.5263157894738</v>
      </c>
      <c r="AD36" s="12">
        <v>665.42105263157896</v>
      </c>
      <c r="AE36" s="12">
        <v>244.26315789473685</v>
      </c>
      <c r="AF36" s="12">
        <v>254.47368421052633</v>
      </c>
      <c r="AG36" s="12">
        <v>73.21052631578948</v>
      </c>
      <c r="AH36" s="12">
        <v>149.42105263157896</v>
      </c>
      <c r="AI36" s="12">
        <v>11.263157894736842</v>
      </c>
      <c r="AJ36" s="12">
        <v>46.157894736842103</v>
      </c>
      <c r="AK36" s="12">
        <v>22.157894736842106</v>
      </c>
      <c r="AL36" s="12">
        <v>88.10526315789474</v>
      </c>
      <c r="AM36" s="12">
        <v>22.94736842105263</v>
      </c>
      <c r="AN36" s="12">
        <v>55.89473684210526</v>
      </c>
      <c r="AO36" s="12">
        <v>54.157894736842103</v>
      </c>
      <c r="AP36" s="12">
        <v>93.10526315789474</v>
      </c>
      <c r="AQ36" s="12">
        <v>111.78947368421052</v>
      </c>
      <c r="AR36" s="12">
        <v>188.31578947368422</v>
      </c>
      <c r="AS36" s="13">
        <v>6675.3684210526344</v>
      </c>
      <c r="AT36" s="14"/>
      <c r="AW36" s="15"/>
    </row>
    <row r="37" spans="1:49">
      <c r="A37" s="1" t="s">
        <v>32</v>
      </c>
      <c r="B37" s="12">
        <v>13.842105263157896</v>
      </c>
      <c r="C37" s="12">
        <v>24.368421052631579</v>
      </c>
      <c r="D37" s="12">
        <v>3.4736842105263159</v>
      </c>
      <c r="E37" s="12">
        <v>4.1578947368421053</v>
      </c>
      <c r="F37" s="12">
        <v>32.89473684210526</v>
      </c>
      <c r="G37" s="12">
        <v>7</v>
      </c>
      <c r="H37" s="12">
        <v>25.157894736842106</v>
      </c>
      <c r="I37" s="12">
        <v>65.473684210526315</v>
      </c>
      <c r="J37" s="12">
        <v>90.15789473684211</v>
      </c>
      <c r="K37" s="12">
        <v>11.578947368421053</v>
      </c>
      <c r="L37" s="12">
        <v>13.631578947368421</v>
      </c>
      <c r="M37" s="12">
        <v>19.315789473684209</v>
      </c>
      <c r="N37" s="12">
        <v>6.9473684210526319</v>
      </c>
      <c r="O37" s="12">
        <v>12.684210526315789</v>
      </c>
      <c r="P37" s="12">
        <v>8.526315789473685</v>
      </c>
      <c r="Q37" s="12">
        <v>5.4210526315789478</v>
      </c>
      <c r="R37" s="12">
        <v>7.7368421052631575</v>
      </c>
      <c r="S37" s="12">
        <v>8.1052631578947363</v>
      </c>
      <c r="T37" s="12">
        <v>23.578947368421051</v>
      </c>
      <c r="U37" s="12">
        <v>18.894736842105264</v>
      </c>
      <c r="V37" s="12">
        <v>21.368421052631579</v>
      </c>
      <c r="W37" s="12">
        <v>3.7894736842105261</v>
      </c>
      <c r="X37" s="12">
        <v>2.5263157894736841</v>
      </c>
      <c r="Y37" s="12">
        <v>4.7368421052631575</v>
      </c>
      <c r="Z37" s="12">
        <v>10.947368421052632</v>
      </c>
      <c r="AA37" s="12">
        <v>612.0526315789474</v>
      </c>
      <c r="AB37" s="12">
        <v>698.63157894736844</v>
      </c>
      <c r="AC37" s="12">
        <v>535.52631578947364</v>
      </c>
      <c r="AD37" s="12">
        <v>423.10526315789474</v>
      </c>
      <c r="AE37" s="12">
        <v>125.57894736842105</v>
      </c>
      <c r="AF37" s="12">
        <v>134.21052631578948</v>
      </c>
      <c r="AG37" s="12">
        <v>61.736842105263158</v>
      </c>
      <c r="AH37" s="12">
        <v>121.10526315789474</v>
      </c>
      <c r="AI37" s="12">
        <v>38.736842105263158</v>
      </c>
      <c r="AJ37" s="12">
        <v>5.1052631578947372</v>
      </c>
      <c r="AK37" s="12">
        <v>2.1578947368421053</v>
      </c>
      <c r="AL37" s="12">
        <v>22</v>
      </c>
      <c r="AM37" s="12">
        <v>7.3684210526315788</v>
      </c>
      <c r="AN37" s="12">
        <v>21.631578947368421</v>
      </c>
      <c r="AO37" s="12">
        <v>13.631578947368421</v>
      </c>
      <c r="AP37" s="12">
        <v>43.210526315789473</v>
      </c>
      <c r="AQ37" s="12">
        <v>36.315789473684212</v>
      </c>
      <c r="AR37" s="12">
        <v>83.526315789473685</v>
      </c>
      <c r="AS37" s="13">
        <v>3431.9473684210529</v>
      </c>
      <c r="AT37" s="14"/>
      <c r="AW37" s="15"/>
    </row>
    <row r="38" spans="1:49">
      <c r="A38" s="1" t="s">
        <v>33</v>
      </c>
      <c r="B38" s="12">
        <v>7.5263157894736841</v>
      </c>
      <c r="C38" s="12">
        <v>7.5789473684210522</v>
      </c>
      <c r="D38" s="12">
        <v>3.6315789473684212</v>
      </c>
      <c r="E38" s="12">
        <v>6.6315789473684212</v>
      </c>
      <c r="F38" s="12">
        <v>50.89473684210526</v>
      </c>
      <c r="G38" s="12">
        <v>10.473684210526315</v>
      </c>
      <c r="H38" s="12">
        <v>29.210526315789473</v>
      </c>
      <c r="I38" s="12">
        <v>67.15789473684211</v>
      </c>
      <c r="J38" s="12">
        <v>103.78947368421052</v>
      </c>
      <c r="K38" s="12">
        <v>80.263157894736835</v>
      </c>
      <c r="L38" s="12">
        <v>44.157894736842103</v>
      </c>
      <c r="M38" s="12">
        <v>50.789473684210527</v>
      </c>
      <c r="N38" s="12">
        <v>30.526315789473685</v>
      </c>
      <c r="O38" s="12">
        <v>55.315789473684212</v>
      </c>
      <c r="P38" s="12">
        <v>23.684210526315791</v>
      </c>
      <c r="Q38" s="12">
        <v>17.315789473684209</v>
      </c>
      <c r="R38" s="12">
        <v>15.578947368421053</v>
      </c>
      <c r="S38" s="12">
        <v>26.157894736842106</v>
      </c>
      <c r="T38" s="12">
        <v>4.5789473684210522</v>
      </c>
      <c r="U38" s="12">
        <v>4.3684210526315788</v>
      </c>
      <c r="V38" s="12">
        <v>6.1052631578947372</v>
      </c>
      <c r="W38" s="12">
        <v>1.263157894736842</v>
      </c>
      <c r="X38" s="12">
        <v>2.6315789473684212</v>
      </c>
      <c r="Y38" s="12">
        <v>7.2105263157894735</v>
      </c>
      <c r="Z38" s="12">
        <v>9.7894736842105257</v>
      </c>
      <c r="AA38" s="12">
        <v>443.57894736842104</v>
      </c>
      <c r="AB38" s="12">
        <v>413.73684210526318</v>
      </c>
      <c r="AC38" s="12">
        <v>200.42105263157896</v>
      </c>
      <c r="AD38" s="12">
        <v>188.31578947368422</v>
      </c>
      <c r="AE38" s="12">
        <v>42.05263157894737</v>
      </c>
      <c r="AF38" s="12">
        <v>22.473684210526315</v>
      </c>
      <c r="AG38" s="12">
        <v>12.947368421052632</v>
      </c>
      <c r="AH38" s="12">
        <v>18.578947368421051</v>
      </c>
      <c r="AI38" s="12">
        <v>22.578947368421051</v>
      </c>
      <c r="AJ38" s="12">
        <v>1.6842105263157894</v>
      </c>
      <c r="AK38" s="12">
        <v>4.0526315789473681</v>
      </c>
      <c r="AL38" s="12">
        <v>133.05263157894737</v>
      </c>
      <c r="AM38" s="12">
        <v>0.52631578947368418</v>
      </c>
      <c r="AN38" s="12">
        <v>5</v>
      </c>
      <c r="AO38" s="12">
        <v>3.6842105263157894</v>
      </c>
      <c r="AP38" s="12">
        <v>5.3684210526315788</v>
      </c>
      <c r="AQ38" s="12">
        <v>13.578947368421053</v>
      </c>
      <c r="AR38" s="12">
        <v>5.9473684210526319</v>
      </c>
      <c r="AS38" s="13">
        <v>2204.2105263157896</v>
      </c>
      <c r="AT38" s="14"/>
      <c r="AW38" s="15"/>
    </row>
    <row r="39" spans="1:49">
      <c r="A39" s="1" t="s">
        <v>34</v>
      </c>
      <c r="B39" s="12">
        <v>22.473684210526315</v>
      </c>
      <c r="C39" s="12">
        <v>37.473684210526315</v>
      </c>
      <c r="D39" s="12">
        <v>18.263157894736842</v>
      </c>
      <c r="E39" s="12">
        <v>14.789473684210526</v>
      </c>
      <c r="F39" s="12">
        <v>125.52631578947368</v>
      </c>
      <c r="G39" s="12">
        <v>25.789473684210527</v>
      </c>
      <c r="H39" s="12">
        <v>80</v>
      </c>
      <c r="I39" s="12">
        <v>220.42105263157896</v>
      </c>
      <c r="J39" s="12">
        <v>330</v>
      </c>
      <c r="K39" s="12">
        <v>203.05263157894737</v>
      </c>
      <c r="L39" s="12">
        <v>143.36842105263159</v>
      </c>
      <c r="M39" s="12">
        <v>213.10526315789474</v>
      </c>
      <c r="N39" s="12">
        <v>108.42105263157895</v>
      </c>
      <c r="O39" s="12">
        <v>262.31578947368422</v>
      </c>
      <c r="P39" s="12">
        <v>93.10526315789474</v>
      </c>
      <c r="Q39" s="12">
        <v>45</v>
      </c>
      <c r="R39" s="12">
        <v>55</v>
      </c>
      <c r="S39" s="12">
        <v>78.21052631578948</v>
      </c>
      <c r="T39" s="12">
        <v>12.684210526315789</v>
      </c>
      <c r="U39" s="12">
        <v>8.4210526315789469</v>
      </c>
      <c r="V39" s="12">
        <v>10.263157894736842</v>
      </c>
      <c r="W39" s="12">
        <v>2.7894736842105261</v>
      </c>
      <c r="X39" s="12">
        <v>3.7894736842105261</v>
      </c>
      <c r="Y39" s="12">
        <v>11.157894736842104</v>
      </c>
      <c r="Z39" s="12">
        <v>19.526315789473685</v>
      </c>
      <c r="AA39" s="12">
        <v>1596.4736842105262</v>
      </c>
      <c r="AB39" s="12">
        <v>1359.2105263157894</v>
      </c>
      <c r="AC39" s="12">
        <v>681.73684210526312</v>
      </c>
      <c r="AD39" s="12">
        <v>543.89473684210532</v>
      </c>
      <c r="AE39" s="12">
        <v>111.57894736842105</v>
      </c>
      <c r="AF39" s="12">
        <v>65.10526315789474</v>
      </c>
      <c r="AG39" s="12">
        <v>60.684210526315788</v>
      </c>
      <c r="AH39" s="12">
        <v>65.94736842105263</v>
      </c>
      <c r="AI39" s="12">
        <v>92.736842105263165</v>
      </c>
      <c r="AJ39" s="12">
        <v>27.05263157894737</v>
      </c>
      <c r="AK39" s="12">
        <v>145.52631578947367</v>
      </c>
      <c r="AL39" s="12">
        <v>16.315789473684209</v>
      </c>
      <c r="AM39" s="12">
        <v>2.6315789473684212</v>
      </c>
      <c r="AN39" s="12">
        <v>10.421052631578947</v>
      </c>
      <c r="AO39" s="12">
        <v>21.631578947368421</v>
      </c>
      <c r="AP39" s="12">
        <v>19.157894736842106</v>
      </c>
      <c r="AQ39" s="12">
        <v>115.73684210526316</v>
      </c>
      <c r="AR39" s="12">
        <v>22.578947368421051</v>
      </c>
      <c r="AS39" s="13">
        <v>7103.3684210526308</v>
      </c>
      <c r="AT39" s="14"/>
      <c r="AW39" s="15"/>
    </row>
    <row r="40" spans="1:49">
      <c r="A40" s="1" t="s">
        <v>35</v>
      </c>
      <c r="B40" s="12">
        <v>4.6315789473684212</v>
      </c>
      <c r="C40" s="12">
        <v>6.8421052631578947</v>
      </c>
      <c r="D40" s="12">
        <v>3.5263157894736841</v>
      </c>
      <c r="E40" s="12">
        <v>1.631578947368421</v>
      </c>
      <c r="F40" s="12">
        <v>32.421052631578945</v>
      </c>
      <c r="G40" s="12">
        <v>5.4210526315789478</v>
      </c>
      <c r="H40" s="12">
        <v>41.421052631578945</v>
      </c>
      <c r="I40" s="12">
        <v>92.78947368421052</v>
      </c>
      <c r="J40" s="12">
        <v>120.73684210526316</v>
      </c>
      <c r="K40" s="12">
        <v>10.052631578947368</v>
      </c>
      <c r="L40" s="12">
        <v>9.6315789473684212</v>
      </c>
      <c r="M40" s="12">
        <v>18.842105263157894</v>
      </c>
      <c r="N40" s="12">
        <v>5.5789473684210522</v>
      </c>
      <c r="O40" s="12">
        <v>5.4210526315789478</v>
      </c>
      <c r="P40" s="12">
        <v>9.1578947368421044</v>
      </c>
      <c r="Q40" s="12">
        <v>4.8947368421052628</v>
      </c>
      <c r="R40" s="12">
        <v>2.2105263157894739</v>
      </c>
      <c r="S40" s="12">
        <v>7.8947368421052628</v>
      </c>
      <c r="T40" s="12">
        <v>55.473684210526315</v>
      </c>
      <c r="U40" s="12">
        <v>38.05263157894737</v>
      </c>
      <c r="V40" s="12">
        <v>52.157894736842103</v>
      </c>
      <c r="W40" s="12">
        <v>14.263157894736842</v>
      </c>
      <c r="X40" s="12">
        <v>7</v>
      </c>
      <c r="Y40" s="12">
        <v>16.842105263157894</v>
      </c>
      <c r="Z40" s="12">
        <v>3.6315789473684212</v>
      </c>
      <c r="AA40" s="12">
        <v>341.78947368421052</v>
      </c>
      <c r="AB40" s="12">
        <v>299.68421052631578</v>
      </c>
      <c r="AC40" s="12">
        <v>159.94736842105263</v>
      </c>
      <c r="AD40" s="12">
        <v>157.84210526315789</v>
      </c>
      <c r="AE40" s="12">
        <v>26.894736842105264</v>
      </c>
      <c r="AF40" s="12">
        <v>19.684210526315791</v>
      </c>
      <c r="AG40" s="12">
        <v>8.7894736842105257</v>
      </c>
      <c r="AH40" s="12">
        <v>14.631578947368421</v>
      </c>
      <c r="AI40" s="12">
        <v>21.263157894736842</v>
      </c>
      <c r="AJ40" s="12">
        <v>7.3684210526315788</v>
      </c>
      <c r="AK40" s="12">
        <v>0.52631578947368418</v>
      </c>
      <c r="AL40" s="12">
        <v>2.5789473684210527</v>
      </c>
      <c r="AM40" s="12">
        <v>3.263157894736842</v>
      </c>
      <c r="AN40" s="12">
        <v>65</v>
      </c>
      <c r="AO40" s="12">
        <v>3.2105263157894739</v>
      </c>
      <c r="AP40" s="12">
        <v>7.5789473684210522</v>
      </c>
      <c r="AQ40" s="12">
        <v>24.842105263157894</v>
      </c>
      <c r="AR40" s="12">
        <v>5.9473684210526319</v>
      </c>
      <c r="AS40" s="13">
        <v>1741.3684210526319</v>
      </c>
      <c r="AT40" s="14"/>
      <c r="AW40" s="15"/>
    </row>
    <row r="41" spans="1:49">
      <c r="A41" s="1" t="s">
        <v>36</v>
      </c>
      <c r="B41" s="12">
        <v>35.736842105263158</v>
      </c>
      <c r="C41" s="12">
        <v>41.421052631578945</v>
      </c>
      <c r="D41" s="12">
        <v>10.789473684210526</v>
      </c>
      <c r="E41" s="12">
        <v>11.578947368421053</v>
      </c>
      <c r="F41" s="12">
        <v>79.05263157894737</v>
      </c>
      <c r="G41" s="12">
        <v>26.473684210526315</v>
      </c>
      <c r="H41" s="12">
        <v>189.10526315789474</v>
      </c>
      <c r="I41" s="12">
        <v>213.31578947368422</v>
      </c>
      <c r="J41" s="12">
        <v>280.73684210526318</v>
      </c>
      <c r="K41" s="12">
        <v>32.578947368421055</v>
      </c>
      <c r="L41" s="12">
        <v>63.10526315789474</v>
      </c>
      <c r="M41" s="12">
        <v>96.368421052631575</v>
      </c>
      <c r="N41" s="12">
        <v>26.631578947368421</v>
      </c>
      <c r="O41" s="12">
        <v>21.578947368421051</v>
      </c>
      <c r="P41" s="12">
        <v>47.05263157894737</v>
      </c>
      <c r="Q41" s="12">
        <v>13.421052631578947</v>
      </c>
      <c r="R41" s="12">
        <v>14.157894736842104</v>
      </c>
      <c r="S41" s="12">
        <v>35.842105263157897</v>
      </c>
      <c r="T41" s="12">
        <v>326.36842105263156</v>
      </c>
      <c r="U41" s="12">
        <v>122.31578947368421</v>
      </c>
      <c r="V41" s="12">
        <v>197.26315789473685</v>
      </c>
      <c r="W41" s="12">
        <v>30.473684210526315</v>
      </c>
      <c r="X41" s="12">
        <v>19.789473684210527</v>
      </c>
      <c r="Y41" s="12">
        <v>51.157894736842103</v>
      </c>
      <c r="Z41" s="12">
        <v>35.631578947368418</v>
      </c>
      <c r="AA41" s="12">
        <v>566.26315789473688</v>
      </c>
      <c r="AB41" s="12">
        <v>546.57894736842104</v>
      </c>
      <c r="AC41" s="12">
        <v>422.4736842105263</v>
      </c>
      <c r="AD41" s="12">
        <v>460.57894736842104</v>
      </c>
      <c r="AE41" s="12">
        <v>115.05263157894737</v>
      </c>
      <c r="AF41" s="12">
        <v>93.368421052631575</v>
      </c>
      <c r="AG41" s="12">
        <v>49.263157894736842</v>
      </c>
      <c r="AH41" s="12">
        <v>67.94736842105263</v>
      </c>
      <c r="AI41" s="12">
        <v>59.736842105263158</v>
      </c>
      <c r="AJ41" s="12">
        <v>21.105263157894736</v>
      </c>
      <c r="AK41" s="12">
        <v>5.2631578947368425</v>
      </c>
      <c r="AL41" s="12">
        <v>11.578947368421053</v>
      </c>
      <c r="AM41" s="12">
        <v>71.15789473684211</v>
      </c>
      <c r="AN41" s="12">
        <v>11.894736842105264</v>
      </c>
      <c r="AO41" s="12">
        <v>16.105263157894736</v>
      </c>
      <c r="AP41" s="12">
        <v>25.894736842105264</v>
      </c>
      <c r="AQ41" s="12">
        <v>68.21052631578948</v>
      </c>
      <c r="AR41" s="12">
        <v>34.157894736842103</v>
      </c>
      <c r="AS41" s="13">
        <v>4668.5789473684208</v>
      </c>
      <c r="AT41" s="14"/>
      <c r="AW41" s="15"/>
    </row>
    <row r="42" spans="1:49">
      <c r="A42" s="1" t="s">
        <v>53</v>
      </c>
      <c r="B42" s="12">
        <v>11.210526315789474</v>
      </c>
      <c r="C42" s="12">
        <v>23.526315789473685</v>
      </c>
      <c r="D42" s="12">
        <v>5.6842105263157894</v>
      </c>
      <c r="E42" s="12">
        <v>6</v>
      </c>
      <c r="F42" s="12">
        <v>27.157894736842106</v>
      </c>
      <c r="G42" s="12">
        <v>6.9473684210526319</v>
      </c>
      <c r="H42" s="12">
        <v>21.210526315789473</v>
      </c>
      <c r="I42" s="12">
        <v>61.94736842105263</v>
      </c>
      <c r="J42" s="12">
        <v>76.684210526315795</v>
      </c>
      <c r="K42" s="12">
        <v>14.263157894736842</v>
      </c>
      <c r="L42" s="12">
        <v>16.789473684210527</v>
      </c>
      <c r="M42" s="12">
        <v>22.05263157894737</v>
      </c>
      <c r="N42" s="12">
        <v>10.631578947368421</v>
      </c>
      <c r="O42" s="12">
        <v>7.5263157894736841</v>
      </c>
      <c r="P42" s="12">
        <v>7.0526315789473681</v>
      </c>
      <c r="Q42" s="12">
        <v>3.5789473684210527</v>
      </c>
      <c r="R42" s="12">
        <v>4.1052631578947372</v>
      </c>
      <c r="S42" s="12">
        <v>7.1578947368421053</v>
      </c>
      <c r="T42" s="12">
        <v>15.631578947368421</v>
      </c>
      <c r="U42" s="12">
        <v>26.684210526315791</v>
      </c>
      <c r="V42" s="12">
        <v>20.578947368421051</v>
      </c>
      <c r="W42" s="12">
        <v>3.5789473684210527</v>
      </c>
      <c r="X42" s="12">
        <v>3.4210526315789473</v>
      </c>
      <c r="Y42" s="12">
        <v>5.8421052631578947</v>
      </c>
      <c r="Z42" s="12">
        <v>10.052631578947368</v>
      </c>
      <c r="AA42" s="12">
        <v>496.94736842105266</v>
      </c>
      <c r="AB42" s="12">
        <v>534.89473684210532</v>
      </c>
      <c r="AC42" s="12">
        <v>389.05263157894734</v>
      </c>
      <c r="AD42" s="12">
        <v>334.73684210526318</v>
      </c>
      <c r="AE42" s="12">
        <v>78.263157894736835</v>
      </c>
      <c r="AF42" s="12">
        <v>83.315789473684205</v>
      </c>
      <c r="AG42" s="12">
        <v>38.631578947368418</v>
      </c>
      <c r="AH42" s="12">
        <v>84</v>
      </c>
      <c r="AI42" s="12">
        <v>55.157894736842103</v>
      </c>
      <c r="AJ42" s="12">
        <v>13.105263157894736</v>
      </c>
      <c r="AK42" s="12">
        <v>4.1578947368421053</v>
      </c>
      <c r="AL42" s="12">
        <v>21.210526315789473</v>
      </c>
      <c r="AM42" s="12">
        <v>4.3684210526315788</v>
      </c>
      <c r="AN42" s="12">
        <v>14.789473684210526</v>
      </c>
      <c r="AO42" s="12">
        <v>4.2105263157894735</v>
      </c>
      <c r="AP42" s="12">
        <v>29.315789473684209</v>
      </c>
      <c r="AQ42" s="12">
        <v>21.157894736842106</v>
      </c>
      <c r="AR42" s="12">
        <v>52.789473684210527</v>
      </c>
      <c r="AS42" s="13">
        <v>2679.4210526315783</v>
      </c>
      <c r="AT42" s="14"/>
      <c r="AW42" s="15"/>
    </row>
    <row r="43" spans="1:49">
      <c r="A43" s="1" t="s">
        <v>54</v>
      </c>
      <c r="B43" s="12">
        <v>11.421052631578947</v>
      </c>
      <c r="C43" s="12">
        <v>25.210526315789473</v>
      </c>
      <c r="D43" s="12">
        <v>3.1578947368421053</v>
      </c>
      <c r="E43" s="12">
        <v>8.526315789473685</v>
      </c>
      <c r="F43" s="12">
        <v>25.368421052631579</v>
      </c>
      <c r="G43" s="12">
        <v>7.4736842105263159</v>
      </c>
      <c r="H43" s="12">
        <v>23.894736842105264</v>
      </c>
      <c r="I43" s="12">
        <v>37.473684210526315</v>
      </c>
      <c r="J43" s="12">
        <v>58.789473684210527</v>
      </c>
      <c r="K43" s="12">
        <v>9.5789473684210531</v>
      </c>
      <c r="L43" s="12">
        <v>17.315789473684209</v>
      </c>
      <c r="M43" s="12">
        <v>23.105263157894736</v>
      </c>
      <c r="N43" s="12">
        <v>12.473684210526315</v>
      </c>
      <c r="O43" s="12">
        <v>8.9473684210526319</v>
      </c>
      <c r="P43" s="12">
        <v>10.789473684210526</v>
      </c>
      <c r="Q43" s="12">
        <v>4.2631578947368425</v>
      </c>
      <c r="R43" s="12">
        <v>4.6315789473684212</v>
      </c>
      <c r="S43" s="12">
        <v>9.2105263157894743</v>
      </c>
      <c r="T43" s="12">
        <v>17.789473684210527</v>
      </c>
      <c r="U43" s="12">
        <v>25.578947368421051</v>
      </c>
      <c r="V43" s="12">
        <v>16.368421052631579</v>
      </c>
      <c r="W43" s="12">
        <v>7.7894736842105265</v>
      </c>
      <c r="X43" s="12">
        <v>5.7894736842105265</v>
      </c>
      <c r="Y43" s="12">
        <v>7.6315789473684212</v>
      </c>
      <c r="Z43" s="12">
        <v>12.473684210526315</v>
      </c>
      <c r="AA43" s="12">
        <v>403.05263157894734</v>
      </c>
      <c r="AB43" s="12">
        <v>419.94736842105266</v>
      </c>
      <c r="AC43" s="12">
        <v>300.84210526315792</v>
      </c>
      <c r="AD43" s="12">
        <v>266.36842105263156</v>
      </c>
      <c r="AE43" s="12">
        <v>85.473684210526315</v>
      </c>
      <c r="AF43" s="12">
        <v>109.36842105263158</v>
      </c>
      <c r="AG43" s="12">
        <v>51.631578947368418</v>
      </c>
      <c r="AH43" s="12">
        <v>132.78947368421052</v>
      </c>
      <c r="AI43" s="12">
        <v>110.31578947368421</v>
      </c>
      <c r="AJ43" s="12">
        <v>53.736842105263158</v>
      </c>
      <c r="AK43" s="12">
        <v>6.2105263157894735</v>
      </c>
      <c r="AL43" s="12">
        <v>19.842105263157894</v>
      </c>
      <c r="AM43" s="12">
        <v>5.3684210526315788</v>
      </c>
      <c r="AN43" s="12">
        <v>24.684210526315791</v>
      </c>
      <c r="AO43" s="12">
        <v>32.263157894736842</v>
      </c>
      <c r="AP43" s="12">
        <v>5.0526315789473681</v>
      </c>
      <c r="AQ43" s="12">
        <v>31</v>
      </c>
      <c r="AR43" s="12">
        <v>57.473684210526315</v>
      </c>
      <c r="AS43" s="13">
        <v>2510.4736842105262</v>
      </c>
      <c r="AT43" s="14"/>
      <c r="AW43" s="15"/>
    </row>
    <row r="44" spans="1:49">
      <c r="A44" s="1" t="s">
        <v>55</v>
      </c>
      <c r="B44" s="12">
        <v>20.789473684210527</v>
      </c>
      <c r="C44" s="12">
        <v>38.263157894736842</v>
      </c>
      <c r="D44" s="12">
        <v>40</v>
      </c>
      <c r="E44" s="12">
        <v>53.526315789473685</v>
      </c>
      <c r="F44" s="12">
        <v>125.42105263157895</v>
      </c>
      <c r="G44" s="12">
        <v>38.526315789473685</v>
      </c>
      <c r="H44" s="12">
        <v>71.263157894736835</v>
      </c>
      <c r="I44" s="12">
        <v>44.421052631578945</v>
      </c>
      <c r="J44" s="12">
        <v>76.578947368421055</v>
      </c>
      <c r="K44" s="12">
        <v>18.526315789473685</v>
      </c>
      <c r="L44" s="12">
        <v>29.94736842105263</v>
      </c>
      <c r="M44" s="12">
        <v>34.10526315789474</v>
      </c>
      <c r="N44" s="12">
        <v>17.94736842105263</v>
      </c>
      <c r="O44" s="12">
        <v>13.894736842105264</v>
      </c>
      <c r="P44" s="12">
        <v>9.1578947368421044</v>
      </c>
      <c r="Q44" s="12">
        <v>4.0526315789473681</v>
      </c>
      <c r="R44" s="12">
        <v>12.210526315789474</v>
      </c>
      <c r="S44" s="12">
        <v>34.157894736842103</v>
      </c>
      <c r="T44" s="12">
        <v>62.684210526315788</v>
      </c>
      <c r="U44" s="12">
        <v>97.78947368421052</v>
      </c>
      <c r="V44" s="12">
        <v>117.57894736842105</v>
      </c>
      <c r="W44" s="12">
        <v>51.684210526315788</v>
      </c>
      <c r="X44" s="12">
        <v>45.578947368421055</v>
      </c>
      <c r="Y44" s="12">
        <v>87.94736842105263</v>
      </c>
      <c r="Z44" s="12">
        <v>40.736842105263158</v>
      </c>
      <c r="AA44" s="12">
        <v>305.05263157894734</v>
      </c>
      <c r="AB44" s="12">
        <v>335.21052631578948</v>
      </c>
      <c r="AC44" s="12">
        <v>730.73684210526312</v>
      </c>
      <c r="AD44" s="12">
        <v>361.89473684210526</v>
      </c>
      <c r="AE44" s="12">
        <v>130.84210526315789</v>
      </c>
      <c r="AF44" s="12">
        <v>130.21052631578948</v>
      </c>
      <c r="AG44" s="12">
        <v>67.473684210526315</v>
      </c>
      <c r="AH44" s="12">
        <v>56.94736842105263</v>
      </c>
      <c r="AI44" s="12">
        <v>89.578947368421055</v>
      </c>
      <c r="AJ44" s="12">
        <v>38.315789473684212</v>
      </c>
      <c r="AK44" s="12">
        <v>11.842105263157896</v>
      </c>
      <c r="AL44" s="12">
        <v>101.78947368421052</v>
      </c>
      <c r="AM44" s="12">
        <v>24.684210526315791</v>
      </c>
      <c r="AN44" s="12">
        <v>69.263157894736835</v>
      </c>
      <c r="AO44" s="12">
        <v>19.894736842105264</v>
      </c>
      <c r="AP44" s="12">
        <v>34.631578947368418</v>
      </c>
      <c r="AQ44" s="12">
        <v>16</v>
      </c>
      <c r="AR44" s="12">
        <v>170.94736842105263</v>
      </c>
      <c r="AS44" s="13">
        <v>3882.105263157895</v>
      </c>
      <c r="AT44" s="14"/>
      <c r="AW44" s="15"/>
    </row>
    <row r="45" spans="1:49">
      <c r="A45" s="1" t="s">
        <v>56</v>
      </c>
      <c r="B45" s="12">
        <v>22.684210526315791</v>
      </c>
      <c r="C45" s="12">
        <v>56.684210526315788</v>
      </c>
      <c r="D45" s="12">
        <v>19.736842105263158</v>
      </c>
      <c r="E45" s="12">
        <v>26</v>
      </c>
      <c r="F45" s="12">
        <v>126.31578947368421</v>
      </c>
      <c r="G45" s="12">
        <v>21.157894736842106</v>
      </c>
      <c r="H45" s="12">
        <v>39.473684210526315</v>
      </c>
      <c r="I45" s="12">
        <v>78.21052631578948</v>
      </c>
      <c r="J45" s="12">
        <v>115.42105263157895</v>
      </c>
      <c r="K45" s="12">
        <v>19.421052631578949</v>
      </c>
      <c r="L45" s="12">
        <v>22.526315789473685</v>
      </c>
      <c r="M45" s="12">
        <v>32.684210526315788</v>
      </c>
      <c r="N45" s="12">
        <v>17.894736842105264</v>
      </c>
      <c r="O45" s="12">
        <v>10.263157894736842</v>
      </c>
      <c r="P45" s="12">
        <v>10.052631578947368</v>
      </c>
      <c r="Q45" s="12">
        <v>5.2105263157894735</v>
      </c>
      <c r="R45" s="12">
        <v>4.8947368421052628</v>
      </c>
      <c r="S45" s="12">
        <v>4.1578947368421053</v>
      </c>
      <c r="T45" s="12">
        <v>20.578947368421051</v>
      </c>
      <c r="U45" s="12">
        <v>24.421052631578949</v>
      </c>
      <c r="V45" s="12">
        <v>22.631578947368421</v>
      </c>
      <c r="W45" s="12">
        <v>7.8421052631578947</v>
      </c>
      <c r="X45" s="12">
        <v>8.2105263157894743</v>
      </c>
      <c r="Y45" s="12">
        <v>15.578947368421053</v>
      </c>
      <c r="Z45" s="12">
        <v>16.94736842105263</v>
      </c>
      <c r="AA45" s="12">
        <v>674.42105263157896</v>
      </c>
      <c r="AB45" s="12">
        <v>846.84210526315792</v>
      </c>
      <c r="AC45" s="12">
        <v>521.68421052631584</v>
      </c>
      <c r="AD45" s="12">
        <v>358.10526315789474</v>
      </c>
      <c r="AE45" s="12">
        <v>137.84210526315789</v>
      </c>
      <c r="AF45" s="12">
        <v>162.36842105263159</v>
      </c>
      <c r="AG45" s="12">
        <v>100.05263157894737</v>
      </c>
      <c r="AH45" s="12">
        <v>148</v>
      </c>
      <c r="AI45" s="12">
        <v>195.26315789473685</v>
      </c>
      <c r="AJ45" s="12">
        <v>89.684210526315795</v>
      </c>
      <c r="AK45" s="12">
        <v>6.4736842105263159</v>
      </c>
      <c r="AL45" s="12">
        <v>23.05263157894737</v>
      </c>
      <c r="AM45" s="12">
        <v>7.3684210526315788</v>
      </c>
      <c r="AN45" s="12">
        <v>31.157894736842106</v>
      </c>
      <c r="AO45" s="12">
        <v>49.684210526315788</v>
      </c>
      <c r="AP45" s="12">
        <v>46.157894736842103</v>
      </c>
      <c r="AQ45" s="12">
        <v>212.26315789473685</v>
      </c>
      <c r="AR45" s="12">
        <v>11.315789473684211</v>
      </c>
      <c r="AS45" s="13">
        <v>4370.7368421052633</v>
      </c>
      <c r="AT45" s="14"/>
      <c r="AW45" s="15"/>
    </row>
    <row r="46" spans="1:49">
      <c r="A46" s="11" t="s">
        <v>49</v>
      </c>
      <c r="B46" s="14">
        <v>3096.9473684210516</v>
      </c>
      <c r="C46" s="14">
        <v>6342.6842105263158</v>
      </c>
      <c r="D46" s="14">
        <v>3879.3684210526321</v>
      </c>
      <c r="E46" s="14">
        <v>3447.2631578947367</v>
      </c>
      <c r="F46" s="14">
        <v>9690.2631578947367</v>
      </c>
      <c r="G46" s="14">
        <v>3944.5263157894728</v>
      </c>
      <c r="H46" s="14">
        <v>7369.8421052631575</v>
      </c>
      <c r="I46" s="14">
        <v>9081.4736842105267</v>
      </c>
      <c r="J46" s="14">
        <v>11840.63157894737</v>
      </c>
      <c r="K46" s="14">
        <v>4910.2631578947348</v>
      </c>
      <c r="L46" s="14">
        <v>6368.3684210526308</v>
      </c>
      <c r="M46" s="14">
        <v>5599.3684210526308</v>
      </c>
      <c r="N46" s="14">
        <v>4480.1578947368407</v>
      </c>
      <c r="O46" s="14">
        <v>4790.78947368421</v>
      </c>
      <c r="P46" s="14">
        <v>4204.3684210526335</v>
      </c>
      <c r="Q46" s="14">
        <v>2661.8421052631579</v>
      </c>
      <c r="R46" s="14">
        <v>3658.2631578947376</v>
      </c>
      <c r="S46" s="14">
        <v>6628.7894736842109</v>
      </c>
      <c r="T46" s="14">
        <v>4889.8947368421041</v>
      </c>
      <c r="U46" s="14">
        <v>5949.2631578947376</v>
      </c>
      <c r="V46" s="14">
        <v>5606.105263157895</v>
      </c>
      <c r="W46" s="14">
        <v>3094.5263157894738</v>
      </c>
      <c r="X46" s="14">
        <v>2612.7368421052633</v>
      </c>
      <c r="Y46" s="14">
        <v>4480.0000000000009</v>
      </c>
      <c r="Z46" s="14">
        <v>4974.0526315789466</v>
      </c>
      <c r="AA46" s="14">
        <v>29888.36842105263</v>
      </c>
      <c r="AB46" s="14">
        <v>29730.368421052633</v>
      </c>
      <c r="AC46" s="14">
        <v>25459.63157894737</v>
      </c>
      <c r="AD46" s="14">
        <v>19783.736842105256</v>
      </c>
      <c r="AE46" s="14">
        <v>9995.6315789473683</v>
      </c>
      <c r="AF46" s="14">
        <v>11510.631578947372</v>
      </c>
      <c r="AG46" s="14">
        <v>7134.5789473684235</v>
      </c>
      <c r="AH46" s="14">
        <v>11967.789473684212</v>
      </c>
      <c r="AI46" s="14">
        <v>6572.3157894736842</v>
      </c>
      <c r="AJ46" s="14">
        <v>3400.7894736842113</v>
      </c>
      <c r="AK46" s="14">
        <v>2231.2105263157891</v>
      </c>
      <c r="AL46" s="14">
        <v>7151.7368421052633</v>
      </c>
      <c r="AM46" s="14">
        <v>1818.7894736842111</v>
      </c>
      <c r="AN46" s="14">
        <v>4523.3684210526317</v>
      </c>
      <c r="AO46" s="14">
        <v>2671.2631578947371</v>
      </c>
      <c r="AP46" s="14">
        <v>2405.8947368421059</v>
      </c>
      <c r="AQ46" s="14">
        <v>4623.1578947368416</v>
      </c>
      <c r="AR46" s="14">
        <v>4354.9473684210525</v>
      </c>
      <c r="AS46" s="14">
        <v>318826.00000000006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D63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D2" sqref="D2"/>
    </sheetView>
  </sheetViews>
  <sheetFormatPr defaultRowHeight="12.75"/>
  <cols>
    <col min="1" max="44" width="7.7109375" style="9" customWidth="1"/>
    <col min="45" max="45" width="8.7109375" style="11" customWidth="1"/>
    <col min="46" max="46" width="9.140625" style="11"/>
    <col min="47" max="48" width="9.140625" style="9"/>
    <col min="49" max="49" width="8.7109375" style="9" customWidth="1"/>
    <col min="50" max="16384" width="9.140625" style="9"/>
  </cols>
  <sheetData>
    <row r="1" spans="1:56" ht="27" customHeight="1">
      <c r="A1" s="7" t="s">
        <v>0</v>
      </c>
      <c r="B1" s="8" t="s">
        <v>1</v>
      </c>
      <c r="D1" s="9" t="s">
        <v>60</v>
      </c>
      <c r="G1" s="19">
        <f>'Weekday OD'!G1</f>
        <v>40179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6.6</v>
      </c>
      <c r="C3" s="12">
        <v>61.6</v>
      </c>
      <c r="D3" s="12">
        <v>69.2</v>
      </c>
      <c r="E3" s="12">
        <v>37</v>
      </c>
      <c r="F3" s="12">
        <v>193.8</v>
      </c>
      <c r="G3" s="12">
        <v>54.8</v>
      </c>
      <c r="H3" s="12">
        <v>74.400000000000006</v>
      </c>
      <c r="I3" s="12">
        <v>36.799999999999997</v>
      </c>
      <c r="J3" s="12">
        <v>60.6</v>
      </c>
      <c r="K3" s="12">
        <v>10.199999999999999</v>
      </c>
      <c r="L3" s="12">
        <v>58</v>
      </c>
      <c r="M3" s="12">
        <v>41.2</v>
      </c>
      <c r="N3" s="12">
        <v>17.8</v>
      </c>
      <c r="O3" s="12">
        <v>25.2</v>
      </c>
      <c r="P3" s="12">
        <v>17.8</v>
      </c>
      <c r="Q3" s="12">
        <v>12.8</v>
      </c>
      <c r="R3" s="12">
        <v>9.8000000000000007</v>
      </c>
      <c r="S3" s="12">
        <v>18.600000000000001</v>
      </c>
      <c r="T3" s="12">
        <v>16</v>
      </c>
      <c r="U3" s="12">
        <v>7.8</v>
      </c>
      <c r="V3" s="12">
        <v>6.4</v>
      </c>
      <c r="W3" s="12">
        <v>3.4</v>
      </c>
      <c r="X3" s="12">
        <v>4.5999999999999996</v>
      </c>
      <c r="Y3" s="12">
        <v>12.8</v>
      </c>
      <c r="Z3" s="12">
        <v>17.8</v>
      </c>
      <c r="AA3" s="12">
        <v>81.2</v>
      </c>
      <c r="AB3" s="12">
        <v>58.6</v>
      </c>
      <c r="AC3" s="12">
        <v>202.4</v>
      </c>
      <c r="AD3" s="12">
        <v>91.8</v>
      </c>
      <c r="AE3" s="12">
        <v>61</v>
      </c>
      <c r="AF3" s="12">
        <v>82.4</v>
      </c>
      <c r="AG3" s="12">
        <v>10.4</v>
      </c>
      <c r="AH3" s="12">
        <v>31.8</v>
      </c>
      <c r="AI3" s="12">
        <v>23</v>
      </c>
      <c r="AJ3" s="12">
        <v>7.4</v>
      </c>
      <c r="AK3" s="12">
        <v>5.4</v>
      </c>
      <c r="AL3" s="12">
        <v>8.1999999999999993</v>
      </c>
      <c r="AM3" s="12">
        <v>1.2</v>
      </c>
      <c r="AN3" s="12">
        <v>26</v>
      </c>
      <c r="AO3" s="12">
        <v>4.4000000000000004</v>
      </c>
      <c r="AP3" s="12">
        <v>7.4</v>
      </c>
      <c r="AQ3" s="12">
        <v>22.2</v>
      </c>
      <c r="AR3" s="12">
        <v>12.2</v>
      </c>
      <c r="AS3" s="13">
        <v>1612.0000000000007</v>
      </c>
      <c r="AT3" s="14"/>
      <c r="AV3" s="9" t="s">
        <v>38</v>
      </c>
      <c r="AW3" s="12">
        <f>SUM(B3:Z27,AK3:AN27,B38:Z41,AK38:AN41)</f>
        <v>32836.599999999977</v>
      </c>
      <c r="AY3" s="9" t="s">
        <v>39</v>
      </c>
      <c r="AZ3" s="15">
        <f>SUM(AW12:AW18,AX12:BC12)</f>
        <v>92767</v>
      </c>
      <c r="BA3" s="16">
        <f>AZ3/BD$19</f>
        <v>0.6155274252644457</v>
      </c>
    </row>
    <row r="4" spans="1:56">
      <c r="A4" s="1" t="s">
        <v>3</v>
      </c>
      <c r="B4" s="12">
        <v>77.8</v>
      </c>
      <c r="C4" s="12">
        <v>6.4</v>
      </c>
      <c r="D4" s="12">
        <v>71.599999999999994</v>
      </c>
      <c r="E4" s="12">
        <v>46.8</v>
      </c>
      <c r="F4" s="12">
        <v>334.6</v>
      </c>
      <c r="G4" s="12">
        <v>89</v>
      </c>
      <c r="H4" s="12">
        <v>113</v>
      </c>
      <c r="I4" s="12">
        <v>55.4</v>
      </c>
      <c r="J4" s="12">
        <v>143.4</v>
      </c>
      <c r="K4" s="12">
        <v>30.8</v>
      </c>
      <c r="L4" s="12">
        <v>93.4</v>
      </c>
      <c r="M4" s="12">
        <v>98.6</v>
      </c>
      <c r="N4" s="12">
        <v>27.6</v>
      </c>
      <c r="O4" s="12">
        <v>38.4</v>
      </c>
      <c r="P4" s="12">
        <v>37.4</v>
      </c>
      <c r="Q4" s="12">
        <v>16</v>
      </c>
      <c r="R4" s="12">
        <v>19.8</v>
      </c>
      <c r="S4" s="12">
        <v>37.4</v>
      </c>
      <c r="T4" s="12">
        <v>26.4</v>
      </c>
      <c r="U4" s="12">
        <v>10.6</v>
      </c>
      <c r="V4" s="12">
        <v>16</v>
      </c>
      <c r="W4" s="12">
        <v>6.6</v>
      </c>
      <c r="X4" s="12">
        <v>4.2</v>
      </c>
      <c r="Y4" s="12">
        <v>15</v>
      </c>
      <c r="Z4" s="12">
        <v>31.8</v>
      </c>
      <c r="AA4" s="12">
        <v>216</v>
      </c>
      <c r="AB4" s="12">
        <v>149.6</v>
      </c>
      <c r="AC4" s="12">
        <v>566.79999999999995</v>
      </c>
      <c r="AD4" s="12">
        <v>189.2</v>
      </c>
      <c r="AE4" s="12">
        <v>69.599999999999994</v>
      </c>
      <c r="AF4" s="12">
        <v>99.6</v>
      </c>
      <c r="AG4" s="12">
        <v>29.6</v>
      </c>
      <c r="AH4" s="12">
        <v>51.4</v>
      </c>
      <c r="AI4" s="12">
        <v>47.6</v>
      </c>
      <c r="AJ4" s="12">
        <v>20.6</v>
      </c>
      <c r="AK4" s="12">
        <v>6.4</v>
      </c>
      <c r="AL4" s="12">
        <v>18.2</v>
      </c>
      <c r="AM4" s="12">
        <v>2.2000000000000002</v>
      </c>
      <c r="AN4" s="12">
        <v>28</v>
      </c>
      <c r="AO4" s="12">
        <v>12.2</v>
      </c>
      <c r="AP4" s="12">
        <v>10</v>
      </c>
      <c r="AQ4" s="12">
        <v>36.4</v>
      </c>
      <c r="AR4" s="12">
        <v>23.6</v>
      </c>
      <c r="AS4" s="13">
        <v>3024.9999999999986</v>
      </c>
      <c r="AT4" s="14"/>
      <c r="AV4" s="9" t="s">
        <v>40</v>
      </c>
      <c r="AW4" s="12">
        <f>SUM(AA28:AJ37, AA42:AJ45, AO28:AR37, AO42:AR45)</f>
        <v>48235.199999999975</v>
      </c>
      <c r="AY4" s="9" t="s">
        <v>41</v>
      </c>
      <c r="AZ4" s="15">
        <f>SUM(AX13:BB18)</f>
        <v>53499.400000000009</v>
      </c>
      <c r="BA4" s="16">
        <f>AZ4/BD$19</f>
        <v>0.35497911903147339</v>
      </c>
    </row>
    <row r="5" spans="1:56">
      <c r="A5" s="1" t="s">
        <v>4</v>
      </c>
      <c r="B5" s="12">
        <v>77.599999999999994</v>
      </c>
      <c r="C5" s="12">
        <v>64</v>
      </c>
      <c r="D5" s="12">
        <v>6.8</v>
      </c>
      <c r="E5" s="12">
        <v>46.6</v>
      </c>
      <c r="F5" s="12">
        <v>331.8</v>
      </c>
      <c r="G5" s="12">
        <v>62.4</v>
      </c>
      <c r="H5" s="12">
        <v>58.8</v>
      </c>
      <c r="I5" s="12">
        <v>54.2</v>
      </c>
      <c r="J5" s="12">
        <v>82.2</v>
      </c>
      <c r="K5" s="12">
        <v>17.2</v>
      </c>
      <c r="L5" s="12">
        <v>40.799999999999997</v>
      </c>
      <c r="M5" s="12">
        <v>42.4</v>
      </c>
      <c r="N5" s="12">
        <v>13.4</v>
      </c>
      <c r="O5" s="12">
        <v>15.8</v>
      </c>
      <c r="P5" s="12">
        <v>12.6</v>
      </c>
      <c r="Q5" s="12">
        <v>8.4</v>
      </c>
      <c r="R5" s="12">
        <v>7.4</v>
      </c>
      <c r="S5" s="12">
        <v>24.2</v>
      </c>
      <c r="T5" s="12">
        <v>10.6</v>
      </c>
      <c r="U5" s="12">
        <v>6.2</v>
      </c>
      <c r="V5" s="12">
        <v>13</v>
      </c>
      <c r="W5" s="12">
        <v>5.2</v>
      </c>
      <c r="X5" s="12">
        <v>7</v>
      </c>
      <c r="Y5" s="12">
        <v>22</v>
      </c>
      <c r="Z5" s="12">
        <v>11</v>
      </c>
      <c r="AA5" s="12">
        <v>129</v>
      </c>
      <c r="AB5" s="12">
        <v>122.2</v>
      </c>
      <c r="AC5" s="12">
        <v>333</v>
      </c>
      <c r="AD5" s="12">
        <v>145.6</v>
      </c>
      <c r="AE5" s="12">
        <v>37.4</v>
      </c>
      <c r="AF5" s="12">
        <v>42.8</v>
      </c>
      <c r="AG5" s="12">
        <v>12.8</v>
      </c>
      <c r="AH5" s="12">
        <v>20.399999999999999</v>
      </c>
      <c r="AI5" s="12">
        <v>14.2</v>
      </c>
      <c r="AJ5" s="12">
        <v>2.4</v>
      </c>
      <c r="AK5" s="12">
        <v>4.4000000000000004</v>
      </c>
      <c r="AL5" s="12">
        <v>9.1999999999999993</v>
      </c>
      <c r="AM5" s="12">
        <v>2.2000000000000002</v>
      </c>
      <c r="AN5" s="12">
        <v>7.8</v>
      </c>
      <c r="AO5" s="12">
        <v>2.8</v>
      </c>
      <c r="AP5" s="12">
        <v>4.2</v>
      </c>
      <c r="AQ5" s="12">
        <v>40</v>
      </c>
      <c r="AR5" s="12">
        <v>10.4</v>
      </c>
      <c r="AS5" s="13">
        <v>1982.4000000000003</v>
      </c>
      <c r="AT5" s="14"/>
      <c r="AV5" s="9" t="s">
        <v>42</v>
      </c>
      <c r="AW5" s="12">
        <f>SUM(AA3:AJ27,B28:Z37,AA38:AJ41,AK28:AN37, B42:Z45, AK42:AN45, AO3:AR27, AO38:AR41)</f>
        <v>69639.600000000035</v>
      </c>
    </row>
    <row r="6" spans="1:56">
      <c r="A6" s="1" t="s">
        <v>5</v>
      </c>
      <c r="B6" s="12">
        <v>48.4</v>
      </c>
      <c r="C6" s="12">
        <v>45.8</v>
      </c>
      <c r="D6" s="12">
        <v>49.4</v>
      </c>
      <c r="E6" s="12">
        <v>4.8</v>
      </c>
      <c r="F6" s="12">
        <v>106</v>
      </c>
      <c r="G6" s="12">
        <v>40.6</v>
      </c>
      <c r="H6" s="12">
        <v>45.6</v>
      </c>
      <c r="I6" s="12">
        <v>51.6</v>
      </c>
      <c r="J6" s="12">
        <v>75.599999999999994</v>
      </c>
      <c r="K6" s="12">
        <v>20.399999999999999</v>
      </c>
      <c r="L6" s="12">
        <v>47</v>
      </c>
      <c r="M6" s="12">
        <v>48.8</v>
      </c>
      <c r="N6" s="12">
        <v>19.2</v>
      </c>
      <c r="O6" s="12">
        <v>22</v>
      </c>
      <c r="P6" s="12">
        <v>15</v>
      </c>
      <c r="Q6" s="12">
        <v>7.2</v>
      </c>
      <c r="R6" s="12">
        <v>8.8000000000000007</v>
      </c>
      <c r="S6" s="12">
        <v>17.2</v>
      </c>
      <c r="T6" s="12">
        <v>12</v>
      </c>
      <c r="U6" s="12">
        <v>9.6</v>
      </c>
      <c r="V6" s="12">
        <v>11.2</v>
      </c>
      <c r="W6" s="12">
        <v>9.1999999999999993</v>
      </c>
      <c r="X6" s="12">
        <v>5.2</v>
      </c>
      <c r="Y6" s="12">
        <v>10.4</v>
      </c>
      <c r="Z6" s="12">
        <v>9.4</v>
      </c>
      <c r="AA6" s="12">
        <v>179.4</v>
      </c>
      <c r="AB6" s="12">
        <v>166.4</v>
      </c>
      <c r="AC6" s="12">
        <v>373.2</v>
      </c>
      <c r="AD6" s="12">
        <v>219.4</v>
      </c>
      <c r="AE6" s="12">
        <v>82.6</v>
      </c>
      <c r="AF6" s="12">
        <v>78</v>
      </c>
      <c r="AG6" s="12">
        <v>20</v>
      </c>
      <c r="AH6" s="12">
        <v>18</v>
      </c>
      <c r="AI6" s="12">
        <v>11.4</v>
      </c>
      <c r="AJ6" s="12">
        <v>2.8</v>
      </c>
      <c r="AK6" s="12">
        <v>4.5999999999999996</v>
      </c>
      <c r="AL6" s="12">
        <v>8.1999999999999993</v>
      </c>
      <c r="AM6" s="12">
        <v>2.8</v>
      </c>
      <c r="AN6" s="12">
        <v>13.8</v>
      </c>
      <c r="AO6" s="12">
        <v>3.8</v>
      </c>
      <c r="AP6" s="12">
        <v>3.6</v>
      </c>
      <c r="AQ6" s="12">
        <v>54.4</v>
      </c>
      <c r="AR6" s="12">
        <v>12.6</v>
      </c>
      <c r="AS6" s="13">
        <v>1995.4</v>
      </c>
      <c r="AT6" s="14"/>
      <c r="AW6" s="12"/>
    </row>
    <row r="7" spans="1:56">
      <c r="A7" s="1" t="s">
        <v>6</v>
      </c>
      <c r="B7" s="12">
        <v>205.2</v>
      </c>
      <c r="C7" s="12">
        <v>347.6</v>
      </c>
      <c r="D7" s="12">
        <v>346.4</v>
      </c>
      <c r="E7" s="12">
        <v>114.2</v>
      </c>
      <c r="F7" s="12">
        <v>18.8</v>
      </c>
      <c r="G7" s="12">
        <v>195</v>
      </c>
      <c r="H7" s="12">
        <v>228</v>
      </c>
      <c r="I7" s="12">
        <v>194.8</v>
      </c>
      <c r="J7" s="12">
        <v>244.6</v>
      </c>
      <c r="K7" s="12">
        <v>85</v>
      </c>
      <c r="L7" s="12">
        <v>152.6</v>
      </c>
      <c r="M7" s="12">
        <v>220.2</v>
      </c>
      <c r="N7" s="12">
        <v>89.4</v>
      </c>
      <c r="O7" s="12">
        <v>86.8</v>
      </c>
      <c r="P7" s="12">
        <v>56</v>
      </c>
      <c r="Q7" s="12">
        <v>39.6</v>
      </c>
      <c r="R7" s="12">
        <v>51.4</v>
      </c>
      <c r="S7" s="12">
        <v>154.4</v>
      </c>
      <c r="T7" s="12">
        <v>39.200000000000003</v>
      </c>
      <c r="U7" s="12">
        <v>56.6</v>
      </c>
      <c r="V7" s="12">
        <v>78.8</v>
      </c>
      <c r="W7" s="12">
        <v>56.8</v>
      </c>
      <c r="X7" s="12">
        <v>38.6</v>
      </c>
      <c r="Y7" s="12">
        <v>39.6</v>
      </c>
      <c r="Z7" s="12">
        <v>71.400000000000006</v>
      </c>
      <c r="AA7" s="12">
        <v>366.8</v>
      </c>
      <c r="AB7" s="12">
        <v>286.2</v>
      </c>
      <c r="AC7" s="12">
        <v>911.8</v>
      </c>
      <c r="AD7" s="12">
        <v>399.4</v>
      </c>
      <c r="AE7" s="12">
        <v>212</v>
      </c>
      <c r="AF7" s="12">
        <v>165</v>
      </c>
      <c r="AG7" s="12">
        <v>63.4</v>
      </c>
      <c r="AH7" s="12">
        <v>47.2</v>
      </c>
      <c r="AI7" s="12">
        <v>55.4</v>
      </c>
      <c r="AJ7" s="12">
        <v>13.6</v>
      </c>
      <c r="AK7" s="12">
        <v>23.4</v>
      </c>
      <c r="AL7" s="12">
        <v>83.2</v>
      </c>
      <c r="AM7" s="12">
        <v>14.8</v>
      </c>
      <c r="AN7" s="12">
        <v>31.6</v>
      </c>
      <c r="AO7" s="12">
        <v>9.4</v>
      </c>
      <c r="AP7" s="12">
        <v>9.1999999999999993</v>
      </c>
      <c r="AQ7" s="12">
        <v>187.4</v>
      </c>
      <c r="AR7" s="12">
        <v>68.599999999999994</v>
      </c>
      <c r="AS7" s="13">
        <v>6159.3999999999987</v>
      </c>
      <c r="AT7" s="14"/>
      <c r="AW7" s="12"/>
    </row>
    <row r="8" spans="1:56">
      <c r="A8" s="1" t="s">
        <v>7</v>
      </c>
      <c r="B8" s="12">
        <v>56.6</v>
      </c>
      <c r="C8" s="12">
        <v>80.599999999999994</v>
      </c>
      <c r="D8" s="12">
        <v>64.400000000000006</v>
      </c>
      <c r="E8" s="12">
        <v>41.2</v>
      </c>
      <c r="F8" s="12">
        <v>154.4</v>
      </c>
      <c r="G8" s="12">
        <v>7.2</v>
      </c>
      <c r="H8" s="12">
        <v>80.599999999999994</v>
      </c>
      <c r="I8" s="12">
        <v>77.8</v>
      </c>
      <c r="J8" s="12">
        <v>96.6</v>
      </c>
      <c r="K8" s="12">
        <v>24</v>
      </c>
      <c r="L8" s="12">
        <v>87.8</v>
      </c>
      <c r="M8" s="12">
        <v>70.8</v>
      </c>
      <c r="N8" s="12">
        <v>21.8</v>
      </c>
      <c r="O8" s="12">
        <v>38</v>
      </c>
      <c r="P8" s="12">
        <v>23</v>
      </c>
      <c r="Q8" s="12">
        <v>11.8</v>
      </c>
      <c r="R8" s="12">
        <v>10.4</v>
      </c>
      <c r="S8" s="12">
        <v>25.4</v>
      </c>
      <c r="T8" s="12">
        <v>9</v>
      </c>
      <c r="U8" s="12">
        <v>8.4</v>
      </c>
      <c r="V8" s="12">
        <v>15.6</v>
      </c>
      <c r="W8" s="12">
        <v>6.8</v>
      </c>
      <c r="X8" s="12">
        <v>4</v>
      </c>
      <c r="Y8" s="12">
        <v>15.2</v>
      </c>
      <c r="Z8" s="12">
        <v>42.8</v>
      </c>
      <c r="AA8" s="12">
        <v>133.80000000000001</v>
      </c>
      <c r="AB8" s="12">
        <v>129.4</v>
      </c>
      <c r="AC8" s="12">
        <v>283.2</v>
      </c>
      <c r="AD8" s="12">
        <v>227.2</v>
      </c>
      <c r="AE8" s="12">
        <v>132.6</v>
      </c>
      <c r="AF8" s="12">
        <v>93.4</v>
      </c>
      <c r="AG8" s="12">
        <v>15.2</v>
      </c>
      <c r="AH8" s="12">
        <v>16.8</v>
      </c>
      <c r="AI8" s="12">
        <v>16.2</v>
      </c>
      <c r="AJ8" s="12">
        <v>2.2000000000000002</v>
      </c>
      <c r="AK8" s="12">
        <v>9.6</v>
      </c>
      <c r="AL8" s="12">
        <v>15.6</v>
      </c>
      <c r="AM8" s="12">
        <v>2.2000000000000002</v>
      </c>
      <c r="AN8" s="12">
        <v>26</v>
      </c>
      <c r="AO8" s="12">
        <v>1.6</v>
      </c>
      <c r="AP8" s="12">
        <v>3.4</v>
      </c>
      <c r="AQ8" s="12">
        <v>36.799999999999997</v>
      </c>
      <c r="AR8" s="12">
        <v>12</v>
      </c>
      <c r="AS8" s="13">
        <v>2231.3999999999992</v>
      </c>
      <c r="AT8" s="14"/>
      <c r="AW8" s="15"/>
    </row>
    <row r="9" spans="1:56">
      <c r="A9" s="1" t="s">
        <v>8</v>
      </c>
      <c r="B9" s="12">
        <v>79.2</v>
      </c>
      <c r="C9" s="12">
        <v>95</v>
      </c>
      <c r="D9" s="12">
        <v>58.2</v>
      </c>
      <c r="E9" s="12">
        <v>46</v>
      </c>
      <c r="F9" s="12">
        <v>208.6</v>
      </c>
      <c r="G9" s="12">
        <v>70</v>
      </c>
      <c r="H9" s="12">
        <v>10.6</v>
      </c>
      <c r="I9" s="12">
        <v>59.6</v>
      </c>
      <c r="J9" s="12">
        <v>90</v>
      </c>
      <c r="K9" s="12">
        <v>27</v>
      </c>
      <c r="L9" s="12">
        <v>102</v>
      </c>
      <c r="M9" s="12">
        <v>107.2</v>
      </c>
      <c r="N9" s="12">
        <v>52</v>
      </c>
      <c r="O9" s="12">
        <v>62.2</v>
      </c>
      <c r="P9" s="12">
        <v>48.2</v>
      </c>
      <c r="Q9" s="12">
        <v>24.4</v>
      </c>
      <c r="R9" s="12">
        <v>22.8</v>
      </c>
      <c r="S9" s="12">
        <v>31.8</v>
      </c>
      <c r="T9" s="12">
        <v>51.8</v>
      </c>
      <c r="U9" s="12">
        <v>27</v>
      </c>
      <c r="V9" s="12">
        <v>46.6</v>
      </c>
      <c r="W9" s="12">
        <v>18.399999999999999</v>
      </c>
      <c r="X9" s="12">
        <v>18.8</v>
      </c>
      <c r="Y9" s="12">
        <v>44</v>
      </c>
      <c r="Z9" s="12">
        <v>48.2</v>
      </c>
      <c r="AA9" s="12">
        <v>296.60000000000002</v>
      </c>
      <c r="AB9" s="12">
        <v>236</v>
      </c>
      <c r="AC9" s="12">
        <v>621.6</v>
      </c>
      <c r="AD9" s="12">
        <v>352.2</v>
      </c>
      <c r="AE9" s="12">
        <v>211.4</v>
      </c>
      <c r="AF9" s="12">
        <v>140.4</v>
      </c>
      <c r="AG9" s="12">
        <v>37</v>
      </c>
      <c r="AH9" s="12">
        <v>32</v>
      </c>
      <c r="AI9" s="12">
        <v>27.2</v>
      </c>
      <c r="AJ9" s="12">
        <v>6.4</v>
      </c>
      <c r="AK9" s="12">
        <v>10.8</v>
      </c>
      <c r="AL9" s="12">
        <v>22.4</v>
      </c>
      <c r="AM9" s="12">
        <v>6.2</v>
      </c>
      <c r="AN9" s="12">
        <v>70.400000000000006</v>
      </c>
      <c r="AO9" s="12">
        <v>5.4</v>
      </c>
      <c r="AP9" s="12">
        <v>8.1999999999999993</v>
      </c>
      <c r="AQ9" s="12">
        <v>70</v>
      </c>
      <c r="AR9" s="12">
        <v>16.600000000000001</v>
      </c>
      <c r="AS9" s="13">
        <v>3620.4</v>
      </c>
      <c r="AT9" s="14"/>
      <c r="AW9" s="15"/>
    </row>
    <row r="10" spans="1:56">
      <c r="A10" s="1">
        <v>19</v>
      </c>
      <c r="B10" s="12">
        <v>40.200000000000003</v>
      </c>
      <c r="C10" s="12">
        <v>63.6</v>
      </c>
      <c r="D10" s="12">
        <v>44.6</v>
      </c>
      <c r="E10" s="12">
        <v>52.2</v>
      </c>
      <c r="F10" s="12">
        <v>173</v>
      </c>
      <c r="G10" s="12">
        <v>89</v>
      </c>
      <c r="H10" s="12">
        <v>67.2</v>
      </c>
      <c r="I10" s="12">
        <v>6.4</v>
      </c>
      <c r="J10" s="12">
        <v>20.8</v>
      </c>
      <c r="K10" s="12">
        <v>9.6</v>
      </c>
      <c r="L10" s="12">
        <v>55.8</v>
      </c>
      <c r="M10" s="12">
        <v>55.2</v>
      </c>
      <c r="N10" s="12">
        <v>40</v>
      </c>
      <c r="O10" s="12">
        <v>49.6</v>
      </c>
      <c r="P10" s="12">
        <v>36</v>
      </c>
      <c r="Q10" s="12">
        <v>18.2</v>
      </c>
      <c r="R10" s="12">
        <v>17.2</v>
      </c>
      <c r="S10" s="12">
        <v>35.4</v>
      </c>
      <c r="T10" s="12">
        <v>28.6</v>
      </c>
      <c r="U10" s="12">
        <v>24.6</v>
      </c>
      <c r="V10" s="12">
        <v>34.799999999999997</v>
      </c>
      <c r="W10" s="12">
        <v>16.600000000000001</v>
      </c>
      <c r="X10" s="12">
        <v>23.4</v>
      </c>
      <c r="Y10" s="12">
        <v>49</v>
      </c>
      <c r="Z10" s="12">
        <v>34</v>
      </c>
      <c r="AA10" s="12">
        <v>145.4</v>
      </c>
      <c r="AB10" s="12">
        <v>144.6</v>
      </c>
      <c r="AC10" s="12">
        <v>340.8</v>
      </c>
      <c r="AD10" s="12">
        <v>194.4</v>
      </c>
      <c r="AE10" s="12">
        <v>117.2</v>
      </c>
      <c r="AF10" s="12">
        <v>94</v>
      </c>
      <c r="AG10" s="12">
        <v>29.2</v>
      </c>
      <c r="AH10" s="12">
        <v>27</v>
      </c>
      <c r="AI10" s="12">
        <v>24.4</v>
      </c>
      <c r="AJ10" s="12">
        <v>8.6</v>
      </c>
      <c r="AK10" s="12">
        <v>10.8</v>
      </c>
      <c r="AL10" s="12">
        <v>20.6</v>
      </c>
      <c r="AM10" s="12">
        <v>9.4</v>
      </c>
      <c r="AN10" s="12">
        <v>34.200000000000003</v>
      </c>
      <c r="AO10" s="12">
        <v>4.8</v>
      </c>
      <c r="AP10" s="12">
        <v>8.1999999999999993</v>
      </c>
      <c r="AQ10" s="12">
        <v>28.6</v>
      </c>
      <c r="AR10" s="12">
        <v>15.4</v>
      </c>
      <c r="AS10" s="13">
        <v>2342.6</v>
      </c>
      <c r="AT10" s="14"/>
      <c r="AV10" s="17"/>
      <c r="AW10" s="15"/>
      <c r="BC10" s="11"/>
    </row>
    <row r="11" spans="1:56">
      <c r="A11" s="1">
        <v>12</v>
      </c>
      <c r="B11" s="12">
        <v>56.4</v>
      </c>
      <c r="C11" s="12">
        <v>121.4</v>
      </c>
      <c r="D11" s="12">
        <v>72.400000000000006</v>
      </c>
      <c r="E11" s="12">
        <v>77.8</v>
      </c>
      <c r="F11" s="12">
        <v>192.4</v>
      </c>
      <c r="G11" s="12">
        <v>95.4</v>
      </c>
      <c r="H11" s="12">
        <v>87.8</v>
      </c>
      <c r="I11" s="12">
        <v>17.2</v>
      </c>
      <c r="J11" s="12">
        <v>8.4</v>
      </c>
      <c r="K11" s="12">
        <v>12.2</v>
      </c>
      <c r="L11" s="12">
        <v>86.6</v>
      </c>
      <c r="M11" s="12">
        <v>114</v>
      </c>
      <c r="N11" s="12">
        <v>80.599999999999994</v>
      </c>
      <c r="O11" s="12">
        <v>110</v>
      </c>
      <c r="P11" s="12">
        <v>66.400000000000006</v>
      </c>
      <c r="Q11" s="12">
        <v>26.4</v>
      </c>
      <c r="R11" s="12">
        <v>51.8</v>
      </c>
      <c r="S11" s="12">
        <v>83</v>
      </c>
      <c r="T11" s="12">
        <v>56.6</v>
      </c>
      <c r="U11" s="12">
        <v>42.6</v>
      </c>
      <c r="V11" s="12">
        <v>61.8</v>
      </c>
      <c r="W11" s="12">
        <v>20.6</v>
      </c>
      <c r="X11" s="12">
        <v>29.6</v>
      </c>
      <c r="Y11" s="12">
        <v>49.2</v>
      </c>
      <c r="Z11" s="12">
        <v>67.400000000000006</v>
      </c>
      <c r="AA11" s="12">
        <v>216</v>
      </c>
      <c r="AB11" s="12">
        <v>183</v>
      </c>
      <c r="AC11" s="12">
        <v>549.6</v>
      </c>
      <c r="AD11" s="12">
        <v>250.6</v>
      </c>
      <c r="AE11" s="12">
        <v>103.4</v>
      </c>
      <c r="AF11" s="12">
        <v>87.2</v>
      </c>
      <c r="AG11" s="12">
        <v>42.6</v>
      </c>
      <c r="AH11" s="12">
        <v>49.6</v>
      </c>
      <c r="AI11" s="12">
        <v>40.6</v>
      </c>
      <c r="AJ11" s="12">
        <v>19</v>
      </c>
      <c r="AK11" s="12">
        <v>13.4</v>
      </c>
      <c r="AL11" s="12">
        <v>38</v>
      </c>
      <c r="AM11" s="12">
        <v>7.4</v>
      </c>
      <c r="AN11" s="12">
        <v>74.599999999999994</v>
      </c>
      <c r="AO11" s="12">
        <v>11.8</v>
      </c>
      <c r="AP11" s="12">
        <v>14.6</v>
      </c>
      <c r="AQ11" s="12">
        <v>48.8</v>
      </c>
      <c r="AR11" s="12">
        <v>34.6</v>
      </c>
      <c r="AS11" s="13">
        <v>3472.7999999999997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9" t="s">
        <v>37</v>
      </c>
    </row>
    <row r="12" spans="1:56">
      <c r="A12" s="1" t="s">
        <v>9</v>
      </c>
      <c r="B12" s="12">
        <v>10</v>
      </c>
      <c r="C12" s="12">
        <v>22.8</v>
      </c>
      <c r="D12" s="12">
        <v>19.8</v>
      </c>
      <c r="E12" s="12">
        <v>22.2</v>
      </c>
      <c r="F12" s="12">
        <v>89.8</v>
      </c>
      <c r="G12" s="12">
        <v>29.6</v>
      </c>
      <c r="H12" s="12">
        <v>27</v>
      </c>
      <c r="I12" s="12">
        <v>14</v>
      </c>
      <c r="J12" s="12">
        <v>14.2</v>
      </c>
      <c r="K12" s="12">
        <v>8.1999999999999993</v>
      </c>
      <c r="L12" s="12">
        <v>64.400000000000006</v>
      </c>
      <c r="M12" s="12">
        <v>86.4</v>
      </c>
      <c r="N12" s="12">
        <v>93.4</v>
      </c>
      <c r="O12" s="12">
        <v>116.6</v>
      </c>
      <c r="P12" s="12">
        <v>45.4</v>
      </c>
      <c r="Q12" s="12">
        <v>22.8</v>
      </c>
      <c r="R12" s="12">
        <v>37.4</v>
      </c>
      <c r="S12" s="12">
        <v>65.400000000000006</v>
      </c>
      <c r="T12" s="12">
        <v>8.1999999999999993</v>
      </c>
      <c r="U12" s="12">
        <v>3.8</v>
      </c>
      <c r="V12" s="12">
        <v>8.4</v>
      </c>
      <c r="W12" s="12">
        <v>2.8</v>
      </c>
      <c r="X12" s="12">
        <v>6.2</v>
      </c>
      <c r="Y12" s="12">
        <v>16</v>
      </c>
      <c r="Z12" s="12">
        <v>24.2</v>
      </c>
      <c r="AA12" s="12">
        <v>177.2</v>
      </c>
      <c r="AB12" s="12">
        <v>172.8</v>
      </c>
      <c r="AC12" s="12">
        <v>492.8</v>
      </c>
      <c r="AD12" s="12">
        <v>186</v>
      </c>
      <c r="AE12" s="12">
        <v>87.6</v>
      </c>
      <c r="AF12" s="12">
        <v>65</v>
      </c>
      <c r="AG12" s="12">
        <v>22.8</v>
      </c>
      <c r="AH12" s="12">
        <v>30.2</v>
      </c>
      <c r="AI12" s="12">
        <v>24.6</v>
      </c>
      <c r="AJ12" s="12">
        <v>2.8</v>
      </c>
      <c r="AK12" s="12">
        <v>43.4</v>
      </c>
      <c r="AL12" s="12">
        <v>56.8</v>
      </c>
      <c r="AM12" s="12">
        <v>1.8</v>
      </c>
      <c r="AN12" s="12">
        <v>9</v>
      </c>
      <c r="AO12" s="12">
        <v>2.8</v>
      </c>
      <c r="AP12" s="12">
        <v>4.4000000000000004</v>
      </c>
      <c r="AQ12" s="12">
        <v>19.600000000000001</v>
      </c>
      <c r="AR12" s="12">
        <v>8.6</v>
      </c>
      <c r="AS12" s="13">
        <v>2267.2000000000003</v>
      </c>
      <c r="AT12" s="14"/>
      <c r="AV12" s="17" t="s">
        <v>43</v>
      </c>
      <c r="AW12" s="15">
        <f>SUM(AA28:AD31)</f>
        <v>2007</v>
      </c>
      <c r="AX12" s="15">
        <f>SUM(Z28:Z31,H28:K31)</f>
        <v>6553.0000000000009</v>
      </c>
      <c r="AY12" s="15">
        <f>SUM(AE28:AJ31)</f>
        <v>14812.8</v>
      </c>
      <c r="AZ12" s="15">
        <f>SUM(B28:G31)</f>
        <v>6131.0000000000009</v>
      </c>
      <c r="BA12" s="15">
        <f>SUM(AM28:AN31,T28:Y31)</f>
        <v>6498.4000000000033</v>
      </c>
      <c r="BB12" s="15">
        <f>SUM(AK28:AL31,L28:S31)</f>
        <v>8186.2</v>
      </c>
      <c r="BC12" s="14">
        <f>SUM(AO28:AR31)</f>
        <v>4064.2000000000003</v>
      </c>
      <c r="BD12" s="9">
        <f t="shared" ref="BD12:BD19" si="0">SUM(AW12:BC12)</f>
        <v>48252.6</v>
      </c>
    </row>
    <row r="13" spans="1:56">
      <c r="A13" s="1" t="s">
        <v>10</v>
      </c>
      <c r="B13" s="12">
        <v>64</v>
      </c>
      <c r="C13" s="12">
        <v>93</v>
      </c>
      <c r="D13" s="12">
        <v>43.2</v>
      </c>
      <c r="E13" s="12">
        <v>42.4</v>
      </c>
      <c r="F13" s="12">
        <v>159.4</v>
      </c>
      <c r="G13" s="12">
        <v>87.2</v>
      </c>
      <c r="H13" s="12">
        <v>103.8</v>
      </c>
      <c r="I13" s="12">
        <v>64.400000000000006</v>
      </c>
      <c r="J13" s="12">
        <v>90.4</v>
      </c>
      <c r="K13" s="12">
        <v>56.8</v>
      </c>
      <c r="L13" s="12">
        <v>9</v>
      </c>
      <c r="M13" s="12">
        <v>136.4</v>
      </c>
      <c r="N13" s="12">
        <v>135.4</v>
      </c>
      <c r="O13" s="12">
        <v>221</v>
      </c>
      <c r="P13" s="12">
        <v>133</v>
      </c>
      <c r="Q13" s="12">
        <v>53.2</v>
      </c>
      <c r="R13" s="12">
        <v>43.8</v>
      </c>
      <c r="S13" s="12">
        <v>75.8</v>
      </c>
      <c r="T13" s="12">
        <v>39.799999999999997</v>
      </c>
      <c r="U13" s="12">
        <v>15.8</v>
      </c>
      <c r="V13" s="12">
        <v>28.6</v>
      </c>
      <c r="W13" s="12">
        <v>15.2</v>
      </c>
      <c r="X13" s="12">
        <v>12.8</v>
      </c>
      <c r="Y13" s="12">
        <v>33.4</v>
      </c>
      <c r="Z13" s="12">
        <v>85</v>
      </c>
      <c r="AA13" s="12">
        <v>231</v>
      </c>
      <c r="AB13" s="12">
        <v>196</v>
      </c>
      <c r="AC13" s="12">
        <v>551</v>
      </c>
      <c r="AD13" s="12">
        <v>293.2</v>
      </c>
      <c r="AE13" s="12">
        <v>119</v>
      </c>
      <c r="AF13" s="12">
        <v>124.2</v>
      </c>
      <c r="AG13" s="12">
        <v>28.8</v>
      </c>
      <c r="AH13" s="12">
        <v>51.8</v>
      </c>
      <c r="AI13" s="12">
        <v>40.6</v>
      </c>
      <c r="AJ13" s="12">
        <v>8.4</v>
      </c>
      <c r="AK13" s="12">
        <v>35.4</v>
      </c>
      <c r="AL13" s="12">
        <v>69</v>
      </c>
      <c r="AM13" s="12">
        <v>4</v>
      </c>
      <c r="AN13" s="12">
        <v>53.6</v>
      </c>
      <c r="AO13" s="12">
        <v>8</v>
      </c>
      <c r="AP13" s="12">
        <v>15.6</v>
      </c>
      <c r="AQ13" s="12">
        <v>35.6</v>
      </c>
      <c r="AR13" s="12">
        <v>14</v>
      </c>
      <c r="AS13" s="13">
        <v>3721.9999999999995</v>
      </c>
      <c r="AT13" s="14"/>
      <c r="AV13" s="17" t="s">
        <v>44</v>
      </c>
      <c r="AW13" s="15">
        <f>SUM(AA27:AD27,AA9:AD12)</f>
        <v>6151.4000000000005</v>
      </c>
      <c r="AX13" s="15">
        <f>SUM(Z27,Z9:Z12,H9:K12,H27:K27)</f>
        <v>831.60000000000025</v>
      </c>
      <c r="AY13" s="15">
        <f>SUM(AE9:AJ12,AE27:AJ27)</f>
        <v>1648.7999999999997</v>
      </c>
      <c r="AZ13" s="15">
        <f>SUM(B9:G12,B27:G27)</f>
        <v>2010.2000000000007</v>
      </c>
      <c r="BA13" s="15">
        <f>SUM(T9:Y12,AM9:AN12,T27:Y27,AM27:AN27)</f>
        <v>980.00000000000011</v>
      </c>
      <c r="BB13" s="15">
        <f>SUM(L9:S12,AK9:AL12,L27:S27,AK27:AL27)</f>
        <v>2393.6000000000008</v>
      </c>
      <c r="BC13" s="14">
        <f>SUM(AO9:AR12,AO27:AR27)</f>
        <v>351</v>
      </c>
      <c r="BD13" s="9">
        <f t="shared" si="0"/>
        <v>14366.600000000002</v>
      </c>
    </row>
    <row r="14" spans="1:56">
      <c r="A14" s="1" t="s">
        <v>11</v>
      </c>
      <c r="B14" s="12">
        <v>44.2</v>
      </c>
      <c r="C14" s="12">
        <v>89.4</v>
      </c>
      <c r="D14" s="12">
        <v>42.8</v>
      </c>
      <c r="E14" s="12">
        <v>43</v>
      </c>
      <c r="F14" s="12">
        <v>121.6</v>
      </c>
      <c r="G14" s="12">
        <v>62.2</v>
      </c>
      <c r="H14" s="12">
        <v>116</v>
      </c>
      <c r="I14" s="12">
        <v>62.4</v>
      </c>
      <c r="J14" s="12">
        <v>119.8</v>
      </c>
      <c r="K14" s="12">
        <v>75.599999999999994</v>
      </c>
      <c r="L14" s="12">
        <v>126.6</v>
      </c>
      <c r="M14" s="12">
        <v>4.4000000000000004</v>
      </c>
      <c r="N14" s="12">
        <v>75.2</v>
      </c>
      <c r="O14" s="12">
        <v>127.2</v>
      </c>
      <c r="P14" s="12">
        <v>95.6</v>
      </c>
      <c r="Q14" s="12">
        <v>41.2</v>
      </c>
      <c r="R14" s="12">
        <v>43.6</v>
      </c>
      <c r="S14" s="12">
        <v>75</v>
      </c>
      <c r="T14" s="12">
        <v>27.8</v>
      </c>
      <c r="U14" s="12">
        <v>25.8</v>
      </c>
      <c r="V14" s="12">
        <v>21.2</v>
      </c>
      <c r="W14" s="12">
        <v>21.4</v>
      </c>
      <c r="X14" s="12">
        <v>16.399999999999999</v>
      </c>
      <c r="Y14" s="12">
        <v>38.799999999999997</v>
      </c>
      <c r="Z14" s="12">
        <v>65.2</v>
      </c>
      <c r="AA14" s="12">
        <v>162.80000000000001</v>
      </c>
      <c r="AB14" s="12">
        <v>108.6</v>
      </c>
      <c r="AC14" s="12">
        <v>318.60000000000002</v>
      </c>
      <c r="AD14" s="12">
        <v>154.6</v>
      </c>
      <c r="AE14" s="12">
        <v>68</v>
      </c>
      <c r="AF14" s="12">
        <v>61.8</v>
      </c>
      <c r="AG14" s="12">
        <v>33.200000000000003</v>
      </c>
      <c r="AH14" s="12">
        <v>34.200000000000003</v>
      </c>
      <c r="AI14" s="12">
        <v>33.6</v>
      </c>
      <c r="AJ14" s="12">
        <v>7.2</v>
      </c>
      <c r="AK14" s="12">
        <v>34.799999999999997</v>
      </c>
      <c r="AL14" s="12">
        <v>118.6</v>
      </c>
      <c r="AM14" s="12">
        <v>6.4</v>
      </c>
      <c r="AN14" s="12">
        <v>60.4</v>
      </c>
      <c r="AO14" s="12">
        <v>8</v>
      </c>
      <c r="AP14" s="12">
        <v>11.6</v>
      </c>
      <c r="AQ14" s="12">
        <v>18.8</v>
      </c>
      <c r="AR14" s="12">
        <v>17.2</v>
      </c>
      <c r="AS14" s="13">
        <v>2840.7999999999997</v>
      </c>
      <c r="AT14" s="14"/>
      <c r="AV14" s="17" t="s">
        <v>45</v>
      </c>
      <c r="AW14" s="15">
        <f>SUM(AA32:AD37)</f>
        <v>14566.6</v>
      </c>
      <c r="AX14" s="15">
        <f>SUM(H32:K37,Z32:Z37)</f>
        <v>1695.5999999999997</v>
      </c>
      <c r="AY14" s="15">
        <f>SUM(AE32:AJ37)</f>
        <v>5199</v>
      </c>
      <c r="AZ14" s="15">
        <f>SUM(B32:G37)</f>
        <v>1715.5999999999997</v>
      </c>
      <c r="BA14" s="15">
        <f>SUM(T32:Y37,AM32:AN37)</f>
        <v>1071.2</v>
      </c>
      <c r="BB14" s="15">
        <f>SUM(L32:S37,AK32:AL37)</f>
        <v>1593.2000000000003</v>
      </c>
      <c r="BC14" s="14">
        <f>SUM(AO32:AR37)</f>
        <v>1777</v>
      </c>
      <c r="BD14" s="9">
        <f t="shared" si="0"/>
        <v>27618.2</v>
      </c>
    </row>
    <row r="15" spans="1:56">
      <c r="A15" s="1" t="s">
        <v>12</v>
      </c>
      <c r="B15" s="12">
        <v>22.6</v>
      </c>
      <c r="C15" s="12">
        <v>28.4</v>
      </c>
      <c r="D15" s="12">
        <v>15</v>
      </c>
      <c r="E15" s="12">
        <v>17.399999999999999</v>
      </c>
      <c r="F15" s="12">
        <v>93.6</v>
      </c>
      <c r="G15" s="12">
        <v>30.6</v>
      </c>
      <c r="H15" s="12">
        <v>50.4</v>
      </c>
      <c r="I15" s="12">
        <v>43.6</v>
      </c>
      <c r="J15" s="12">
        <v>97.4</v>
      </c>
      <c r="K15" s="12">
        <v>97.6</v>
      </c>
      <c r="L15" s="12">
        <v>140.4</v>
      </c>
      <c r="M15" s="12">
        <v>84.4</v>
      </c>
      <c r="N15" s="12">
        <v>7.2</v>
      </c>
      <c r="O15" s="12">
        <v>90.6</v>
      </c>
      <c r="P15" s="12">
        <v>75</v>
      </c>
      <c r="Q15" s="12">
        <v>39.200000000000003</v>
      </c>
      <c r="R15" s="12">
        <v>34.4</v>
      </c>
      <c r="S15" s="12">
        <v>46</v>
      </c>
      <c r="T15" s="12">
        <v>10.4</v>
      </c>
      <c r="U15" s="12">
        <v>8.8000000000000007</v>
      </c>
      <c r="V15" s="12">
        <v>10.8</v>
      </c>
      <c r="W15" s="12">
        <v>3.2</v>
      </c>
      <c r="X15" s="12">
        <v>3.4</v>
      </c>
      <c r="Y15" s="12">
        <v>9.6</v>
      </c>
      <c r="Z15" s="12">
        <v>20.399999999999999</v>
      </c>
      <c r="AA15" s="12">
        <v>141.80000000000001</v>
      </c>
      <c r="AB15" s="12">
        <v>104.2</v>
      </c>
      <c r="AC15" s="12">
        <v>363.6</v>
      </c>
      <c r="AD15" s="12">
        <v>126.2</v>
      </c>
      <c r="AE15" s="12">
        <v>35</v>
      </c>
      <c r="AF15" s="12">
        <v>42</v>
      </c>
      <c r="AG15" s="12">
        <v>14.8</v>
      </c>
      <c r="AH15" s="12">
        <v>24.4</v>
      </c>
      <c r="AI15" s="12">
        <v>20.6</v>
      </c>
      <c r="AJ15" s="12">
        <v>7</v>
      </c>
      <c r="AK15" s="12">
        <v>23.8</v>
      </c>
      <c r="AL15" s="12">
        <v>32.799999999999997</v>
      </c>
      <c r="AM15" s="12">
        <v>1.8</v>
      </c>
      <c r="AN15" s="12">
        <v>19.8</v>
      </c>
      <c r="AO15" s="12">
        <v>3.4</v>
      </c>
      <c r="AP15" s="12">
        <v>8</v>
      </c>
      <c r="AQ15" s="12">
        <v>18.2</v>
      </c>
      <c r="AR15" s="12">
        <v>9.8000000000000007</v>
      </c>
      <c r="AS15" s="13">
        <v>2077.6</v>
      </c>
      <c r="AT15" s="14"/>
      <c r="AV15" s="17" t="s">
        <v>46</v>
      </c>
      <c r="AW15" s="15">
        <f>SUM(AA3:AD8)</f>
        <v>5961.5999999999995</v>
      </c>
      <c r="AX15" s="15">
        <f>SUM(H3:K8,Z3:Z8)</f>
        <v>2145.7999999999997</v>
      </c>
      <c r="AY15" s="15">
        <f>SUM(AE3:AJ8)</f>
        <v>1710.2</v>
      </c>
      <c r="AZ15" s="15">
        <f>SUM(B3:G8)</f>
        <v>3564.9999999999995</v>
      </c>
      <c r="BA15" s="15">
        <f>SUM(T3:Y8,AM3:AN8)</f>
        <v>778.6</v>
      </c>
      <c r="BB15" s="15">
        <f>SUM(L3:S8,AK3:AL8)</f>
        <v>2255.7999999999993</v>
      </c>
      <c r="BC15" s="14">
        <f>SUM(AO3:AR8)</f>
        <v>588.6</v>
      </c>
      <c r="BD15" s="9">
        <f t="shared" si="0"/>
        <v>17005.599999999999</v>
      </c>
    </row>
    <row r="16" spans="1:56">
      <c r="A16" s="1" t="s">
        <v>13</v>
      </c>
      <c r="B16" s="12">
        <v>25.2</v>
      </c>
      <c r="C16" s="12">
        <v>38.799999999999997</v>
      </c>
      <c r="D16" s="12">
        <v>18.600000000000001</v>
      </c>
      <c r="E16" s="12">
        <v>19.399999999999999</v>
      </c>
      <c r="F16" s="12">
        <v>92.6</v>
      </c>
      <c r="G16" s="12">
        <v>35.200000000000003</v>
      </c>
      <c r="H16" s="12">
        <v>69.2</v>
      </c>
      <c r="I16" s="12">
        <v>63</v>
      </c>
      <c r="J16" s="12">
        <v>135.6</v>
      </c>
      <c r="K16" s="12">
        <v>100</v>
      </c>
      <c r="L16" s="12">
        <v>226</v>
      </c>
      <c r="M16" s="12">
        <v>129.4</v>
      </c>
      <c r="N16" s="12">
        <v>90</v>
      </c>
      <c r="O16" s="12">
        <v>5.2</v>
      </c>
      <c r="P16" s="12">
        <v>109.2</v>
      </c>
      <c r="Q16" s="12">
        <v>85</v>
      </c>
      <c r="R16" s="12">
        <v>85</v>
      </c>
      <c r="S16" s="12">
        <v>130</v>
      </c>
      <c r="T16" s="12">
        <v>15.4</v>
      </c>
      <c r="U16" s="12">
        <v>7.6</v>
      </c>
      <c r="V16" s="12">
        <v>10.199999999999999</v>
      </c>
      <c r="W16" s="12">
        <v>1.8</v>
      </c>
      <c r="X16" s="12">
        <v>3.6</v>
      </c>
      <c r="Y16" s="12">
        <v>15.4</v>
      </c>
      <c r="Z16" s="12">
        <v>35</v>
      </c>
      <c r="AA16" s="12">
        <v>132</v>
      </c>
      <c r="AB16" s="12">
        <v>109.2</v>
      </c>
      <c r="AC16" s="12">
        <v>336</v>
      </c>
      <c r="AD16" s="12">
        <v>117.6</v>
      </c>
      <c r="AE16" s="12">
        <v>41.2</v>
      </c>
      <c r="AF16" s="12">
        <v>40.200000000000003</v>
      </c>
      <c r="AG16" s="12">
        <v>17.600000000000001</v>
      </c>
      <c r="AH16" s="12">
        <v>25.4</v>
      </c>
      <c r="AI16" s="12">
        <v>27.4</v>
      </c>
      <c r="AJ16" s="12">
        <v>7.8</v>
      </c>
      <c r="AK16" s="12">
        <v>58</v>
      </c>
      <c r="AL16" s="12">
        <v>124.4</v>
      </c>
      <c r="AM16" s="12">
        <v>3</v>
      </c>
      <c r="AN16" s="12">
        <v>26.2</v>
      </c>
      <c r="AO16" s="12">
        <v>4.5999999999999996</v>
      </c>
      <c r="AP16" s="12">
        <v>7.2</v>
      </c>
      <c r="AQ16" s="12">
        <v>6.6</v>
      </c>
      <c r="AR16" s="12">
        <v>9</v>
      </c>
      <c r="AS16" s="13">
        <v>2639.7999999999997</v>
      </c>
      <c r="AT16" s="14"/>
      <c r="AV16" s="17" t="s">
        <v>47</v>
      </c>
      <c r="AW16" s="15">
        <f>SUM(AA21:AD26,AA40:AD41)</f>
        <v>6225.7999999999984</v>
      </c>
      <c r="AX16" s="15">
        <f>SUM(H21:K26,H40:K41,Z21:Z26,Z40:Z41)</f>
        <v>1031.4000000000001</v>
      </c>
      <c r="AY16" s="15">
        <f>SUM(AE21:AJ26,AE40:AJ41)</f>
        <v>1130.8000000000002</v>
      </c>
      <c r="AZ16" s="15">
        <f>SUM(B21:G26,B40:G41)</f>
        <v>825.00000000000011</v>
      </c>
      <c r="BA16" s="15">
        <f>SUM(T21:Y26,T40:Y41,AM21:AN26,AM40:AN41)</f>
        <v>2740.8</v>
      </c>
      <c r="BB16" s="15">
        <f>SUM(L21:S26,L40:S41,AK21:AL26,AK40:AL41)</f>
        <v>928.19999999999982</v>
      </c>
      <c r="BC16" s="14">
        <f>SUM(AO21:AR26,AO40:AR41)</f>
        <v>651.79999999999995</v>
      </c>
      <c r="BD16" s="9">
        <f t="shared" si="0"/>
        <v>13533.8</v>
      </c>
    </row>
    <row r="17" spans="1:56">
      <c r="A17" s="1" t="s">
        <v>14</v>
      </c>
      <c r="B17" s="12">
        <v>21.8</v>
      </c>
      <c r="C17" s="12">
        <v>35.200000000000003</v>
      </c>
      <c r="D17" s="12">
        <v>13.2</v>
      </c>
      <c r="E17" s="12">
        <v>11.4</v>
      </c>
      <c r="F17" s="12">
        <v>58.6</v>
      </c>
      <c r="G17" s="12">
        <v>26.2</v>
      </c>
      <c r="H17" s="12">
        <v>49.6</v>
      </c>
      <c r="I17" s="12">
        <v>51.2</v>
      </c>
      <c r="J17" s="12">
        <v>79.8</v>
      </c>
      <c r="K17" s="12">
        <v>39.6</v>
      </c>
      <c r="L17" s="12">
        <v>134.4</v>
      </c>
      <c r="M17" s="12">
        <v>103</v>
      </c>
      <c r="N17" s="12">
        <v>73.599999999999994</v>
      </c>
      <c r="O17" s="12">
        <v>119.4</v>
      </c>
      <c r="P17" s="12">
        <v>5.6</v>
      </c>
      <c r="Q17" s="12">
        <v>76</v>
      </c>
      <c r="R17" s="12">
        <v>88.8</v>
      </c>
      <c r="S17" s="12">
        <v>131.19999999999999</v>
      </c>
      <c r="T17" s="12">
        <v>10.6</v>
      </c>
      <c r="U17" s="12">
        <v>6</v>
      </c>
      <c r="V17" s="12">
        <v>9.4</v>
      </c>
      <c r="W17" s="12">
        <v>4</v>
      </c>
      <c r="X17" s="12">
        <v>3.4</v>
      </c>
      <c r="Y17" s="12">
        <v>8.8000000000000007</v>
      </c>
      <c r="Z17" s="12">
        <v>18.8</v>
      </c>
      <c r="AA17" s="12">
        <v>84.4</v>
      </c>
      <c r="AB17" s="12">
        <v>47.8</v>
      </c>
      <c r="AC17" s="12">
        <v>192.6</v>
      </c>
      <c r="AD17" s="12">
        <v>74.2</v>
      </c>
      <c r="AE17" s="12">
        <v>23.2</v>
      </c>
      <c r="AF17" s="12">
        <v>26</v>
      </c>
      <c r="AG17" s="12">
        <v>12.6</v>
      </c>
      <c r="AH17" s="12">
        <v>13.8</v>
      </c>
      <c r="AI17" s="12">
        <v>18.2</v>
      </c>
      <c r="AJ17" s="12">
        <v>3.8</v>
      </c>
      <c r="AK17" s="12">
        <v>16.2</v>
      </c>
      <c r="AL17" s="12">
        <v>39.799999999999997</v>
      </c>
      <c r="AM17" s="12">
        <v>2</v>
      </c>
      <c r="AN17" s="12">
        <v>18.2</v>
      </c>
      <c r="AO17" s="12">
        <v>3.2</v>
      </c>
      <c r="AP17" s="12">
        <v>7.2</v>
      </c>
      <c r="AQ17" s="12">
        <v>12</v>
      </c>
      <c r="AR17" s="12">
        <v>6.8</v>
      </c>
      <c r="AS17" s="13">
        <v>1781.6</v>
      </c>
      <c r="AT17" s="14"/>
      <c r="AV17" s="1" t="s">
        <v>48</v>
      </c>
      <c r="AW17" s="14">
        <f>SUM(AA13:AD20,AA38:AD39)</f>
        <v>8032</v>
      </c>
      <c r="AX17" s="14">
        <f>SUM(H13:K20,H38:K39,Z13:Z20,Z38:Z39)</f>
        <v>2522.3999999999996</v>
      </c>
      <c r="AY17" s="14">
        <f>SUM(AE13:AJ20,AE38:AJ39)</f>
        <v>1594.6000000000001</v>
      </c>
      <c r="AZ17" s="14">
        <f>SUM(B13:G20,B38:G39)</f>
        <v>2214.3999999999992</v>
      </c>
      <c r="BA17" s="14">
        <f>SUM(T13:Y20,T38:Y39,AM13:AN20,AM38:AN39)</f>
        <v>909.40000000000032</v>
      </c>
      <c r="BB17" s="14">
        <f>SUM(L13:S20,L38:S39,AK13:AL20,AK38:AL39)</f>
        <v>6704.4000000000015</v>
      </c>
      <c r="BC17" s="14">
        <f>SUM(AO13:AR20,AO38:AR39)</f>
        <v>480.79999999999995</v>
      </c>
      <c r="BD17" s="9">
        <f t="shared" si="0"/>
        <v>22458</v>
      </c>
    </row>
    <row r="18" spans="1:56">
      <c r="A18" s="1" t="s">
        <v>15</v>
      </c>
      <c r="B18" s="12">
        <v>10.8</v>
      </c>
      <c r="C18" s="12">
        <v>15.2</v>
      </c>
      <c r="D18" s="12">
        <v>9</v>
      </c>
      <c r="E18" s="12">
        <v>9.6</v>
      </c>
      <c r="F18" s="12">
        <v>41.8</v>
      </c>
      <c r="G18" s="12">
        <v>9.6</v>
      </c>
      <c r="H18" s="12">
        <v>21.6</v>
      </c>
      <c r="I18" s="12">
        <v>20.8</v>
      </c>
      <c r="J18" s="12">
        <v>29.8</v>
      </c>
      <c r="K18" s="12">
        <v>21.4</v>
      </c>
      <c r="L18" s="12">
        <v>57.2</v>
      </c>
      <c r="M18" s="12">
        <v>41.8</v>
      </c>
      <c r="N18" s="12">
        <v>39</v>
      </c>
      <c r="O18" s="12">
        <v>97.8</v>
      </c>
      <c r="P18" s="12">
        <v>72.8</v>
      </c>
      <c r="Q18" s="12">
        <v>3</v>
      </c>
      <c r="R18" s="12">
        <v>34.799999999999997</v>
      </c>
      <c r="S18" s="12">
        <v>70.8</v>
      </c>
      <c r="T18" s="12">
        <v>9</v>
      </c>
      <c r="U18" s="12">
        <v>2.8</v>
      </c>
      <c r="V18" s="12">
        <v>7.4</v>
      </c>
      <c r="W18" s="12">
        <v>0.8</v>
      </c>
      <c r="X18" s="12">
        <v>2.8</v>
      </c>
      <c r="Y18" s="12">
        <v>6.2</v>
      </c>
      <c r="Z18" s="12">
        <v>5</v>
      </c>
      <c r="AA18" s="12">
        <v>56.8</v>
      </c>
      <c r="AB18" s="12">
        <v>42.8</v>
      </c>
      <c r="AC18" s="12">
        <v>147.4</v>
      </c>
      <c r="AD18" s="12">
        <v>48.4</v>
      </c>
      <c r="AE18" s="12">
        <v>14.4</v>
      </c>
      <c r="AF18" s="12">
        <v>29.6</v>
      </c>
      <c r="AG18" s="12">
        <v>8.8000000000000007</v>
      </c>
      <c r="AH18" s="12">
        <v>13.8</v>
      </c>
      <c r="AI18" s="12">
        <v>18.399999999999999</v>
      </c>
      <c r="AJ18" s="12">
        <v>7.4</v>
      </c>
      <c r="AK18" s="12">
        <v>12</v>
      </c>
      <c r="AL18" s="12">
        <v>27.2</v>
      </c>
      <c r="AM18" s="12">
        <v>0.8</v>
      </c>
      <c r="AN18" s="12">
        <v>11</v>
      </c>
      <c r="AO18" s="12">
        <v>4.5999999999999996</v>
      </c>
      <c r="AP18" s="12">
        <v>3.6</v>
      </c>
      <c r="AQ18" s="12">
        <v>4.8</v>
      </c>
      <c r="AR18" s="12">
        <v>4.5999999999999996</v>
      </c>
      <c r="AS18" s="13">
        <v>1097.1999999999994</v>
      </c>
      <c r="AT18" s="14"/>
      <c r="AV18" s="9" t="s">
        <v>58</v>
      </c>
      <c r="AW18" s="15">
        <f>SUM(AA42:AD45)</f>
        <v>3577</v>
      </c>
      <c r="AX18" s="9">
        <f>SUM(Z42:Z45,H42:K45)</f>
        <v>294.20000000000005</v>
      </c>
      <c r="AY18" s="9">
        <f>SUM(AE42:AJ45)</f>
        <v>1635.8</v>
      </c>
      <c r="AZ18" s="9">
        <f>SUM(B42:G45)</f>
        <v>466</v>
      </c>
      <c r="BA18" s="9">
        <f>SUM(T42:Y45, AM42:AN45)</f>
        <v>507.00000000000006</v>
      </c>
      <c r="BB18" s="9">
        <f>SUM(AK42:AL45,L42:S45)</f>
        <v>400.79999999999995</v>
      </c>
      <c r="BC18" s="9">
        <f>SUM(AO42:AR45)</f>
        <v>595.79999999999995</v>
      </c>
      <c r="BD18" s="9">
        <f t="shared" si="0"/>
        <v>7476.6</v>
      </c>
    </row>
    <row r="19" spans="1:56">
      <c r="A19" s="1" t="s">
        <v>16</v>
      </c>
      <c r="B19" s="12">
        <v>9.8000000000000007</v>
      </c>
      <c r="C19" s="12">
        <v>12.6</v>
      </c>
      <c r="D19" s="12">
        <v>10.199999999999999</v>
      </c>
      <c r="E19" s="12">
        <v>6.2</v>
      </c>
      <c r="F19" s="12">
        <v>53.6</v>
      </c>
      <c r="G19" s="12">
        <v>13.2</v>
      </c>
      <c r="H19" s="12">
        <v>23.6</v>
      </c>
      <c r="I19" s="12">
        <v>20.8</v>
      </c>
      <c r="J19" s="12">
        <v>46.8</v>
      </c>
      <c r="K19" s="12">
        <v>35.799999999999997</v>
      </c>
      <c r="L19" s="12">
        <v>44.8</v>
      </c>
      <c r="M19" s="12">
        <v>50.6</v>
      </c>
      <c r="N19" s="12">
        <v>34.4</v>
      </c>
      <c r="O19" s="12">
        <v>85.8</v>
      </c>
      <c r="P19" s="12">
        <v>88.8</v>
      </c>
      <c r="Q19" s="12">
        <v>40.799999999999997</v>
      </c>
      <c r="R19" s="12">
        <v>6.6</v>
      </c>
      <c r="S19" s="12">
        <v>85.4</v>
      </c>
      <c r="T19" s="12">
        <v>9</v>
      </c>
      <c r="U19" s="12">
        <v>4.5999999999999996</v>
      </c>
      <c r="V19" s="12">
        <v>10</v>
      </c>
      <c r="W19" s="12">
        <v>4.2</v>
      </c>
      <c r="X19" s="12">
        <v>2.6</v>
      </c>
      <c r="Y19" s="12">
        <v>6.8</v>
      </c>
      <c r="Z19" s="12">
        <v>11</v>
      </c>
      <c r="AA19" s="12">
        <v>95.6</v>
      </c>
      <c r="AB19" s="12">
        <v>69.400000000000006</v>
      </c>
      <c r="AC19" s="12">
        <v>234.6</v>
      </c>
      <c r="AD19" s="12">
        <v>86.4</v>
      </c>
      <c r="AE19" s="12">
        <v>14.6</v>
      </c>
      <c r="AF19" s="12">
        <v>17.8</v>
      </c>
      <c r="AG19" s="12">
        <v>7.2</v>
      </c>
      <c r="AH19" s="12">
        <v>10.4</v>
      </c>
      <c r="AI19" s="12">
        <v>17.8</v>
      </c>
      <c r="AJ19" s="12">
        <v>8.6</v>
      </c>
      <c r="AK19" s="12">
        <v>7.4</v>
      </c>
      <c r="AL19" s="12">
        <v>35.200000000000003</v>
      </c>
      <c r="AM19" s="12">
        <v>1.6</v>
      </c>
      <c r="AN19" s="12">
        <v>13.8</v>
      </c>
      <c r="AO19" s="12">
        <v>3.8</v>
      </c>
      <c r="AP19" s="12">
        <v>6.6</v>
      </c>
      <c r="AQ19" s="12">
        <v>14.6</v>
      </c>
      <c r="AR19" s="12">
        <v>3.6</v>
      </c>
      <c r="AS19" s="13">
        <v>1366.9999999999995</v>
      </c>
      <c r="AT19" s="14"/>
      <c r="AV19" s="9" t="s">
        <v>49</v>
      </c>
      <c r="AW19" s="15">
        <f>SUM(AW12:AW18)</f>
        <v>46521.399999999994</v>
      </c>
      <c r="AX19" s="9">
        <f t="shared" ref="AX19:BC19" si="1">SUM(AX12:AX18)</f>
        <v>15074</v>
      </c>
      <c r="AY19" s="9">
        <f t="shared" si="1"/>
        <v>27731.999999999996</v>
      </c>
      <c r="AZ19" s="9">
        <f t="shared" si="1"/>
        <v>16927.2</v>
      </c>
      <c r="BA19" s="9">
        <f t="shared" si="1"/>
        <v>13485.400000000003</v>
      </c>
      <c r="BB19" s="9">
        <f t="shared" si="1"/>
        <v>22462.2</v>
      </c>
      <c r="BC19" s="9">
        <f t="shared" si="1"/>
        <v>8509.2000000000007</v>
      </c>
      <c r="BD19" s="9">
        <f t="shared" si="0"/>
        <v>150711.40000000002</v>
      </c>
    </row>
    <row r="20" spans="1:56">
      <c r="A20" s="1" t="s">
        <v>17</v>
      </c>
      <c r="B20" s="12">
        <v>15.6</v>
      </c>
      <c r="C20" s="12">
        <v>38.6</v>
      </c>
      <c r="D20" s="12">
        <v>22.8</v>
      </c>
      <c r="E20" s="12">
        <v>18.399999999999999</v>
      </c>
      <c r="F20" s="12">
        <v>183.6</v>
      </c>
      <c r="G20" s="12">
        <v>31.2</v>
      </c>
      <c r="H20" s="12">
        <v>42.4</v>
      </c>
      <c r="I20" s="12">
        <v>44.6</v>
      </c>
      <c r="J20" s="12">
        <v>80</v>
      </c>
      <c r="K20" s="12">
        <v>54.4</v>
      </c>
      <c r="L20" s="12">
        <v>81</v>
      </c>
      <c r="M20" s="12">
        <v>88.4</v>
      </c>
      <c r="N20" s="12">
        <v>52.6</v>
      </c>
      <c r="O20" s="12">
        <v>120</v>
      </c>
      <c r="P20" s="12">
        <v>148.80000000000001</v>
      </c>
      <c r="Q20" s="12">
        <v>71.8</v>
      </c>
      <c r="R20" s="12">
        <v>95.2</v>
      </c>
      <c r="S20" s="12">
        <v>12.6</v>
      </c>
      <c r="T20" s="12">
        <v>22</v>
      </c>
      <c r="U20" s="12">
        <v>20.6</v>
      </c>
      <c r="V20" s="12">
        <v>10.6</v>
      </c>
      <c r="W20" s="12">
        <v>6.6</v>
      </c>
      <c r="X20" s="12">
        <v>5.2</v>
      </c>
      <c r="Y20" s="12">
        <v>15.4</v>
      </c>
      <c r="Z20" s="12">
        <v>11</v>
      </c>
      <c r="AA20" s="12">
        <v>211.2</v>
      </c>
      <c r="AB20" s="12">
        <v>133.80000000000001</v>
      </c>
      <c r="AC20" s="12">
        <v>463.8</v>
      </c>
      <c r="AD20" s="12">
        <v>157</v>
      </c>
      <c r="AE20" s="12">
        <v>36.200000000000003</v>
      </c>
      <c r="AF20" s="12">
        <v>29.8</v>
      </c>
      <c r="AG20" s="12">
        <v>15</v>
      </c>
      <c r="AH20" s="12">
        <v>27.8</v>
      </c>
      <c r="AI20" s="12">
        <v>32.200000000000003</v>
      </c>
      <c r="AJ20" s="12">
        <v>7</v>
      </c>
      <c r="AK20" s="12">
        <v>21.8</v>
      </c>
      <c r="AL20" s="12">
        <v>61.2</v>
      </c>
      <c r="AM20" s="12">
        <v>6.2</v>
      </c>
      <c r="AN20" s="12">
        <v>23.2</v>
      </c>
      <c r="AO20" s="12">
        <v>5.8</v>
      </c>
      <c r="AP20" s="12">
        <v>6.2</v>
      </c>
      <c r="AQ20" s="12">
        <v>44.4</v>
      </c>
      <c r="AR20" s="12">
        <v>5.8</v>
      </c>
      <c r="AS20" s="13">
        <v>2581.7999999999997</v>
      </c>
      <c r="AT20" s="14"/>
      <c r="AV20" s="18"/>
      <c r="AW20" s="15"/>
    </row>
    <row r="21" spans="1:56">
      <c r="A21" s="1" t="s">
        <v>18</v>
      </c>
      <c r="B21" s="12">
        <v>15.2</v>
      </c>
      <c r="C21" s="12">
        <v>22</v>
      </c>
      <c r="D21" s="12">
        <v>9.8000000000000007</v>
      </c>
      <c r="E21" s="12">
        <v>8.4</v>
      </c>
      <c r="F21" s="12">
        <v>41.8</v>
      </c>
      <c r="G21" s="12">
        <v>14.8</v>
      </c>
      <c r="H21" s="12">
        <v>57.8</v>
      </c>
      <c r="I21" s="12">
        <v>31.4</v>
      </c>
      <c r="J21" s="12">
        <v>58.4</v>
      </c>
      <c r="K21" s="12">
        <v>5.2</v>
      </c>
      <c r="L21" s="12">
        <v>37.6</v>
      </c>
      <c r="M21" s="12">
        <v>28</v>
      </c>
      <c r="N21" s="12">
        <v>12</v>
      </c>
      <c r="O21" s="12">
        <v>15.8</v>
      </c>
      <c r="P21" s="12">
        <v>10.8</v>
      </c>
      <c r="Q21" s="12">
        <v>8.1999999999999993</v>
      </c>
      <c r="R21" s="12">
        <v>7</v>
      </c>
      <c r="S21" s="12">
        <v>17</v>
      </c>
      <c r="T21" s="12">
        <v>10.8</v>
      </c>
      <c r="U21" s="12">
        <v>59.8</v>
      </c>
      <c r="V21" s="12">
        <v>184.4</v>
      </c>
      <c r="W21" s="12">
        <v>57.2</v>
      </c>
      <c r="X21" s="12">
        <v>24</v>
      </c>
      <c r="Y21" s="12">
        <v>44</v>
      </c>
      <c r="Z21" s="12">
        <v>10.8</v>
      </c>
      <c r="AA21" s="12">
        <v>171.2</v>
      </c>
      <c r="AB21" s="12">
        <v>101.8</v>
      </c>
      <c r="AC21" s="12">
        <v>280.2</v>
      </c>
      <c r="AD21" s="12">
        <v>103</v>
      </c>
      <c r="AE21" s="12">
        <v>29.2</v>
      </c>
      <c r="AF21" s="12">
        <v>42.4</v>
      </c>
      <c r="AG21" s="12">
        <v>20</v>
      </c>
      <c r="AH21" s="12">
        <v>25</v>
      </c>
      <c r="AI21" s="12">
        <v>29.4</v>
      </c>
      <c r="AJ21" s="12">
        <v>10.4</v>
      </c>
      <c r="AK21" s="12">
        <v>4.8</v>
      </c>
      <c r="AL21" s="12">
        <v>13.6</v>
      </c>
      <c r="AM21" s="12">
        <v>18</v>
      </c>
      <c r="AN21" s="12">
        <v>187</v>
      </c>
      <c r="AO21" s="12">
        <v>6.8</v>
      </c>
      <c r="AP21" s="12">
        <v>8.6</v>
      </c>
      <c r="AQ21" s="12">
        <v>58.8</v>
      </c>
      <c r="AR21" s="12">
        <v>12.2</v>
      </c>
      <c r="AS21" s="13">
        <v>1914.6000000000001</v>
      </c>
      <c r="AT21" s="14"/>
      <c r="AV21" s="17"/>
      <c r="AW21" s="15" t="s">
        <v>43</v>
      </c>
      <c r="AX21" s="15" t="s">
        <v>44</v>
      </c>
      <c r="AY21" s="9" t="s">
        <v>45</v>
      </c>
      <c r="AZ21" s="9" t="s">
        <v>46</v>
      </c>
      <c r="BA21" s="9" t="s">
        <v>47</v>
      </c>
      <c r="BB21" s="9" t="s">
        <v>48</v>
      </c>
      <c r="BC21" s="9" t="s">
        <v>58</v>
      </c>
    </row>
    <row r="22" spans="1:56">
      <c r="A22" s="1" t="s">
        <v>19</v>
      </c>
      <c r="B22" s="12">
        <v>7.8</v>
      </c>
      <c r="C22" s="12">
        <v>10.199999999999999</v>
      </c>
      <c r="D22" s="12">
        <v>6</v>
      </c>
      <c r="E22" s="12">
        <v>10.8</v>
      </c>
      <c r="F22" s="12">
        <v>55.2</v>
      </c>
      <c r="G22" s="12">
        <v>13.8</v>
      </c>
      <c r="H22" s="12">
        <v>23.6</v>
      </c>
      <c r="I22" s="12">
        <v>31</v>
      </c>
      <c r="J22" s="12">
        <v>39</v>
      </c>
      <c r="K22" s="12">
        <v>3.4</v>
      </c>
      <c r="L22" s="12">
        <v>18.399999999999999</v>
      </c>
      <c r="M22" s="12">
        <v>33.6</v>
      </c>
      <c r="N22" s="12">
        <v>7</v>
      </c>
      <c r="O22" s="12">
        <v>6.8</v>
      </c>
      <c r="P22" s="12">
        <v>8</v>
      </c>
      <c r="Q22" s="12">
        <v>3.6</v>
      </c>
      <c r="R22" s="12">
        <v>4.8</v>
      </c>
      <c r="S22" s="12">
        <v>12.8</v>
      </c>
      <c r="T22" s="12">
        <v>63.4</v>
      </c>
      <c r="U22" s="12">
        <v>8.1999999999999993</v>
      </c>
      <c r="V22" s="12">
        <v>79.599999999999994</v>
      </c>
      <c r="W22" s="12">
        <v>14.2</v>
      </c>
      <c r="X22" s="12">
        <v>15</v>
      </c>
      <c r="Y22" s="12">
        <v>45.6</v>
      </c>
      <c r="Z22" s="12">
        <v>7.6</v>
      </c>
      <c r="AA22" s="12">
        <v>193</v>
      </c>
      <c r="AB22" s="12">
        <v>131.19999999999999</v>
      </c>
      <c r="AC22" s="12">
        <v>322</v>
      </c>
      <c r="AD22" s="12">
        <v>132</v>
      </c>
      <c r="AE22" s="12">
        <v>33.6</v>
      </c>
      <c r="AF22" s="12">
        <v>29</v>
      </c>
      <c r="AG22" s="12">
        <v>13.8</v>
      </c>
      <c r="AH22" s="12">
        <v>13.4</v>
      </c>
      <c r="AI22" s="12">
        <v>24.6</v>
      </c>
      <c r="AJ22" s="12">
        <v>8.4</v>
      </c>
      <c r="AK22" s="12">
        <v>2.6</v>
      </c>
      <c r="AL22" s="12">
        <v>7.6</v>
      </c>
      <c r="AM22" s="12">
        <v>9.1999999999999993</v>
      </c>
      <c r="AN22" s="12">
        <v>49.2</v>
      </c>
      <c r="AO22" s="12">
        <v>4</v>
      </c>
      <c r="AP22" s="12">
        <v>7.4</v>
      </c>
      <c r="AQ22" s="12">
        <v>69</v>
      </c>
      <c r="AR22" s="12">
        <v>10.6</v>
      </c>
      <c r="AS22" s="13">
        <v>1589.9999999999998</v>
      </c>
      <c r="AT22" s="14"/>
      <c r="AV22" s="17" t="s">
        <v>43</v>
      </c>
      <c r="AW22" s="15">
        <f>AW12</f>
        <v>2007</v>
      </c>
      <c r="AX22" s="15"/>
      <c r="AY22" s="15"/>
    </row>
    <row r="23" spans="1:56">
      <c r="A23" s="1" t="s">
        <v>20</v>
      </c>
      <c r="B23" s="12">
        <v>7.2</v>
      </c>
      <c r="C23" s="12">
        <v>15.6</v>
      </c>
      <c r="D23" s="12">
        <v>12.4</v>
      </c>
      <c r="E23" s="12">
        <v>9.1999999999999993</v>
      </c>
      <c r="F23" s="12">
        <v>84.2</v>
      </c>
      <c r="G23" s="12">
        <v>19.600000000000001</v>
      </c>
      <c r="H23" s="12">
        <v>47.8</v>
      </c>
      <c r="I23" s="12">
        <v>37.4</v>
      </c>
      <c r="J23" s="12">
        <v>73.400000000000006</v>
      </c>
      <c r="K23" s="12">
        <v>9.6</v>
      </c>
      <c r="L23" s="12">
        <v>23.2</v>
      </c>
      <c r="M23" s="12">
        <v>28</v>
      </c>
      <c r="N23" s="12">
        <v>7.8</v>
      </c>
      <c r="O23" s="12">
        <v>10.4</v>
      </c>
      <c r="P23" s="12">
        <v>8.8000000000000007</v>
      </c>
      <c r="Q23" s="12">
        <v>6.2</v>
      </c>
      <c r="R23" s="12">
        <v>12</v>
      </c>
      <c r="S23" s="12">
        <v>11.4</v>
      </c>
      <c r="T23" s="12">
        <v>233.6</v>
      </c>
      <c r="U23" s="12">
        <v>73.2</v>
      </c>
      <c r="V23" s="12">
        <v>7.2</v>
      </c>
      <c r="W23" s="12">
        <v>49.2</v>
      </c>
      <c r="X23" s="12">
        <v>31.8</v>
      </c>
      <c r="Y23" s="12">
        <v>98.8</v>
      </c>
      <c r="Z23" s="12">
        <v>7.2</v>
      </c>
      <c r="AA23" s="12">
        <v>284.8</v>
      </c>
      <c r="AB23" s="12">
        <v>196.6</v>
      </c>
      <c r="AC23" s="12">
        <v>468.6</v>
      </c>
      <c r="AD23" s="12">
        <v>216.2</v>
      </c>
      <c r="AE23" s="12">
        <v>39.799999999999997</v>
      </c>
      <c r="AF23" s="12">
        <v>36.200000000000003</v>
      </c>
      <c r="AG23" s="12">
        <v>20.6</v>
      </c>
      <c r="AH23" s="12">
        <v>22</v>
      </c>
      <c r="AI23" s="12">
        <v>24.8</v>
      </c>
      <c r="AJ23" s="12">
        <v>8.4</v>
      </c>
      <c r="AK23" s="12">
        <v>5.4</v>
      </c>
      <c r="AL23" s="12">
        <v>3.6</v>
      </c>
      <c r="AM23" s="12">
        <v>21.6</v>
      </c>
      <c r="AN23" s="12">
        <v>95.4</v>
      </c>
      <c r="AO23" s="12">
        <v>6.6</v>
      </c>
      <c r="AP23" s="12">
        <v>8</v>
      </c>
      <c r="AQ23" s="12">
        <v>88.2</v>
      </c>
      <c r="AR23" s="12">
        <v>17.2</v>
      </c>
      <c r="AS23" s="13">
        <v>2489.1999999999994</v>
      </c>
      <c r="AT23" s="14"/>
      <c r="AV23" s="17" t="s">
        <v>44</v>
      </c>
      <c r="AW23" s="15">
        <f>AW13+AX12</f>
        <v>12704.400000000001</v>
      </c>
      <c r="AX23" s="15">
        <f>AX13</f>
        <v>831.60000000000025</v>
      </c>
      <c r="AY23" s="15"/>
      <c r="AZ23" s="15"/>
    </row>
    <row r="24" spans="1:56">
      <c r="A24" s="1" t="s">
        <v>21</v>
      </c>
      <c r="B24" s="12">
        <v>4</v>
      </c>
      <c r="C24" s="12">
        <v>6.8</v>
      </c>
      <c r="D24" s="12">
        <v>6.8</v>
      </c>
      <c r="E24" s="12">
        <v>8.8000000000000007</v>
      </c>
      <c r="F24" s="12">
        <v>61.4</v>
      </c>
      <c r="G24" s="12">
        <v>7.2</v>
      </c>
      <c r="H24" s="12">
        <v>20.399999999999999</v>
      </c>
      <c r="I24" s="12">
        <v>17</v>
      </c>
      <c r="J24" s="12">
        <v>21.4</v>
      </c>
      <c r="K24" s="12">
        <v>3</v>
      </c>
      <c r="L24" s="12">
        <v>13.4</v>
      </c>
      <c r="M24" s="12">
        <v>24.2</v>
      </c>
      <c r="N24" s="12">
        <v>5</v>
      </c>
      <c r="O24" s="12">
        <v>1.8</v>
      </c>
      <c r="P24" s="12">
        <v>4.4000000000000004</v>
      </c>
      <c r="Q24" s="12">
        <v>1.6</v>
      </c>
      <c r="R24" s="12">
        <v>4.8</v>
      </c>
      <c r="S24" s="12">
        <v>4.5999999999999996</v>
      </c>
      <c r="T24" s="12">
        <v>75.599999999999994</v>
      </c>
      <c r="U24" s="12">
        <v>15.2</v>
      </c>
      <c r="V24" s="12">
        <v>54.2</v>
      </c>
      <c r="W24" s="12">
        <v>5.2</v>
      </c>
      <c r="X24" s="12">
        <v>10.8</v>
      </c>
      <c r="Y24" s="12">
        <v>53.6</v>
      </c>
      <c r="Z24" s="12">
        <v>4.4000000000000004</v>
      </c>
      <c r="AA24" s="12">
        <v>193.8</v>
      </c>
      <c r="AB24" s="12">
        <v>113.2</v>
      </c>
      <c r="AC24" s="12">
        <v>274.60000000000002</v>
      </c>
      <c r="AD24" s="12">
        <v>121</v>
      </c>
      <c r="AE24" s="12">
        <v>24.6</v>
      </c>
      <c r="AF24" s="12">
        <v>16</v>
      </c>
      <c r="AG24" s="12">
        <v>9.8000000000000007</v>
      </c>
      <c r="AH24" s="12">
        <v>5</v>
      </c>
      <c r="AI24" s="12">
        <v>9.4</v>
      </c>
      <c r="AJ24" s="12">
        <v>1.6</v>
      </c>
      <c r="AK24" s="12">
        <v>0.6</v>
      </c>
      <c r="AL24" s="12">
        <v>2.4</v>
      </c>
      <c r="AM24" s="12">
        <v>6.8</v>
      </c>
      <c r="AN24" s="12">
        <v>19.600000000000001</v>
      </c>
      <c r="AO24" s="12">
        <v>3.8</v>
      </c>
      <c r="AP24" s="12">
        <v>1.6</v>
      </c>
      <c r="AQ24" s="12">
        <v>50.2</v>
      </c>
      <c r="AR24" s="12">
        <v>5</v>
      </c>
      <c r="AS24" s="13">
        <v>1294.5999999999999</v>
      </c>
      <c r="AT24" s="14"/>
      <c r="AV24" s="17" t="s">
        <v>45</v>
      </c>
      <c r="AW24" s="15">
        <f>AW14+AY12</f>
        <v>29379.4</v>
      </c>
      <c r="AX24" s="15">
        <f>AX14+AY13</f>
        <v>3344.3999999999996</v>
      </c>
      <c r="AY24" s="15">
        <f>AY14</f>
        <v>5199</v>
      </c>
      <c r="AZ24" s="15"/>
      <c r="BA24" s="15"/>
    </row>
    <row r="25" spans="1:56">
      <c r="A25" s="1" t="s">
        <v>22</v>
      </c>
      <c r="B25" s="12">
        <v>3</v>
      </c>
      <c r="C25" s="12">
        <v>5.6</v>
      </c>
      <c r="D25" s="12">
        <v>5.4</v>
      </c>
      <c r="E25" s="12">
        <v>3.6</v>
      </c>
      <c r="F25" s="12">
        <v>36</v>
      </c>
      <c r="G25" s="12">
        <v>5.4</v>
      </c>
      <c r="H25" s="12">
        <v>17</v>
      </c>
      <c r="I25" s="12">
        <v>18.2</v>
      </c>
      <c r="J25" s="12">
        <v>33.4</v>
      </c>
      <c r="K25" s="12">
        <v>5.4</v>
      </c>
      <c r="L25" s="12">
        <v>12.6</v>
      </c>
      <c r="M25" s="12">
        <v>17</v>
      </c>
      <c r="N25" s="12">
        <v>1.6</v>
      </c>
      <c r="O25" s="12">
        <v>2</v>
      </c>
      <c r="P25" s="12">
        <v>2</v>
      </c>
      <c r="Q25" s="12">
        <v>1.8</v>
      </c>
      <c r="R25" s="12">
        <v>2.2000000000000002</v>
      </c>
      <c r="S25" s="12">
        <v>3.2</v>
      </c>
      <c r="T25" s="12">
        <v>27.2</v>
      </c>
      <c r="U25" s="12">
        <v>15.4</v>
      </c>
      <c r="V25" s="12">
        <v>36</v>
      </c>
      <c r="W25" s="12">
        <v>12.2</v>
      </c>
      <c r="X25" s="12">
        <v>3.8</v>
      </c>
      <c r="Y25" s="12">
        <v>49.4</v>
      </c>
      <c r="Z25" s="12">
        <v>4.5999999999999996</v>
      </c>
      <c r="AA25" s="12">
        <v>145.19999999999999</v>
      </c>
      <c r="AB25" s="12">
        <v>94.8</v>
      </c>
      <c r="AC25" s="12">
        <v>218.2</v>
      </c>
      <c r="AD25" s="12">
        <v>95.8</v>
      </c>
      <c r="AE25" s="12">
        <v>20.8</v>
      </c>
      <c r="AF25" s="12">
        <v>18.600000000000001</v>
      </c>
      <c r="AG25" s="12">
        <v>9.6</v>
      </c>
      <c r="AH25" s="12">
        <v>6.8</v>
      </c>
      <c r="AI25" s="12">
        <v>9.1999999999999993</v>
      </c>
      <c r="AJ25" s="12">
        <v>3.6</v>
      </c>
      <c r="AK25" s="12">
        <v>1</v>
      </c>
      <c r="AL25" s="12">
        <v>3.4</v>
      </c>
      <c r="AM25" s="12">
        <v>3</v>
      </c>
      <c r="AN25" s="12">
        <v>11.8</v>
      </c>
      <c r="AO25" s="12">
        <v>1.8</v>
      </c>
      <c r="AP25" s="12">
        <v>0.8</v>
      </c>
      <c r="AQ25" s="12">
        <v>33.4</v>
      </c>
      <c r="AR25" s="12">
        <v>5.8</v>
      </c>
      <c r="AS25" s="13">
        <v>1007.5999999999998</v>
      </c>
      <c r="AT25" s="14"/>
      <c r="AV25" s="17" t="s">
        <v>46</v>
      </c>
      <c r="AW25" s="15">
        <f>AW15+AZ12</f>
        <v>12092.6</v>
      </c>
      <c r="AX25" s="15">
        <f>AX15+AZ13</f>
        <v>4156</v>
      </c>
      <c r="AY25" s="15">
        <f>AY15+AZ14</f>
        <v>3425.7999999999997</v>
      </c>
      <c r="AZ25" s="15">
        <f>AZ15</f>
        <v>3564.9999999999995</v>
      </c>
      <c r="BA25" s="15"/>
      <c r="BB25" s="15"/>
      <c r="BC25" s="14"/>
    </row>
    <row r="26" spans="1:56">
      <c r="A26" s="1" t="s">
        <v>23</v>
      </c>
      <c r="B26" s="12">
        <v>13.8</v>
      </c>
      <c r="C26" s="12">
        <v>13.6</v>
      </c>
      <c r="D26" s="12">
        <v>26.4</v>
      </c>
      <c r="E26" s="12">
        <v>14.2</v>
      </c>
      <c r="F26" s="12">
        <v>49.2</v>
      </c>
      <c r="G26" s="12">
        <v>16.399999999999999</v>
      </c>
      <c r="H26" s="12">
        <v>42.2</v>
      </c>
      <c r="I26" s="12">
        <v>52.2</v>
      </c>
      <c r="J26" s="12">
        <v>56.2</v>
      </c>
      <c r="K26" s="12">
        <v>15</v>
      </c>
      <c r="L26" s="12">
        <v>35</v>
      </c>
      <c r="M26" s="12">
        <v>45.4</v>
      </c>
      <c r="N26" s="12">
        <v>11.6</v>
      </c>
      <c r="O26" s="12">
        <v>12.6</v>
      </c>
      <c r="P26" s="12">
        <v>7.4</v>
      </c>
      <c r="Q26" s="12">
        <v>9.4</v>
      </c>
      <c r="R26" s="12">
        <v>6.2</v>
      </c>
      <c r="S26" s="12">
        <v>12.8</v>
      </c>
      <c r="T26" s="12">
        <v>47.6</v>
      </c>
      <c r="U26" s="12">
        <v>47.6</v>
      </c>
      <c r="V26" s="12">
        <v>99.4</v>
      </c>
      <c r="W26" s="12">
        <v>50.6</v>
      </c>
      <c r="X26" s="12">
        <v>44.6</v>
      </c>
      <c r="Y26" s="12">
        <v>10</v>
      </c>
      <c r="Z26" s="12">
        <v>19.600000000000001</v>
      </c>
      <c r="AA26" s="12">
        <v>285.2</v>
      </c>
      <c r="AB26" s="12">
        <v>245.4</v>
      </c>
      <c r="AC26" s="12">
        <v>557.20000000000005</v>
      </c>
      <c r="AD26" s="12">
        <v>294.2</v>
      </c>
      <c r="AE26" s="12">
        <v>123.8</v>
      </c>
      <c r="AF26" s="12">
        <v>102</v>
      </c>
      <c r="AG26" s="12">
        <v>24.8</v>
      </c>
      <c r="AH26" s="12">
        <v>14.4</v>
      </c>
      <c r="AI26" s="12">
        <v>17</v>
      </c>
      <c r="AJ26" s="12">
        <v>1.8</v>
      </c>
      <c r="AK26" s="12">
        <v>5.8</v>
      </c>
      <c r="AL26" s="12">
        <v>8.6</v>
      </c>
      <c r="AM26" s="12">
        <v>6</v>
      </c>
      <c r="AN26" s="12">
        <v>26</v>
      </c>
      <c r="AO26" s="12">
        <v>1.6</v>
      </c>
      <c r="AP26" s="12">
        <v>3.6</v>
      </c>
      <c r="AQ26" s="12">
        <v>89.6</v>
      </c>
      <c r="AR26" s="12">
        <v>23</v>
      </c>
      <c r="AS26" s="13">
        <v>2589.0000000000005</v>
      </c>
      <c r="AT26" s="14"/>
      <c r="AV26" s="9" t="s">
        <v>47</v>
      </c>
      <c r="AW26" s="15">
        <f>AW16+BA12</f>
        <v>12724.2</v>
      </c>
      <c r="AX26" s="9">
        <f>AX16+BA13</f>
        <v>2011.4</v>
      </c>
      <c r="AY26" s="9">
        <f>AY16+BA14</f>
        <v>2202</v>
      </c>
      <c r="AZ26" s="9">
        <f>AZ16+BA15</f>
        <v>1603.6000000000001</v>
      </c>
      <c r="BA26" s="9">
        <f>BA16</f>
        <v>2740.8</v>
      </c>
    </row>
    <row r="27" spans="1:56">
      <c r="A27" s="1" t="s">
        <v>24</v>
      </c>
      <c r="B27" s="12">
        <v>19.2</v>
      </c>
      <c r="C27" s="12">
        <v>26.4</v>
      </c>
      <c r="D27" s="12">
        <v>13.4</v>
      </c>
      <c r="E27" s="12">
        <v>8</v>
      </c>
      <c r="F27" s="12">
        <v>68.2</v>
      </c>
      <c r="G27" s="12">
        <v>45.4</v>
      </c>
      <c r="H27" s="12">
        <v>52.2</v>
      </c>
      <c r="I27" s="12">
        <v>37.4</v>
      </c>
      <c r="J27" s="12">
        <v>63.2</v>
      </c>
      <c r="K27" s="12">
        <v>18.600000000000001</v>
      </c>
      <c r="L27" s="12">
        <v>76.8</v>
      </c>
      <c r="M27" s="12">
        <v>61.8</v>
      </c>
      <c r="N27" s="12">
        <v>20</v>
      </c>
      <c r="O27" s="12">
        <v>32</v>
      </c>
      <c r="P27" s="12">
        <v>21.4</v>
      </c>
      <c r="Q27" s="12">
        <v>7</v>
      </c>
      <c r="R27" s="12">
        <v>9.1999999999999993</v>
      </c>
      <c r="S27" s="12">
        <v>14.2</v>
      </c>
      <c r="T27" s="12">
        <v>11.2</v>
      </c>
      <c r="U27" s="12">
        <v>8.1999999999999993</v>
      </c>
      <c r="V27" s="12">
        <v>7.4</v>
      </c>
      <c r="W27" s="12">
        <v>3.8</v>
      </c>
      <c r="X27" s="12">
        <v>6.8</v>
      </c>
      <c r="Y27" s="12">
        <v>19.600000000000001</v>
      </c>
      <c r="Z27" s="12">
        <v>6.2</v>
      </c>
      <c r="AA27" s="12">
        <v>306.60000000000002</v>
      </c>
      <c r="AB27" s="12">
        <v>279.39999999999998</v>
      </c>
      <c r="AC27" s="12">
        <v>721.8</v>
      </c>
      <c r="AD27" s="12">
        <v>284</v>
      </c>
      <c r="AE27" s="12">
        <v>127.6</v>
      </c>
      <c r="AF27" s="12">
        <v>106.4</v>
      </c>
      <c r="AG27" s="12">
        <v>25.4</v>
      </c>
      <c r="AH27" s="12">
        <v>33.799999999999997</v>
      </c>
      <c r="AI27" s="12">
        <v>19.8</v>
      </c>
      <c r="AJ27" s="12">
        <v>5.6</v>
      </c>
      <c r="AK27" s="12">
        <v>9.4</v>
      </c>
      <c r="AL27" s="12">
        <v>17</v>
      </c>
      <c r="AM27" s="12">
        <v>3.2</v>
      </c>
      <c r="AN27" s="12">
        <v>17.399999999999999</v>
      </c>
      <c r="AO27" s="12">
        <v>1.8</v>
      </c>
      <c r="AP27" s="12">
        <v>7.2</v>
      </c>
      <c r="AQ27" s="12">
        <v>27.2</v>
      </c>
      <c r="AR27" s="12">
        <v>12.4</v>
      </c>
      <c r="AS27" s="13">
        <v>2663.6000000000004</v>
      </c>
      <c r="AT27" s="14"/>
      <c r="AV27" s="9" t="s">
        <v>48</v>
      </c>
      <c r="AW27" s="15">
        <f>AW17+BB12</f>
        <v>16218.2</v>
      </c>
      <c r="AX27" s="9">
        <f>AX17+BB13</f>
        <v>4916</v>
      </c>
      <c r="AY27" s="9">
        <f>AY17+BB14</f>
        <v>3187.8</v>
      </c>
      <c r="AZ27" s="9">
        <f>AZ17+BB15</f>
        <v>4470.1999999999989</v>
      </c>
      <c r="BA27" s="9">
        <f>BA17+BB16</f>
        <v>1837.6000000000001</v>
      </c>
      <c r="BB27" s="9">
        <f>BB17</f>
        <v>6704.4000000000015</v>
      </c>
    </row>
    <row r="28" spans="1:56">
      <c r="A28" s="1" t="s">
        <v>25</v>
      </c>
      <c r="B28" s="12">
        <v>88</v>
      </c>
      <c r="C28" s="12">
        <v>249.4</v>
      </c>
      <c r="D28" s="12">
        <v>157.4</v>
      </c>
      <c r="E28" s="12">
        <v>221.6</v>
      </c>
      <c r="F28" s="12">
        <v>476.8</v>
      </c>
      <c r="G28" s="12">
        <v>183.8</v>
      </c>
      <c r="H28" s="12">
        <v>356.6</v>
      </c>
      <c r="I28" s="12">
        <v>210.4</v>
      </c>
      <c r="J28" s="12">
        <v>290.8</v>
      </c>
      <c r="K28" s="12">
        <v>206.8</v>
      </c>
      <c r="L28" s="12">
        <v>258.39999999999998</v>
      </c>
      <c r="M28" s="12">
        <v>195.8</v>
      </c>
      <c r="N28" s="12">
        <v>177.2</v>
      </c>
      <c r="O28" s="12">
        <v>174.8</v>
      </c>
      <c r="P28" s="12">
        <v>97.8</v>
      </c>
      <c r="Q28" s="12">
        <v>65.400000000000006</v>
      </c>
      <c r="R28" s="12">
        <v>114.2</v>
      </c>
      <c r="S28" s="12">
        <v>251.4</v>
      </c>
      <c r="T28" s="12">
        <v>210.6</v>
      </c>
      <c r="U28" s="12">
        <v>242.2</v>
      </c>
      <c r="V28" s="12">
        <v>359.6</v>
      </c>
      <c r="W28" s="12">
        <v>230.8</v>
      </c>
      <c r="X28" s="12">
        <v>184.4</v>
      </c>
      <c r="Y28" s="12">
        <v>359.8</v>
      </c>
      <c r="Z28" s="12">
        <v>383.2</v>
      </c>
      <c r="AA28" s="12">
        <v>43.8</v>
      </c>
      <c r="AB28" s="12">
        <v>37</v>
      </c>
      <c r="AC28" s="12">
        <v>260.60000000000002</v>
      </c>
      <c r="AD28" s="12">
        <v>144.80000000000001</v>
      </c>
      <c r="AE28" s="12">
        <v>424.8</v>
      </c>
      <c r="AF28" s="12">
        <v>554</v>
      </c>
      <c r="AG28" s="12">
        <v>279.8</v>
      </c>
      <c r="AH28" s="12">
        <v>392.6</v>
      </c>
      <c r="AI28" s="12">
        <v>214.4</v>
      </c>
      <c r="AJ28" s="12">
        <v>83.6</v>
      </c>
      <c r="AK28" s="12">
        <v>136.80000000000001</v>
      </c>
      <c r="AL28" s="12">
        <v>661.8</v>
      </c>
      <c r="AM28" s="12">
        <v>102.4</v>
      </c>
      <c r="AN28" s="12">
        <v>214.8</v>
      </c>
      <c r="AO28" s="12">
        <v>85.2</v>
      </c>
      <c r="AP28" s="12">
        <v>64.400000000000006</v>
      </c>
      <c r="AQ28" s="12">
        <v>287.39999999999998</v>
      </c>
      <c r="AR28" s="12">
        <v>194.6</v>
      </c>
      <c r="AS28" s="13">
        <v>9930</v>
      </c>
      <c r="AT28" s="14"/>
      <c r="AV28" s="9" t="s">
        <v>58</v>
      </c>
      <c r="AW28" s="15">
        <f>AW18+BC12</f>
        <v>7641.2000000000007</v>
      </c>
      <c r="AX28" s="9">
        <f>AX18+BC13</f>
        <v>645.20000000000005</v>
      </c>
      <c r="AY28" s="9">
        <f>AY18+BC14</f>
        <v>3412.8</v>
      </c>
      <c r="AZ28" s="9">
        <f>AZ18+BC15</f>
        <v>1054.5999999999999</v>
      </c>
      <c r="BA28" s="9">
        <f>BA18+BC16</f>
        <v>1158.8</v>
      </c>
      <c r="BB28" s="9">
        <f>SUM(BB18,BC17)</f>
        <v>881.59999999999991</v>
      </c>
      <c r="BC28" s="9">
        <f>BC18</f>
        <v>595.79999999999995</v>
      </c>
      <c r="BD28" s="9">
        <f>SUM(AW22:BC28)</f>
        <v>150711.40000000002</v>
      </c>
    </row>
    <row r="29" spans="1:56">
      <c r="A29" s="1" t="s">
        <v>26</v>
      </c>
      <c r="B29" s="12">
        <v>72.2</v>
      </c>
      <c r="C29" s="12">
        <v>175.6</v>
      </c>
      <c r="D29" s="12">
        <v>133.4</v>
      </c>
      <c r="E29" s="12">
        <v>216.4</v>
      </c>
      <c r="F29" s="12">
        <v>343.2</v>
      </c>
      <c r="G29" s="12">
        <v>160</v>
      </c>
      <c r="H29" s="12">
        <v>301.8</v>
      </c>
      <c r="I29" s="12">
        <v>184.4</v>
      </c>
      <c r="J29" s="12">
        <v>246.4</v>
      </c>
      <c r="K29" s="12">
        <v>210.4</v>
      </c>
      <c r="L29" s="12">
        <v>228</v>
      </c>
      <c r="M29" s="12">
        <v>125.2</v>
      </c>
      <c r="N29" s="12">
        <v>129</v>
      </c>
      <c r="O29" s="12">
        <v>137.80000000000001</v>
      </c>
      <c r="P29" s="12">
        <v>60.8</v>
      </c>
      <c r="Q29" s="12">
        <v>54.2</v>
      </c>
      <c r="R29" s="12">
        <v>86.4</v>
      </c>
      <c r="S29" s="12">
        <v>171.8</v>
      </c>
      <c r="T29" s="12">
        <v>116.8</v>
      </c>
      <c r="U29" s="12">
        <v>144.19999999999999</v>
      </c>
      <c r="V29" s="12">
        <v>197</v>
      </c>
      <c r="W29" s="12">
        <v>109</v>
      </c>
      <c r="X29" s="12">
        <v>103.8</v>
      </c>
      <c r="Y29" s="12">
        <v>284.8</v>
      </c>
      <c r="Z29" s="12">
        <v>338</v>
      </c>
      <c r="AA29" s="12">
        <v>32.200000000000003</v>
      </c>
      <c r="AB29" s="12">
        <v>26.8</v>
      </c>
      <c r="AC29" s="12">
        <v>66.400000000000006</v>
      </c>
      <c r="AD29" s="12">
        <v>103</v>
      </c>
      <c r="AE29" s="12">
        <v>472</v>
      </c>
      <c r="AF29" s="12">
        <v>566.20000000000005</v>
      </c>
      <c r="AG29" s="12">
        <v>436.4</v>
      </c>
      <c r="AH29" s="12">
        <v>1117.5999999999999</v>
      </c>
      <c r="AI29" s="12">
        <v>257.39999999999998</v>
      </c>
      <c r="AJ29" s="12">
        <v>107.4</v>
      </c>
      <c r="AK29" s="12">
        <v>72.8</v>
      </c>
      <c r="AL29" s="12">
        <v>283.8</v>
      </c>
      <c r="AM29" s="12">
        <v>40.799999999999997</v>
      </c>
      <c r="AN29" s="12">
        <v>121.6</v>
      </c>
      <c r="AO29" s="12">
        <v>68.400000000000006</v>
      </c>
      <c r="AP29" s="12">
        <v>63.4</v>
      </c>
      <c r="AQ29" s="12">
        <v>257.2</v>
      </c>
      <c r="AR29" s="12">
        <v>151.6</v>
      </c>
      <c r="AS29" s="13">
        <v>8575.5999999999985</v>
      </c>
      <c r="AT29" s="14"/>
      <c r="AW29" s="15"/>
    </row>
    <row r="30" spans="1:56">
      <c r="A30" s="1" t="s">
        <v>27</v>
      </c>
      <c r="B30" s="12">
        <v>184.8</v>
      </c>
      <c r="C30" s="12">
        <v>495.8</v>
      </c>
      <c r="D30" s="12">
        <v>313.8</v>
      </c>
      <c r="E30" s="12">
        <v>350.2</v>
      </c>
      <c r="F30" s="12">
        <v>925.8</v>
      </c>
      <c r="G30" s="12">
        <v>293.60000000000002</v>
      </c>
      <c r="H30" s="12">
        <v>611</v>
      </c>
      <c r="I30" s="12">
        <v>354</v>
      </c>
      <c r="J30" s="12">
        <v>508.6</v>
      </c>
      <c r="K30" s="12">
        <v>409.4</v>
      </c>
      <c r="L30" s="12">
        <v>496.2</v>
      </c>
      <c r="M30" s="12">
        <v>335.6</v>
      </c>
      <c r="N30" s="12">
        <v>313</v>
      </c>
      <c r="O30" s="12">
        <v>289</v>
      </c>
      <c r="P30" s="12">
        <v>170.4</v>
      </c>
      <c r="Q30" s="12">
        <v>122.6</v>
      </c>
      <c r="R30" s="12">
        <v>208.4</v>
      </c>
      <c r="S30" s="12">
        <v>416.6</v>
      </c>
      <c r="T30" s="12">
        <v>251.4</v>
      </c>
      <c r="U30" s="12">
        <v>330</v>
      </c>
      <c r="V30" s="12">
        <v>448</v>
      </c>
      <c r="W30" s="12">
        <v>284.8</v>
      </c>
      <c r="X30" s="12">
        <v>219</v>
      </c>
      <c r="Y30" s="12">
        <v>531.20000000000005</v>
      </c>
      <c r="Z30" s="12">
        <v>742</v>
      </c>
      <c r="AA30" s="12">
        <v>296.60000000000002</v>
      </c>
      <c r="AB30" s="12">
        <v>71</v>
      </c>
      <c r="AC30" s="12">
        <v>98.8</v>
      </c>
      <c r="AD30" s="12">
        <v>307.39999999999998</v>
      </c>
      <c r="AE30" s="12">
        <v>1431.4</v>
      </c>
      <c r="AF30" s="12">
        <v>1839.6</v>
      </c>
      <c r="AG30" s="12">
        <v>1077.5999999999999</v>
      </c>
      <c r="AH30" s="12">
        <v>1793.8</v>
      </c>
      <c r="AI30" s="12">
        <v>922.6</v>
      </c>
      <c r="AJ30" s="12">
        <v>325.2</v>
      </c>
      <c r="AK30" s="12">
        <v>192.4</v>
      </c>
      <c r="AL30" s="12">
        <v>864.2</v>
      </c>
      <c r="AM30" s="12">
        <v>97.8</v>
      </c>
      <c r="AN30" s="12">
        <v>284.8</v>
      </c>
      <c r="AO30" s="12">
        <v>253.6</v>
      </c>
      <c r="AP30" s="12">
        <v>236</v>
      </c>
      <c r="AQ30" s="12">
        <v>1000.2</v>
      </c>
      <c r="AR30" s="12">
        <v>593</v>
      </c>
      <c r="AS30" s="13">
        <v>21291.200000000001</v>
      </c>
      <c r="AT30" s="14"/>
      <c r="AW30" s="15"/>
    </row>
    <row r="31" spans="1:56">
      <c r="A31" s="1" t="s">
        <v>28</v>
      </c>
      <c r="B31" s="12">
        <v>81.8</v>
      </c>
      <c r="C31" s="12">
        <v>166.4</v>
      </c>
      <c r="D31" s="12">
        <v>137.4</v>
      </c>
      <c r="E31" s="12">
        <v>191.8</v>
      </c>
      <c r="F31" s="12">
        <v>328.6</v>
      </c>
      <c r="G31" s="12">
        <v>183.2</v>
      </c>
      <c r="H31" s="12">
        <v>331.8</v>
      </c>
      <c r="I31" s="12">
        <v>189.6</v>
      </c>
      <c r="J31" s="12">
        <v>224.4</v>
      </c>
      <c r="K31" s="12">
        <v>163</v>
      </c>
      <c r="L31" s="12">
        <v>261.2</v>
      </c>
      <c r="M31" s="12">
        <v>141.19999999999999</v>
      </c>
      <c r="N31" s="12">
        <v>103.6</v>
      </c>
      <c r="O31" s="12">
        <v>99</v>
      </c>
      <c r="P31" s="12">
        <v>66</v>
      </c>
      <c r="Q31" s="12">
        <v>41.2</v>
      </c>
      <c r="R31" s="12">
        <v>72.400000000000006</v>
      </c>
      <c r="S31" s="12">
        <v>136.19999999999999</v>
      </c>
      <c r="T31" s="12">
        <v>90.8</v>
      </c>
      <c r="U31" s="12">
        <v>131.6</v>
      </c>
      <c r="V31" s="12">
        <v>199.8</v>
      </c>
      <c r="W31" s="12">
        <v>107.6</v>
      </c>
      <c r="X31" s="12">
        <v>88.6</v>
      </c>
      <c r="Y31" s="12">
        <v>266.60000000000002</v>
      </c>
      <c r="Z31" s="12">
        <v>290.39999999999998</v>
      </c>
      <c r="AA31" s="12">
        <v>127.2</v>
      </c>
      <c r="AB31" s="12">
        <v>74</v>
      </c>
      <c r="AC31" s="12">
        <v>271.8</v>
      </c>
      <c r="AD31" s="12">
        <v>45.6</v>
      </c>
      <c r="AE31" s="12">
        <v>564.6</v>
      </c>
      <c r="AF31" s="12">
        <v>672.8</v>
      </c>
      <c r="AG31" s="12">
        <v>326.39999999999998</v>
      </c>
      <c r="AH31" s="12">
        <v>552.79999999999995</v>
      </c>
      <c r="AI31" s="12">
        <v>253.6</v>
      </c>
      <c r="AJ31" s="12">
        <v>146.19999999999999</v>
      </c>
      <c r="AK31" s="12">
        <v>79.2</v>
      </c>
      <c r="AL31" s="12">
        <v>294.39999999999998</v>
      </c>
      <c r="AM31" s="12">
        <v>47.6</v>
      </c>
      <c r="AN31" s="12">
        <v>96.2</v>
      </c>
      <c r="AO31" s="12">
        <v>80</v>
      </c>
      <c r="AP31" s="12">
        <v>125</v>
      </c>
      <c r="AQ31" s="12">
        <v>371.4</v>
      </c>
      <c r="AR31" s="12">
        <v>232.8</v>
      </c>
      <c r="AS31" s="13">
        <v>8455.7999999999993</v>
      </c>
      <c r="AT31" s="14"/>
      <c r="AW31" s="15"/>
    </row>
    <row r="32" spans="1:56">
      <c r="A32" s="1">
        <v>16</v>
      </c>
      <c r="B32" s="12">
        <v>58.8</v>
      </c>
      <c r="C32" s="12">
        <v>66.400000000000006</v>
      </c>
      <c r="D32" s="12">
        <v>42.4</v>
      </c>
      <c r="E32" s="12">
        <v>89.8</v>
      </c>
      <c r="F32" s="12">
        <v>209.2</v>
      </c>
      <c r="G32" s="12">
        <v>135</v>
      </c>
      <c r="H32" s="12">
        <v>206.6</v>
      </c>
      <c r="I32" s="12">
        <v>141.19999999999999</v>
      </c>
      <c r="J32" s="12">
        <v>101</v>
      </c>
      <c r="K32" s="12">
        <v>81</v>
      </c>
      <c r="L32" s="12">
        <v>118.6</v>
      </c>
      <c r="M32" s="12">
        <v>74.2</v>
      </c>
      <c r="N32" s="12">
        <v>36</v>
      </c>
      <c r="O32" s="12">
        <v>34.799999999999997</v>
      </c>
      <c r="P32" s="12">
        <v>29.4</v>
      </c>
      <c r="Q32" s="12">
        <v>11.8</v>
      </c>
      <c r="R32" s="12">
        <v>16.600000000000001</v>
      </c>
      <c r="S32" s="12">
        <v>38.200000000000003</v>
      </c>
      <c r="T32" s="12">
        <v>30</v>
      </c>
      <c r="U32" s="12">
        <v>38.799999999999997</v>
      </c>
      <c r="V32" s="12">
        <v>42.4</v>
      </c>
      <c r="W32" s="12">
        <v>24</v>
      </c>
      <c r="X32" s="12">
        <v>25</v>
      </c>
      <c r="Y32" s="12">
        <v>123.8</v>
      </c>
      <c r="Z32" s="12">
        <v>141.80000000000001</v>
      </c>
      <c r="AA32" s="12">
        <v>379.2</v>
      </c>
      <c r="AB32" s="12">
        <v>342.2</v>
      </c>
      <c r="AC32" s="12">
        <v>1586.8</v>
      </c>
      <c r="AD32" s="12">
        <v>660.2</v>
      </c>
      <c r="AE32" s="12">
        <v>31.8</v>
      </c>
      <c r="AF32" s="12">
        <v>290.8</v>
      </c>
      <c r="AG32" s="12">
        <v>269.2</v>
      </c>
      <c r="AH32" s="12">
        <v>445.6</v>
      </c>
      <c r="AI32" s="12">
        <v>172.4</v>
      </c>
      <c r="AJ32" s="12">
        <v>86</v>
      </c>
      <c r="AK32" s="12">
        <v>22.8</v>
      </c>
      <c r="AL32" s="12">
        <v>69.599999999999994</v>
      </c>
      <c r="AM32" s="12">
        <v>9.8000000000000007</v>
      </c>
      <c r="AN32" s="12">
        <v>30.8</v>
      </c>
      <c r="AO32" s="12">
        <v>51.6</v>
      </c>
      <c r="AP32" s="12">
        <v>87.6</v>
      </c>
      <c r="AQ32" s="12">
        <v>136.19999999999999</v>
      </c>
      <c r="AR32" s="12">
        <v>115</v>
      </c>
      <c r="AS32" s="13">
        <v>6704.4000000000005</v>
      </c>
      <c r="AT32" s="14"/>
      <c r="AW32" s="15"/>
    </row>
    <row r="33" spans="1:49">
      <c r="A33" s="1">
        <v>24</v>
      </c>
      <c r="B33" s="12">
        <v>77.400000000000006</v>
      </c>
      <c r="C33" s="12">
        <v>95.6</v>
      </c>
      <c r="D33" s="12">
        <v>34.200000000000003</v>
      </c>
      <c r="E33" s="12">
        <v>80</v>
      </c>
      <c r="F33" s="12">
        <v>168</v>
      </c>
      <c r="G33" s="12">
        <v>102.6</v>
      </c>
      <c r="H33" s="12">
        <v>154.80000000000001</v>
      </c>
      <c r="I33" s="12">
        <v>92.2</v>
      </c>
      <c r="J33" s="12">
        <v>89.8</v>
      </c>
      <c r="K33" s="12">
        <v>57.6</v>
      </c>
      <c r="L33" s="12">
        <v>124.6</v>
      </c>
      <c r="M33" s="12">
        <v>71.400000000000006</v>
      </c>
      <c r="N33" s="12">
        <v>38.6</v>
      </c>
      <c r="O33" s="12">
        <v>42</v>
      </c>
      <c r="P33" s="12">
        <v>27.6</v>
      </c>
      <c r="Q33" s="12">
        <v>18.399999999999999</v>
      </c>
      <c r="R33" s="12">
        <v>16.600000000000001</v>
      </c>
      <c r="S33" s="12">
        <v>28.4</v>
      </c>
      <c r="T33" s="12">
        <v>36.4</v>
      </c>
      <c r="U33" s="12">
        <v>27.4</v>
      </c>
      <c r="V33" s="12">
        <v>36.799999999999997</v>
      </c>
      <c r="W33" s="12">
        <v>15</v>
      </c>
      <c r="X33" s="12">
        <v>16.2</v>
      </c>
      <c r="Y33" s="12">
        <v>96.4</v>
      </c>
      <c r="Z33" s="12">
        <v>110</v>
      </c>
      <c r="AA33" s="12">
        <v>446.8</v>
      </c>
      <c r="AB33" s="12">
        <v>402.4</v>
      </c>
      <c r="AC33" s="12">
        <v>2019.6</v>
      </c>
      <c r="AD33" s="12">
        <v>750.4</v>
      </c>
      <c r="AE33" s="12">
        <v>245.6</v>
      </c>
      <c r="AF33" s="12">
        <v>46.2</v>
      </c>
      <c r="AG33" s="12">
        <v>236</v>
      </c>
      <c r="AH33" s="12">
        <v>487.8</v>
      </c>
      <c r="AI33" s="12">
        <v>195</v>
      </c>
      <c r="AJ33" s="12">
        <v>101.2</v>
      </c>
      <c r="AK33" s="12">
        <v>21.2</v>
      </c>
      <c r="AL33" s="12">
        <v>45.8</v>
      </c>
      <c r="AM33" s="12">
        <v>8.6</v>
      </c>
      <c r="AN33" s="12">
        <v>57.4</v>
      </c>
      <c r="AO33" s="12">
        <v>63.6</v>
      </c>
      <c r="AP33" s="12">
        <v>116.8</v>
      </c>
      <c r="AQ33" s="12">
        <v>138.4</v>
      </c>
      <c r="AR33" s="12">
        <v>117.2</v>
      </c>
      <c r="AS33" s="13">
        <v>7158</v>
      </c>
      <c r="AT33" s="14"/>
      <c r="AW33" s="15"/>
    </row>
    <row r="34" spans="1:49">
      <c r="A34" s="1" t="s">
        <v>29</v>
      </c>
      <c r="B34" s="12">
        <v>17.8</v>
      </c>
      <c r="C34" s="12">
        <v>24</v>
      </c>
      <c r="D34" s="12">
        <v>15.2</v>
      </c>
      <c r="E34" s="12">
        <v>21.6</v>
      </c>
      <c r="F34" s="12">
        <v>70</v>
      </c>
      <c r="G34" s="12">
        <v>17.8</v>
      </c>
      <c r="H34" s="12">
        <v>40.799999999999997</v>
      </c>
      <c r="I34" s="12">
        <v>31.6</v>
      </c>
      <c r="J34" s="12">
        <v>45</v>
      </c>
      <c r="K34" s="12">
        <v>23.6</v>
      </c>
      <c r="L34" s="12">
        <v>26</v>
      </c>
      <c r="M34" s="12">
        <v>31.2</v>
      </c>
      <c r="N34" s="12">
        <v>13.6</v>
      </c>
      <c r="O34" s="12">
        <v>18.8</v>
      </c>
      <c r="P34" s="12">
        <v>9.1999999999999993</v>
      </c>
      <c r="Q34" s="12">
        <v>6.6</v>
      </c>
      <c r="R34" s="12">
        <v>8.1999999999999993</v>
      </c>
      <c r="S34" s="12">
        <v>14.6</v>
      </c>
      <c r="T34" s="12">
        <v>19</v>
      </c>
      <c r="U34" s="12">
        <v>15.2</v>
      </c>
      <c r="V34" s="12">
        <v>18.600000000000001</v>
      </c>
      <c r="W34" s="12">
        <v>10.199999999999999</v>
      </c>
      <c r="X34" s="12">
        <v>10.199999999999999</v>
      </c>
      <c r="Y34" s="12">
        <v>26.4</v>
      </c>
      <c r="Z34" s="12">
        <v>31.4</v>
      </c>
      <c r="AA34" s="12">
        <v>232.4</v>
      </c>
      <c r="AB34" s="12">
        <v>238.8</v>
      </c>
      <c r="AC34" s="12">
        <v>1208.2</v>
      </c>
      <c r="AD34" s="12">
        <v>302.39999999999998</v>
      </c>
      <c r="AE34" s="12">
        <v>230.8</v>
      </c>
      <c r="AF34" s="12">
        <v>223.2</v>
      </c>
      <c r="AG34" s="12">
        <v>18</v>
      </c>
      <c r="AH34" s="12">
        <v>78.400000000000006</v>
      </c>
      <c r="AI34" s="12">
        <v>49.6</v>
      </c>
      <c r="AJ34" s="12">
        <v>30.2</v>
      </c>
      <c r="AK34" s="12">
        <v>6</v>
      </c>
      <c r="AL34" s="12">
        <v>27</v>
      </c>
      <c r="AM34" s="12">
        <v>5.2</v>
      </c>
      <c r="AN34" s="12">
        <v>25</v>
      </c>
      <c r="AO34" s="12">
        <v>16.399999999999999</v>
      </c>
      <c r="AP34" s="12">
        <v>57.8</v>
      </c>
      <c r="AQ34" s="12">
        <v>60</v>
      </c>
      <c r="AR34" s="12">
        <v>59</v>
      </c>
      <c r="AS34" s="13">
        <v>3435</v>
      </c>
      <c r="AT34" s="14"/>
      <c r="AW34" s="15"/>
    </row>
    <row r="35" spans="1:49">
      <c r="A35" s="1" t="s">
        <v>30</v>
      </c>
      <c r="B35" s="12">
        <v>26.4</v>
      </c>
      <c r="C35" s="12">
        <v>43.6</v>
      </c>
      <c r="D35" s="12">
        <v>15.4</v>
      </c>
      <c r="E35" s="12">
        <v>22.4</v>
      </c>
      <c r="F35" s="12">
        <v>45.8</v>
      </c>
      <c r="G35" s="12">
        <v>20.2</v>
      </c>
      <c r="H35" s="12">
        <v>37.6</v>
      </c>
      <c r="I35" s="12">
        <v>23.2</v>
      </c>
      <c r="J35" s="12">
        <v>42.2</v>
      </c>
      <c r="K35" s="12">
        <v>24</v>
      </c>
      <c r="L35" s="12">
        <v>48</v>
      </c>
      <c r="M35" s="12">
        <v>39.6</v>
      </c>
      <c r="N35" s="12">
        <v>21.2</v>
      </c>
      <c r="O35" s="12">
        <v>26.4</v>
      </c>
      <c r="P35" s="12">
        <v>18</v>
      </c>
      <c r="Q35" s="12">
        <v>11.2</v>
      </c>
      <c r="R35" s="12">
        <v>14.2</v>
      </c>
      <c r="S35" s="12">
        <v>17.2</v>
      </c>
      <c r="T35" s="12">
        <v>24.2</v>
      </c>
      <c r="U35" s="12">
        <v>9.6</v>
      </c>
      <c r="V35" s="12">
        <v>19.8</v>
      </c>
      <c r="W35" s="12">
        <v>6</v>
      </c>
      <c r="X35" s="12">
        <v>7</v>
      </c>
      <c r="Y35" s="12">
        <v>14.4</v>
      </c>
      <c r="Z35" s="12">
        <v>34.4</v>
      </c>
      <c r="AA35" s="12">
        <v>348.6</v>
      </c>
      <c r="AB35" s="12">
        <v>379.8</v>
      </c>
      <c r="AC35" s="12">
        <v>2373.8000000000002</v>
      </c>
      <c r="AD35" s="12">
        <v>511.6</v>
      </c>
      <c r="AE35" s="12">
        <v>400.4</v>
      </c>
      <c r="AF35" s="12">
        <v>431.6</v>
      </c>
      <c r="AG35" s="12">
        <v>68.2</v>
      </c>
      <c r="AH35" s="12">
        <v>39.4</v>
      </c>
      <c r="AI35" s="12">
        <v>60</v>
      </c>
      <c r="AJ35" s="12">
        <v>72.8</v>
      </c>
      <c r="AK35" s="12">
        <v>8.8000000000000007</v>
      </c>
      <c r="AL35" s="12">
        <v>25.2</v>
      </c>
      <c r="AM35" s="12">
        <v>5.4</v>
      </c>
      <c r="AN35" s="12">
        <v>36.200000000000003</v>
      </c>
      <c r="AO35" s="12">
        <v>43.6</v>
      </c>
      <c r="AP35" s="12">
        <v>113.2</v>
      </c>
      <c r="AQ35" s="12">
        <v>57.8</v>
      </c>
      <c r="AR35" s="12">
        <v>74</v>
      </c>
      <c r="AS35" s="13">
        <v>5662.4</v>
      </c>
      <c r="AT35" s="14"/>
      <c r="AW35" s="15"/>
    </row>
    <row r="36" spans="1:49">
      <c r="A36" s="1" t="s">
        <v>31</v>
      </c>
      <c r="B36" s="12">
        <v>20.6</v>
      </c>
      <c r="C36" s="12">
        <v>38.6</v>
      </c>
      <c r="D36" s="12">
        <v>10.6</v>
      </c>
      <c r="E36" s="12">
        <v>16.399999999999999</v>
      </c>
      <c r="F36" s="12">
        <v>62</v>
      </c>
      <c r="G36" s="12">
        <v>20</v>
      </c>
      <c r="H36" s="12">
        <v>26.8</v>
      </c>
      <c r="I36" s="12">
        <v>24.6</v>
      </c>
      <c r="J36" s="12">
        <v>39.799999999999997</v>
      </c>
      <c r="K36" s="12">
        <v>30</v>
      </c>
      <c r="L36" s="12">
        <v>44.2</v>
      </c>
      <c r="M36" s="12">
        <v>36.200000000000003</v>
      </c>
      <c r="N36" s="12">
        <v>22.6</v>
      </c>
      <c r="O36" s="12">
        <v>25.2</v>
      </c>
      <c r="P36" s="12">
        <v>16.2</v>
      </c>
      <c r="Q36" s="12">
        <v>10.8</v>
      </c>
      <c r="R36" s="12">
        <v>17</v>
      </c>
      <c r="S36" s="12">
        <v>29</v>
      </c>
      <c r="T36" s="12">
        <v>25</v>
      </c>
      <c r="U36" s="12">
        <v>22.6</v>
      </c>
      <c r="V36" s="12">
        <v>23.4</v>
      </c>
      <c r="W36" s="12">
        <v>10.6</v>
      </c>
      <c r="X36" s="12">
        <v>9.4</v>
      </c>
      <c r="Y36" s="12">
        <v>16</v>
      </c>
      <c r="Z36" s="12">
        <v>22</v>
      </c>
      <c r="AA36" s="12">
        <v>176.8</v>
      </c>
      <c r="AB36" s="12">
        <v>207.2</v>
      </c>
      <c r="AC36" s="12">
        <v>1039</v>
      </c>
      <c r="AD36" s="12">
        <v>287.2</v>
      </c>
      <c r="AE36" s="12">
        <v>161.6</v>
      </c>
      <c r="AF36" s="12">
        <v>193.6</v>
      </c>
      <c r="AG36" s="12">
        <v>48</v>
      </c>
      <c r="AH36" s="12">
        <v>84</v>
      </c>
      <c r="AI36" s="12">
        <v>12.8</v>
      </c>
      <c r="AJ36" s="12">
        <v>42</v>
      </c>
      <c r="AK36" s="12">
        <v>7</v>
      </c>
      <c r="AL36" s="12">
        <v>39.6</v>
      </c>
      <c r="AM36" s="12">
        <v>5.8</v>
      </c>
      <c r="AN36" s="12">
        <v>34</v>
      </c>
      <c r="AO36" s="12">
        <v>27</v>
      </c>
      <c r="AP36" s="12">
        <v>93.4</v>
      </c>
      <c r="AQ36" s="12">
        <v>109.4</v>
      </c>
      <c r="AR36" s="12">
        <v>107.6</v>
      </c>
      <c r="AS36" s="13">
        <v>3295.6</v>
      </c>
      <c r="AT36" s="14"/>
      <c r="AW36" s="15"/>
    </row>
    <row r="37" spans="1:49">
      <c r="A37" s="1" t="s">
        <v>32</v>
      </c>
      <c r="B37" s="12">
        <v>7</v>
      </c>
      <c r="C37" s="12">
        <v>15.6</v>
      </c>
      <c r="D37" s="12">
        <v>3.2</v>
      </c>
      <c r="E37" s="12">
        <v>4.4000000000000004</v>
      </c>
      <c r="F37" s="12">
        <v>14</v>
      </c>
      <c r="G37" s="12">
        <v>3.6</v>
      </c>
      <c r="H37" s="12">
        <v>7.6</v>
      </c>
      <c r="I37" s="12">
        <v>8.4</v>
      </c>
      <c r="J37" s="12">
        <v>18</v>
      </c>
      <c r="K37" s="12">
        <v>3.6</v>
      </c>
      <c r="L37" s="12">
        <v>9.4</v>
      </c>
      <c r="M37" s="12">
        <v>7.6</v>
      </c>
      <c r="N37" s="12">
        <v>7.4</v>
      </c>
      <c r="O37" s="12">
        <v>6.8</v>
      </c>
      <c r="P37" s="12">
        <v>5.4</v>
      </c>
      <c r="Q37" s="12">
        <v>5</v>
      </c>
      <c r="R37" s="12">
        <v>8.8000000000000007</v>
      </c>
      <c r="S37" s="12">
        <v>5</v>
      </c>
      <c r="T37" s="12">
        <v>9.1999999999999993</v>
      </c>
      <c r="U37" s="12">
        <v>7.6</v>
      </c>
      <c r="V37" s="12">
        <v>9.1999999999999993</v>
      </c>
      <c r="W37" s="12">
        <v>2.4</v>
      </c>
      <c r="X37" s="12">
        <v>3.6</v>
      </c>
      <c r="Y37" s="12">
        <v>3</v>
      </c>
      <c r="Z37" s="12">
        <v>5</v>
      </c>
      <c r="AA37" s="12">
        <v>68.2</v>
      </c>
      <c r="AB37" s="12">
        <v>72.400000000000006</v>
      </c>
      <c r="AC37" s="12">
        <v>388</v>
      </c>
      <c r="AD37" s="12">
        <v>144.6</v>
      </c>
      <c r="AE37" s="12">
        <v>72.2</v>
      </c>
      <c r="AF37" s="12">
        <v>116.8</v>
      </c>
      <c r="AG37" s="12">
        <v>34.200000000000003</v>
      </c>
      <c r="AH37" s="12">
        <v>80</v>
      </c>
      <c r="AI37" s="12">
        <v>39.200000000000003</v>
      </c>
      <c r="AJ37" s="12">
        <v>4.4000000000000004</v>
      </c>
      <c r="AK37" s="12">
        <v>4</v>
      </c>
      <c r="AL37" s="12">
        <v>8.4</v>
      </c>
      <c r="AM37" s="12">
        <v>3</v>
      </c>
      <c r="AN37" s="12">
        <v>15.2</v>
      </c>
      <c r="AO37" s="12">
        <v>10</v>
      </c>
      <c r="AP37" s="12">
        <v>43.4</v>
      </c>
      <c r="AQ37" s="12">
        <v>31.8</v>
      </c>
      <c r="AR37" s="12">
        <v>46.2</v>
      </c>
      <c r="AS37" s="13">
        <v>1362.8000000000004</v>
      </c>
      <c r="AT37" s="14"/>
      <c r="AW37" s="15"/>
    </row>
    <row r="38" spans="1:49">
      <c r="A38" s="1" t="s">
        <v>33</v>
      </c>
      <c r="B38" s="12">
        <v>4.2</v>
      </c>
      <c r="C38" s="12">
        <v>4.5999999999999996</v>
      </c>
      <c r="D38" s="12">
        <v>4.8</v>
      </c>
      <c r="E38" s="12">
        <v>2.8</v>
      </c>
      <c r="F38" s="12">
        <v>24.8</v>
      </c>
      <c r="G38" s="12">
        <v>7.2</v>
      </c>
      <c r="H38" s="12">
        <v>12.8</v>
      </c>
      <c r="I38" s="12">
        <v>10</v>
      </c>
      <c r="J38" s="12">
        <v>15</v>
      </c>
      <c r="K38" s="12">
        <v>52.6</v>
      </c>
      <c r="L38" s="12">
        <v>36</v>
      </c>
      <c r="M38" s="12">
        <v>32.799999999999997</v>
      </c>
      <c r="N38" s="12">
        <v>24.4</v>
      </c>
      <c r="O38" s="12">
        <v>68</v>
      </c>
      <c r="P38" s="12">
        <v>17.600000000000001</v>
      </c>
      <c r="Q38" s="12">
        <v>13.8</v>
      </c>
      <c r="R38" s="12">
        <v>8.4</v>
      </c>
      <c r="S38" s="12">
        <v>18</v>
      </c>
      <c r="T38" s="12">
        <v>3.8</v>
      </c>
      <c r="U38" s="12">
        <v>2</v>
      </c>
      <c r="V38" s="12">
        <v>3.2</v>
      </c>
      <c r="W38" s="12">
        <v>0.4</v>
      </c>
      <c r="X38" s="12">
        <v>1.6</v>
      </c>
      <c r="Y38" s="12">
        <v>3.2</v>
      </c>
      <c r="Z38" s="12">
        <v>9.6</v>
      </c>
      <c r="AA38" s="12">
        <v>112.6</v>
      </c>
      <c r="AB38" s="12">
        <v>77</v>
      </c>
      <c r="AC38" s="12">
        <v>199.8</v>
      </c>
      <c r="AD38" s="12">
        <v>88.2</v>
      </c>
      <c r="AE38" s="12">
        <v>22.4</v>
      </c>
      <c r="AF38" s="12">
        <v>18.8</v>
      </c>
      <c r="AG38" s="12">
        <v>6.4</v>
      </c>
      <c r="AH38" s="12">
        <v>9.4</v>
      </c>
      <c r="AI38" s="12">
        <v>10.199999999999999</v>
      </c>
      <c r="AJ38" s="12">
        <v>2.6</v>
      </c>
      <c r="AK38" s="12">
        <v>2</v>
      </c>
      <c r="AL38" s="12">
        <v>86.6</v>
      </c>
      <c r="AM38" s="12">
        <v>1.2</v>
      </c>
      <c r="AN38" s="12">
        <v>5.4</v>
      </c>
      <c r="AO38" s="12">
        <v>2.8</v>
      </c>
      <c r="AP38" s="12">
        <v>1.6</v>
      </c>
      <c r="AQ38" s="12">
        <v>12.4</v>
      </c>
      <c r="AR38" s="12">
        <v>2.2000000000000002</v>
      </c>
      <c r="AS38" s="13">
        <v>1043.2</v>
      </c>
      <c r="AT38" s="14"/>
      <c r="AW38" s="15"/>
    </row>
    <row r="39" spans="1:49">
      <c r="A39" s="1" t="s">
        <v>34</v>
      </c>
      <c r="B39" s="12">
        <v>9.6</v>
      </c>
      <c r="C39" s="12">
        <v>19.399999999999999</v>
      </c>
      <c r="D39" s="12">
        <v>10.6</v>
      </c>
      <c r="E39" s="12">
        <v>7.4</v>
      </c>
      <c r="F39" s="12">
        <v>93.2</v>
      </c>
      <c r="G39" s="12">
        <v>17.8</v>
      </c>
      <c r="H39" s="12">
        <v>31.4</v>
      </c>
      <c r="I39" s="12">
        <v>23.8</v>
      </c>
      <c r="J39" s="12">
        <v>39.6</v>
      </c>
      <c r="K39" s="12">
        <v>53</v>
      </c>
      <c r="L39" s="12">
        <v>80</v>
      </c>
      <c r="M39" s="12">
        <v>139.6</v>
      </c>
      <c r="N39" s="12">
        <v>38.6</v>
      </c>
      <c r="O39" s="12">
        <v>137.4</v>
      </c>
      <c r="P39" s="12">
        <v>41.6</v>
      </c>
      <c r="Q39" s="12">
        <v>25</v>
      </c>
      <c r="R39" s="12">
        <v>28.2</v>
      </c>
      <c r="S39" s="12">
        <v>55.2</v>
      </c>
      <c r="T39" s="12">
        <v>10.6</v>
      </c>
      <c r="U39" s="12">
        <v>7.2</v>
      </c>
      <c r="V39" s="12">
        <v>7.2</v>
      </c>
      <c r="W39" s="12">
        <v>2.2000000000000002</v>
      </c>
      <c r="X39" s="12">
        <v>2.6</v>
      </c>
      <c r="Y39" s="12">
        <v>8.6</v>
      </c>
      <c r="Z39" s="12">
        <v>15</v>
      </c>
      <c r="AA39" s="12">
        <v>548.4</v>
      </c>
      <c r="AB39" s="12">
        <v>260.60000000000002</v>
      </c>
      <c r="AC39" s="12">
        <v>845.8</v>
      </c>
      <c r="AD39" s="12">
        <v>307</v>
      </c>
      <c r="AE39" s="12">
        <v>62</v>
      </c>
      <c r="AF39" s="12">
        <v>40.799999999999997</v>
      </c>
      <c r="AG39" s="12">
        <v>21.4</v>
      </c>
      <c r="AH39" s="12">
        <v>23.6</v>
      </c>
      <c r="AI39" s="12">
        <v>40.799999999999997</v>
      </c>
      <c r="AJ39" s="12">
        <v>7.6</v>
      </c>
      <c r="AK39" s="12">
        <v>89.2</v>
      </c>
      <c r="AL39" s="12">
        <v>14.2</v>
      </c>
      <c r="AM39" s="12">
        <v>1.4</v>
      </c>
      <c r="AN39" s="12">
        <v>10.8</v>
      </c>
      <c r="AO39" s="12">
        <v>6.2</v>
      </c>
      <c r="AP39" s="12">
        <v>8.1999999999999993</v>
      </c>
      <c r="AQ39" s="12">
        <v>99.8</v>
      </c>
      <c r="AR39" s="12">
        <v>14.4</v>
      </c>
      <c r="AS39" s="13">
        <v>3307.0000000000005</v>
      </c>
      <c r="AT39" s="14"/>
      <c r="AW39" s="15"/>
    </row>
    <row r="40" spans="1:49">
      <c r="A40" s="1" t="s">
        <v>35</v>
      </c>
      <c r="B40" s="12">
        <v>2.6</v>
      </c>
      <c r="C40" s="12">
        <v>4.2</v>
      </c>
      <c r="D40" s="12">
        <v>3</v>
      </c>
      <c r="E40" s="12">
        <v>3.2</v>
      </c>
      <c r="F40" s="12">
        <v>15</v>
      </c>
      <c r="G40" s="12">
        <v>2.6</v>
      </c>
      <c r="H40" s="12">
        <v>9.1999999999999993</v>
      </c>
      <c r="I40" s="12">
        <v>9.1999999999999993</v>
      </c>
      <c r="J40" s="12">
        <v>8.1999999999999993</v>
      </c>
      <c r="K40" s="12">
        <v>1.6</v>
      </c>
      <c r="L40" s="12">
        <v>4.8</v>
      </c>
      <c r="M40" s="12">
        <v>8</v>
      </c>
      <c r="N40" s="12">
        <v>2</v>
      </c>
      <c r="O40" s="12">
        <v>3</v>
      </c>
      <c r="P40" s="12">
        <v>4.2</v>
      </c>
      <c r="Q40" s="12">
        <v>1.4</v>
      </c>
      <c r="R40" s="12">
        <v>1.8</v>
      </c>
      <c r="S40" s="12">
        <v>6</v>
      </c>
      <c r="T40" s="12">
        <v>20.6</v>
      </c>
      <c r="U40" s="12">
        <v>6.2</v>
      </c>
      <c r="V40" s="12">
        <v>17</v>
      </c>
      <c r="W40" s="12">
        <v>5.2</v>
      </c>
      <c r="X40" s="12">
        <v>2.6</v>
      </c>
      <c r="Y40" s="12">
        <v>6.6</v>
      </c>
      <c r="Z40" s="12">
        <v>2.8</v>
      </c>
      <c r="AA40" s="12">
        <v>73.599999999999994</v>
      </c>
      <c r="AB40" s="12">
        <v>41.6</v>
      </c>
      <c r="AC40" s="12">
        <v>104</v>
      </c>
      <c r="AD40" s="12">
        <v>47.4</v>
      </c>
      <c r="AE40" s="12">
        <v>13.2</v>
      </c>
      <c r="AF40" s="12">
        <v>6.2</v>
      </c>
      <c r="AG40" s="12">
        <v>6.6</v>
      </c>
      <c r="AH40" s="12">
        <v>5.2</v>
      </c>
      <c r="AI40" s="12">
        <v>6.8</v>
      </c>
      <c r="AJ40" s="12">
        <v>3.6</v>
      </c>
      <c r="AK40" s="12">
        <v>0.8</v>
      </c>
      <c r="AL40" s="12">
        <v>1.6</v>
      </c>
      <c r="AM40" s="12">
        <v>3.4</v>
      </c>
      <c r="AN40" s="12">
        <v>25.8</v>
      </c>
      <c r="AO40" s="12">
        <v>2.8</v>
      </c>
      <c r="AP40" s="12">
        <v>3.4</v>
      </c>
      <c r="AQ40" s="12">
        <v>17.600000000000001</v>
      </c>
      <c r="AR40" s="12">
        <v>2.8</v>
      </c>
      <c r="AS40" s="13">
        <v>517.4</v>
      </c>
      <c r="AT40" s="14"/>
      <c r="AW40" s="15"/>
    </row>
    <row r="41" spans="1:49">
      <c r="A41" s="1" t="s">
        <v>36</v>
      </c>
      <c r="B41" s="12">
        <v>24.6</v>
      </c>
      <c r="C41" s="12">
        <v>33.6</v>
      </c>
      <c r="D41" s="12">
        <v>10</v>
      </c>
      <c r="E41" s="12">
        <v>14</v>
      </c>
      <c r="F41" s="12">
        <v>38.799999999999997</v>
      </c>
      <c r="G41" s="12">
        <v>21.8</v>
      </c>
      <c r="H41" s="12">
        <v>85</v>
      </c>
      <c r="I41" s="12">
        <v>34.799999999999997</v>
      </c>
      <c r="J41" s="12">
        <v>79.599999999999994</v>
      </c>
      <c r="K41" s="12">
        <v>7.8</v>
      </c>
      <c r="L41" s="12">
        <v>51.4</v>
      </c>
      <c r="M41" s="12">
        <v>66.2</v>
      </c>
      <c r="N41" s="12">
        <v>20.8</v>
      </c>
      <c r="O41" s="12">
        <v>20.8</v>
      </c>
      <c r="P41" s="12">
        <v>23.4</v>
      </c>
      <c r="Q41" s="12">
        <v>13</v>
      </c>
      <c r="R41" s="12">
        <v>16</v>
      </c>
      <c r="S41" s="12">
        <v>23.8</v>
      </c>
      <c r="T41" s="12">
        <v>189.2</v>
      </c>
      <c r="U41" s="12">
        <v>57.6</v>
      </c>
      <c r="V41" s="12">
        <v>91.4</v>
      </c>
      <c r="W41" s="12">
        <v>18.600000000000001</v>
      </c>
      <c r="X41" s="12">
        <v>15.8</v>
      </c>
      <c r="Y41" s="12">
        <v>28.6</v>
      </c>
      <c r="Z41" s="12">
        <v>19.600000000000001</v>
      </c>
      <c r="AA41" s="12">
        <v>181</v>
      </c>
      <c r="AB41" s="12">
        <v>108.4</v>
      </c>
      <c r="AC41" s="12">
        <v>318.39999999999998</v>
      </c>
      <c r="AD41" s="12">
        <v>112.2</v>
      </c>
      <c r="AE41" s="12">
        <v>43.4</v>
      </c>
      <c r="AF41" s="12">
        <v>71.8</v>
      </c>
      <c r="AG41" s="12">
        <v>24.8</v>
      </c>
      <c r="AH41" s="12">
        <v>41</v>
      </c>
      <c r="AI41" s="12">
        <v>41.4</v>
      </c>
      <c r="AJ41" s="12">
        <v>17</v>
      </c>
      <c r="AK41" s="12">
        <v>7.6</v>
      </c>
      <c r="AL41" s="12">
        <v>10.4</v>
      </c>
      <c r="AM41" s="12">
        <v>30.6</v>
      </c>
      <c r="AN41" s="12">
        <v>9.6</v>
      </c>
      <c r="AO41" s="12">
        <v>11.6</v>
      </c>
      <c r="AP41" s="12">
        <v>13.6</v>
      </c>
      <c r="AQ41" s="12">
        <v>60</v>
      </c>
      <c r="AR41" s="12">
        <v>22.4</v>
      </c>
      <c r="AS41" s="13">
        <v>2131.4</v>
      </c>
      <c r="AT41" s="14"/>
      <c r="AW41" s="15"/>
    </row>
    <row r="42" spans="1:49">
      <c r="A42" s="1" t="s">
        <v>53</v>
      </c>
      <c r="B42" s="12">
        <v>4.4000000000000004</v>
      </c>
      <c r="C42" s="12">
        <v>12.8</v>
      </c>
      <c r="D42" s="12">
        <v>1.4</v>
      </c>
      <c r="E42" s="12">
        <v>2.8</v>
      </c>
      <c r="F42" s="12">
        <v>9.1999999999999993</v>
      </c>
      <c r="G42" s="12">
        <v>1.4</v>
      </c>
      <c r="H42" s="12">
        <v>4</v>
      </c>
      <c r="I42" s="12">
        <v>4.5999999999999996</v>
      </c>
      <c r="J42" s="12">
        <v>10.199999999999999</v>
      </c>
      <c r="K42" s="12">
        <v>3.8</v>
      </c>
      <c r="L42" s="12">
        <v>7.8</v>
      </c>
      <c r="M42" s="12">
        <v>10.199999999999999</v>
      </c>
      <c r="N42" s="12">
        <v>5.2</v>
      </c>
      <c r="O42" s="12">
        <v>4</v>
      </c>
      <c r="P42" s="12">
        <v>4</v>
      </c>
      <c r="Q42" s="12">
        <v>4.2</v>
      </c>
      <c r="R42" s="12">
        <v>3.8</v>
      </c>
      <c r="S42" s="12">
        <v>4.2</v>
      </c>
      <c r="T42" s="12">
        <v>9.8000000000000007</v>
      </c>
      <c r="U42" s="12">
        <v>3.8</v>
      </c>
      <c r="V42" s="12">
        <v>6.4</v>
      </c>
      <c r="W42" s="12">
        <v>2.6</v>
      </c>
      <c r="X42" s="12">
        <v>2.2000000000000002</v>
      </c>
      <c r="Y42" s="12">
        <v>1.6</v>
      </c>
      <c r="Z42" s="12">
        <v>4</v>
      </c>
      <c r="AA42" s="12">
        <v>73</v>
      </c>
      <c r="AB42" s="12">
        <v>50.8</v>
      </c>
      <c r="AC42" s="12">
        <v>273.2</v>
      </c>
      <c r="AD42" s="12">
        <v>72.2</v>
      </c>
      <c r="AE42" s="12">
        <v>44.2</v>
      </c>
      <c r="AF42" s="12">
        <v>61.6</v>
      </c>
      <c r="AG42" s="12">
        <v>18.600000000000001</v>
      </c>
      <c r="AH42" s="12">
        <v>45.2</v>
      </c>
      <c r="AI42" s="12">
        <v>26.4</v>
      </c>
      <c r="AJ42" s="12">
        <v>12.6</v>
      </c>
      <c r="AK42" s="12">
        <v>4.2</v>
      </c>
      <c r="AL42" s="12">
        <v>7.8</v>
      </c>
      <c r="AM42" s="12">
        <v>3</v>
      </c>
      <c r="AN42" s="12">
        <v>13.8</v>
      </c>
      <c r="AO42" s="12">
        <v>1.6</v>
      </c>
      <c r="AP42" s="12">
        <v>26.8</v>
      </c>
      <c r="AQ42" s="12">
        <v>17.399999999999999</v>
      </c>
      <c r="AR42" s="12">
        <v>18</v>
      </c>
      <c r="AS42" s="13">
        <v>898.80000000000007</v>
      </c>
      <c r="AT42" s="14"/>
      <c r="AW42" s="15"/>
    </row>
    <row r="43" spans="1:49">
      <c r="A43" s="1" t="s">
        <v>54</v>
      </c>
      <c r="B43" s="12">
        <v>8.1999999999999993</v>
      </c>
      <c r="C43" s="12">
        <v>13</v>
      </c>
      <c r="D43" s="12">
        <v>3.6</v>
      </c>
      <c r="E43" s="12">
        <v>3.6</v>
      </c>
      <c r="F43" s="12">
        <v>8.8000000000000007</v>
      </c>
      <c r="G43" s="12">
        <v>5.2</v>
      </c>
      <c r="H43" s="12">
        <v>7.4</v>
      </c>
      <c r="I43" s="12">
        <v>9.1999999999999993</v>
      </c>
      <c r="J43" s="12">
        <v>16.399999999999999</v>
      </c>
      <c r="K43" s="12">
        <v>4.2</v>
      </c>
      <c r="L43" s="12">
        <v>14.4</v>
      </c>
      <c r="M43" s="12">
        <v>11</v>
      </c>
      <c r="N43" s="12">
        <v>7.6</v>
      </c>
      <c r="O43" s="12">
        <v>8</v>
      </c>
      <c r="P43" s="12">
        <v>8.1999999999999993</v>
      </c>
      <c r="Q43" s="12">
        <v>2</v>
      </c>
      <c r="R43" s="12">
        <v>9.1999999999999993</v>
      </c>
      <c r="S43" s="12">
        <v>6</v>
      </c>
      <c r="T43" s="12">
        <v>10</v>
      </c>
      <c r="U43" s="12">
        <v>7.8</v>
      </c>
      <c r="V43" s="12">
        <v>6</v>
      </c>
      <c r="W43" s="12">
        <v>2.4</v>
      </c>
      <c r="X43" s="12">
        <v>1.2</v>
      </c>
      <c r="Y43" s="12">
        <v>3.8</v>
      </c>
      <c r="Z43" s="12">
        <v>4.8</v>
      </c>
      <c r="AA43" s="12">
        <v>58</v>
      </c>
      <c r="AB43" s="12">
        <v>47.8</v>
      </c>
      <c r="AC43" s="12">
        <v>274</v>
      </c>
      <c r="AD43" s="12">
        <v>142.6</v>
      </c>
      <c r="AE43" s="12">
        <v>85.2</v>
      </c>
      <c r="AF43" s="12">
        <v>129.80000000000001</v>
      </c>
      <c r="AG43" s="12">
        <v>55.4</v>
      </c>
      <c r="AH43" s="12">
        <v>127.4</v>
      </c>
      <c r="AI43" s="12">
        <v>93.2</v>
      </c>
      <c r="AJ43" s="12">
        <v>51.6</v>
      </c>
      <c r="AK43" s="12">
        <v>1</v>
      </c>
      <c r="AL43" s="12">
        <v>8.1999999999999993</v>
      </c>
      <c r="AM43" s="12">
        <v>4</v>
      </c>
      <c r="AN43" s="12">
        <v>9.6</v>
      </c>
      <c r="AO43" s="12">
        <v>35</v>
      </c>
      <c r="AP43" s="12">
        <v>4.2</v>
      </c>
      <c r="AQ43" s="12">
        <v>22.6</v>
      </c>
      <c r="AR43" s="12">
        <v>29.8</v>
      </c>
      <c r="AS43" s="13">
        <v>1361.3999999999999</v>
      </c>
      <c r="AT43" s="14"/>
      <c r="AW43" s="15"/>
    </row>
    <row r="44" spans="1:49">
      <c r="A44" s="1" t="s">
        <v>55</v>
      </c>
      <c r="B44" s="12">
        <v>15.8</v>
      </c>
      <c r="C44" s="12">
        <v>28</v>
      </c>
      <c r="D44" s="12">
        <v>23.2</v>
      </c>
      <c r="E44" s="12">
        <v>42.4</v>
      </c>
      <c r="F44" s="12">
        <v>98.4</v>
      </c>
      <c r="G44" s="12">
        <v>28.6</v>
      </c>
      <c r="H44" s="12">
        <v>41.4</v>
      </c>
      <c r="I44" s="12">
        <v>22.2</v>
      </c>
      <c r="J44" s="12">
        <v>38.200000000000003</v>
      </c>
      <c r="K44" s="12">
        <v>14.4</v>
      </c>
      <c r="L44" s="12">
        <v>20</v>
      </c>
      <c r="M44" s="12">
        <v>23.6</v>
      </c>
      <c r="N44" s="12">
        <v>9.8000000000000007</v>
      </c>
      <c r="O44" s="12">
        <v>10.8</v>
      </c>
      <c r="P44" s="12">
        <v>6.8</v>
      </c>
      <c r="Q44" s="12">
        <v>3.4</v>
      </c>
      <c r="R44" s="12">
        <v>6.6</v>
      </c>
      <c r="S44" s="12">
        <v>24.2</v>
      </c>
      <c r="T44" s="12">
        <v>40.6</v>
      </c>
      <c r="U44" s="12">
        <v>55</v>
      </c>
      <c r="V44" s="12">
        <v>63.2</v>
      </c>
      <c r="W44" s="12">
        <v>42.8</v>
      </c>
      <c r="X44" s="12">
        <v>24</v>
      </c>
      <c r="Y44" s="12">
        <v>43.2</v>
      </c>
      <c r="Z44" s="12">
        <v>26.6</v>
      </c>
      <c r="AA44" s="12">
        <v>193.2</v>
      </c>
      <c r="AB44" s="12">
        <v>193.8</v>
      </c>
      <c r="AC44" s="12">
        <v>808.4</v>
      </c>
      <c r="AD44" s="12">
        <v>304.8</v>
      </c>
      <c r="AE44" s="12">
        <v>94</v>
      </c>
      <c r="AF44" s="12">
        <v>101.6</v>
      </c>
      <c r="AG44" s="12">
        <v>44.6</v>
      </c>
      <c r="AH44" s="12">
        <v>48.2</v>
      </c>
      <c r="AI44" s="12">
        <v>86.2</v>
      </c>
      <c r="AJ44" s="12">
        <v>23.6</v>
      </c>
      <c r="AK44" s="12">
        <v>7</v>
      </c>
      <c r="AL44" s="12">
        <v>73.400000000000006</v>
      </c>
      <c r="AM44" s="12">
        <v>17.600000000000001</v>
      </c>
      <c r="AN44" s="12">
        <v>39.799999999999997</v>
      </c>
      <c r="AO44" s="12">
        <v>18.399999999999999</v>
      </c>
      <c r="AP44" s="12">
        <v>28.4</v>
      </c>
      <c r="AQ44" s="12">
        <v>15</v>
      </c>
      <c r="AR44" s="12">
        <v>109.8</v>
      </c>
      <c r="AS44" s="13">
        <v>2961</v>
      </c>
      <c r="AT44" s="14"/>
      <c r="AW44" s="15"/>
    </row>
    <row r="45" spans="1:49">
      <c r="A45" s="1" t="s">
        <v>56</v>
      </c>
      <c r="B45" s="12">
        <v>10.199999999999999</v>
      </c>
      <c r="C45" s="12">
        <v>24</v>
      </c>
      <c r="D45" s="12">
        <v>8.4</v>
      </c>
      <c r="E45" s="12">
        <v>15</v>
      </c>
      <c r="F45" s="12">
        <v>82.2</v>
      </c>
      <c r="G45" s="12">
        <v>15.4</v>
      </c>
      <c r="H45" s="12">
        <v>21</v>
      </c>
      <c r="I45" s="12">
        <v>14</v>
      </c>
      <c r="J45" s="12">
        <v>25</v>
      </c>
      <c r="K45" s="12">
        <v>10</v>
      </c>
      <c r="L45" s="12">
        <v>15.4</v>
      </c>
      <c r="M45" s="12">
        <v>14.2</v>
      </c>
      <c r="N45" s="12">
        <v>11.6</v>
      </c>
      <c r="O45" s="12">
        <v>7.4</v>
      </c>
      <c r="P45" s="12">
        <v>5.2</v>
      </c>
      <c r="Q45" s="12">
        <v>3.6</v>
      </c>
      <c r="R45" s="12">
        <v>3.2</v>
      </c>
      <c r="S45" s="12">
        <v>4.2</v>
      </c>
      <c r="T45" s="12">
        <v>15</v>
      </c>
      <c r="U45" s="12">
        <v>11.6</v>
      </c>
      <c r="V45" s="12">
        <v>17.2</v>
      </c>
      <c r="W45" s="12">
        <v>4.8</v>
      </c>
      <c r="X45" s="12">
        <v>5.2</v>
      </c>
      <c r="Y45" s="12">
        <v>17.8</v>
      </c>
      <c r="Z45" s="12">
        <v>12.8</v>
      </c>
      <c r="AA45" s="12">
        <v>156.6</v>
      </c>
      <c r="AB45" s="12">
        <v>121.4</v>
      </c>
      <c r="AC45" s="12">
        <v>589.20000000000005</v>
      </c>
      <c r="AD45" s="12">
        <v>218</v>
      </c>
      <c r="AE45" s="12">
        <v>118.6</v>
      </c>
      <c r="AF45" s="12">
        <v>104.2</v>
      </c>
      <c r="AG45" s="12">
        <v>52.6</v>
      </c>
      <c r="AH45" s="12">
        <v>69.400000000000006</v>
      </c>
      <c r="AI45" s="12">
        <v>99</v>
      </c>
      <c r="AJ45" s="12">
        <v>42.6</v>
      </c>
      <c r="AK45" s="12">
        <v>4.2</v>
      </c>
      <c r="AL45" s="12">
        <v>15.2</v>
      </c>
      <c r="AM45" s="12">
        <v>4</v>
      </c>
      <c r="AN45" s="12">
        <v>17.2</v>
      </c>
      <c r="AO45" s="12">
        <v>17</v>
      </c>
      <c r="AP45" s="12">
        <v>32</v>
      </c>
      <c r="AQ45" s="12">
        <v>209.4</v>
      </c>
      <c r="AR45" s="12">
        <v>10.4</v>
      </c>
      <c r="AS45" s="13">
        <v>2255.4</v>
      </c>
      <c r="AT45" s="14"/>
      <c r="AW45" s="15"/>
    </row>
    <row r="46" spans="1:49">
      <c r="A46" s="11" t="s">
        <v>49</v>
      </c>
      <c r="B46" s="14">
        <v>1656.6000000000001</v>
      </c>
      <c r="C46" s="14">
        <v>2870.7999999999997</v>
      </c>
      <c r="D46" s="14">
        <v>1985.8000000000004</v>
      </c>
      <c r="E46" s="14">
        <v>2025.4000000000003</v>
      </c>
      <c r="F46" s="14">
        <v>6017.7999999999993</v>
      </c>
      <c r="G46" s="14">
        <v>2370.8000000000002</v>
      </c>
      <c r="H46" s="14">
        <v>3818.2000000000007</v>
      </c>
      <c r="I46" s="14">
        <v>2550.5999999999995</v>
      </c>
      <c r="J46" s="14">
        <v>3699.2</v>
      </c>
      <c r="K46" s="14">
        <v>2142.7999999999997</v>
      </c>
      <c r="L46" s="14">
        <v>3669.2</v>
      </c>
      <c r="M46" s="14">
        <v>3124.7999999999988</v>
      </c>
      <c r="N46" s="14">
        <v>2009.7999999999997</v>
      </c>
      <c r="O46" s="14">
        <v>2627.0000000000009</v>
      </c>
      <c r="P46" s="14">
        <v>1761.2000000000003</v>
      </c>
      <c r="Q46" s="14">
        <v>1049.2</v>
      </c>
      <c r="R46" s="14">
        <v>1355.2</v>
      </c>
      <c r="S46" s="14">
        <v>2445.599999999999</v>
      </c>
      <c r="T46" s="14">
        <v>1984.8</v>
      </c>
      <c r="U46" s="14">
        <v>1637.1999999999996</v>
      </c>
      <c r="V46" s="14">
        <v>2435.1999999999998</v>
      </c>
      <c r="W46" s="14">
        <v>1275.3999999999999</v>
      </c>
      <c r="X46" s="14">
        <v>1051.0000000000002</v>
      </c>
      <c r="Y46" s="14">
        <v>2564.4</v>
      </c>
      <c r="Z46" s="14">
        <v>2863.2000000000007</v>
      </c>
      <c r="AA46" s="14">
        <v>8185.0000000000018</v>
      </c>
      <c r="AB46" s="14">
        <v>6376.0000000000009</v>
      </c>
      <c r="AC46" s="14">
        <v>22851.200000000004</v>
      </c>
      <c r="AD46" s="14">
        <v>9109.2000000000007</v>
      </c>
      <c r="AE46" s="14">
        <v>6384</v>
      </c>
      <c r="AF46" s="14">
        <v>7139.4000000000024</v>
      </c>
      <c r="AG46" s="14">
        <v>3569.2</v>
      </c>
      <c r="AH46" s="14">
        <v>6087.7999999999984</v>
      </c>
      <c r="AI46" s="14">
        <v>3208.6</v>
      </c>
      <c r="AJ46" s="14">
        <v>1342.9999999999995</v>
      </c>
      <c r="AK46" s="14">
        <v>1038.2</v>
      </c>
      <c r="AL46" s="14">
        <v>3382</v>
      </c>
      <c r="AM46" s="14">
        <v>535.4</v>
      </c>
      <c r="AN46" s="14">
        <v>2001.9999999999998</v>
      </c>
      <c r="AO46" s="14">
        <v>921.6</v>
      </c>
      <c r="AP46" s="14">
        <v>1295.6000000000001</v>
      </c>
      <c r="AQ46" s="14">
        <v>4019.6000000000008</v>
      </c>
      <c r="AR46" s="14">
        <v>2272.4000000000005</v>
      </c>
      <c r="AS46" s="14">
        <v>150711.39999999994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D63"/>
  <sheetViews>
    <sheetView workbookViewId="0">
      <pane xSplit="1" ySplit="2" topLeftCell="B3" activePane="bottomRight" state="frozen"/>
      <selection activeCell="BG3" sqref="BG3"/>
      <selection pane="topRight" activeCell="BG3" sqref="BG3"/>
      <selection pane="bottomLeft" activeCell="BG3" sqref="BG3"/>
      <selection pane="bottomRight" activeCell="D2" sqref="D2"/>
    </sheetView>
  </sheetViews>
  <sheetFormatPr defaultRowHeight="12.75"/>
  <cols>
    <col min="1" max="44" width="7.7109375" style="9" customWidth="1"/>
    <col min="45" max="45" width="8.7109375" style="11" customWidth="1"/>
    <col min="46" max="46" width="9.140625" style="11"/>
    <col min="47" max="48" width="9.140625" style="9"/>
    <col min="49" max="49" width="8.7109375" style="9" customWidth="1"/>
    <col min="50" max="16384" width="9.140625" style="9"/>
  </cols>
  <sheetData>
    <row r="1" spans="1:56" ht="26.25" customHeight="1">
      <c r="A1" s="7" t="s">
        <v>0</v>
      </c>
      <c r="B1" s="8" t="s">
        <v>1</v>
      </c>
      <c r="D1" s="9" t="s">
        <v>61</v>
      </c>
      <c r="G1" s="19">
        <f>'Weekday OD'!G1</f>
        <v>40179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3.4</v>
      </c>
      <c r="C3" s="12">
        <v>38.6</v>
      </c>
      <c r="D3" s="12">
        <v>50</v>
      </c>
      <c r="E3" s="12">
        <v>29.8</v>
      </c>
      <c r="F3" s="12">
        <v>116.2</v>
      </c>
      <c r="G3" s="12">
        <v>44.2</v>
      </c>
      <c r="H3" s="12">
        <v>54.8</v>
      </c>
      <c r="I3" s="12">
        <v>24.2</v>
      </c>
      <c r="J3" s="12">
        <v>42</v>
      </c>
      <c r="K3" s="12">
        <v>16.8</v>
      </c>
      <c r="L3" s="12">
        <v>42.6</v>
      </c>
      <c r="M3" s="12">
        <v>49.8</v>
      </c>
      <c r="N3" s="12">
        <v>11.4</v>
      </c>
      <c r="O3" s="12">
        <v>18</v>
      </c>
      <c r="P3" s="12">
        <v>15.4</v>
      </c>
      <c r="Q3" s="12">
        <v>7.4</v>
      </c>
      <c r="R3" s="12">
        <v>7.2</v>
      </c>
      <c r="S3" s="12">
        <v>14.6</v>
      </c>
      <c r="T3" s="12">
        <v>12.6</v>
      </c>
      <c r="U3" s="12">
        <v>4.2</v>
      </c>
      <c r="V3" s="12">
        <v>7.2</v>
      </c>
      <c r="W3" s="12">
        <v>2.6</v>
      </c>
      <c r="X3" s="12">
        <v>3.6</v>
      </c>
      <c r="Y3" s="12">
        <v>8</v>
      </c>
      <c r="Z3" s="12">
        <v>16.8</v>
      </c>
      <c r="AA3" s="12">
        <v>52.2</v>
      </c>
      <c r="AB3" s="12">
        <v>36.200000000000003</v>
      </c>
      <c r="AC3" s="12">
        <v>140.80000000000001</v>
      </c>
      <c r="AD3" s="12">
        <v>66</v>
      </c>
      <c r="AE3" s="12">
        <v>48.2</v>
      </c>
      <c r="AF3" s="12">
        <v>42.2</v>
      </c>
      <c r="AG3" s="12">
        <v>13.4</v>
      </c>
      <c r="AH3" s="12">
        <v>18.600000000000001</v>
      </c>
      <c r="AI3" s="12">
        <v>14.8</v>
      </c>
      <c r="AJ3" s="12">
        <v>7.6</v>
      </c>
      <c r="AK3" s="12">
        <v>1.2</v>
      </c>
      <c r="AL3" s="12">
        <v>7.8</v>
      </c>
      <c r="AM3" s="12">
        <v>1.2</v>
      </c>
      <c r="AN3" s="12">
        <v>19.399999999999999</v>
      </c>
      <c r="AO3" s="12">
        <v>6</v>
      </c>
      <c r="AP3" s="12">
        <v>11.2</v>
      </c>
      <c r="AQ3" s="12">
        <v>20.8</v>
      </c>
      <c r="AR3" s="12">
        <v>10</v>
      </c>
      <c r="AS3" s="13">
        <v>1159.0000000000002</v>
      </c>
      <c r="AT3" s="14"/>
      <c r="AV3" s="9" t="s">
        <v>38</v>
      </c>
      <c r="AW3" s="12">
        <f>SUM(B3:Z27,AK3:AN27,B38:Z41,AK38:AN41)</f>
        <v>25071.000000000018</v>
      </c>
      <c r="AY3" s="9" t="s">
        <v>39</v>
      </c>
      <c r="AZ3" s="15">
        <f>SUM(AW12:AW18,AX12:BC12)</f>
        <v>58614.8</v>
      </c>
      <c r="BA3" s="16">
        <f>AZ3/BD$19</f>
        <v>0.56900943579388819</v>
      </c>
    </row>
    <row r="4" spans="1:56">
      <c r="A4" s="1" t="s">
        <v>3</v>
      </c>
      <c r="B4" s="12">
        <v>44.8</v>
      </c>
      <c r="C4" s="12">
        <v>5.8</v>
      </c>
      <c r="D4" s="12">
        <v>48.8</v>
      </c>
      <c r="E4" s="12">
        <v>38.4</v>
      </c>
      <c r="F4" s="12">
        <v>175.8</v>
      </c>
      <c r="G4" s="12">
        <v>57.8</v>
      </c>
      <c r="H4" s="12">
        <v>83.2</v>
      </c>
      <c r="I4" s="12">
        <v>37.6</v>
      </c>
      <c r="J4" s="12">
        <v>78.8</v>
      </c>
      <c r="K4" s="12">
        <v>25.8</v>
      </c>
      <c r="L4" s="12">
        <v>62.6</v>
      </c>
      <c r="M4" s="12">
        <v>157.80000000000001</v>
      </c>
      <c r="N4" s="12">
        <v>27.4</v>
      </c>
      <c r="O4" s="12">
        <v>24.6</v>
      </c>
      <c r="P4" s="12">
        <v>26</v>
      </c>
      <c r="Q4" s="12">
        <v>15.4</v>
      </c>
      <c r="R4" s="12">
        <v>14.4</v>
      </c>
      <c r="S4" s="12">
        <v>33</v>
      </c>
      <c r="T4" s="12">
        <v>20.8</v>
      </c>
      <c r="U4" s="12">
        <v>7.8</v>
      </c>
      <c r="V4" s="12">
        <v>12</v>
      </c>
      <c r="W4" s="12">
        <v>3.2</v>
      </c>
      <c r="X4" s="12">
        <v>4.5999999999999996</v>
      </c>
      <c r="Y4" s="12">
        <v>10.6</v>
      </c>
      <c r="Z4" s="12">
        <v>14.8</v>
      </c>
      <c r="AA4" s="12">
        <v>108.4</v>
      </c>
      <c r="AB4" s="12">
        <v>82</v>
      </c>
      <c r="AC4" s="12">
        <v>298</v>
      </c>
      <c r="AD4" s="12">
        <v>110.4</v>
      </c>
      <c r="AE4" s="12">
        <v>39.200000000000003</v>
      </c>
      <c r="AF4" s="12">
        <v>49.8</v>
      </c>
      <c r="AG4" s="12">
        <v>21.2</v>
      </c>
      <c r="AH4" s="12">
        <v>37.799999999999997</v>
      </c>
      <c r="AI4" s="12">
        <v>30.4</v>
      </c>
      <c r="AJ4" s="12">
        <v>18.399999999999999</v>
      </c>
      <c r="AK4" s="12">
        <v>4.8</v>
      </c>
      <c r="AL4" s="12">
        <v>12.8</v>
      </c>
      <c r="AM4" s="12">
        <v>2.6</v>
      </c>
      <c r="AN4" s="12">
        <v>23.4</v>
      </c>
      <c r="AO4" s="12">
        <v>11.2</v>
      </c>
      <c r="AP4" s="12">
        <v>10.6</v>
      </c>
      <c r="AQ4" s="12">
        <v>45.2</v>
      </c>
      <c r="AR4" s="12">
        <v>16.600000000000001</v>
      </c>
      <c r="AS4" s="13">
        <v>1954.6000000000001</v>
      </c>
      <c r="AT4" s="14"/>
      <c r="AV4" s="9" t="s">
        <v>40</v>
      </c>
      <c r="AW4" s="12">
        <f>SUM(AA28:AJ37, AA42:AJ45, AO28:AR37, AO42:AR45)</f>
        <v>33615.60000000002</v>
      </c>
      <c r="AY4" s="9" t="s">
        <v>41</v>
      </c>
      <c r="AZ4" s="15">
        <f>SUM(AX13:BB18)</f>
        <v>40014.600000000006</v>
      </c>
      <c r="BA4" s="16">
        <f>AZ4/BD$19</f>
        <v>0.38844600629052939</v>
      </c>
    </row>
    <row r="5" spans="1:56">
      <c r="A5" s="1" t="s">
        <v>4</v>
      </c>
      <c r="B5" s="12">
        <v>50.2</v>
      </c>
      <c r="C5" s="12">
        <v>48.2</v>
      </c>
      <c r="D5" s="12">
        <v>2.4</v>
      </c>
      <c r="E5" s="12">
        <v>33.6</v>
      </c>
      <c r="F5" s="12">
        <v>208.8</v>
      </c>
      <c r="G5" s="12">
        <v>57.2</v>
      </c>
      <c r="H5" s="12">
        <v>39.4</v>
      </c>
      <c r="I5" s="12">
        <v>30.8</v>
      </c>
      <c r="J5" s="12">
        <v>47.6</v>
      </c>
      <c r="K5" s="12">
        <v>22</v>
      </c>
      <c r="L5" s="12">
        <v>30.6</v>
      </c>
      <c r="M5" s="12">
        <v>49.8</v>
      </c>
      <c r="N5" s="12">
        <v>12.4</v>
      </c>
      <c r="O5" s="12">
        <v>8</v>
      </c>
      <c r="P5" s="12">
        <v>5.2</v>
      </c>
      <c r="Q5" s="12">
        <v>6</v>
      </c>
      <c r="R5" s="12">
        <v>6.4</v>
      </c>
      <c r="S5" s="12">
        <v>18.2</v>
      </c>
      <c r="T5" s="12">
        <v>9.6</v>
      </c>
      <c r="U5" s="12">
        <v>7</v>
      </c>
      <c r="V5" s="12">
        <v>9.4</v>
      </c>
      <c r="W5" s="12">
        <v>4.2</v>
      </c>
      <c r="X5" s="12">
        <v>3.2</v>
      </c>
      <c r="Y5" s="12">
        <v>21</v>
      </c>
      <c r="Z5" s="12">
        <v>7.6</v>
      </c>
      <c r="AA5" s="12">
        <v>65.2</v>
      </c>
      <c r="AB5" s="12">
        <v>55.4</v>
      </c>
      <c r="AC5" s="12">
        <v>211.2</v>
      </c>
      <c r="AD5" s="12">
        <v>89.4</v>
      </c>
      <c r="AE5" s="12">
        <v>24.2</v>
      </c>
      <c r="AF5" s="12">
        <v>22.4</v>
      </c>
      <c r="AG5" s="12">
        <v>10.4</v>
      </c>
      <c r="AH5" s="12">
        <v>9.6</v>
      </c>
      <c r="AI5" s="12">
        <v>9.4</v>
      </c>
      <c r="AJ5" s="12">
        <v>2.4</v>
      </c>
      <c r="AK5" s="12">
        <v>1.8</v>
      </c>
      <c r="AL5" s="12">
        <v>8.4</v>
      </c>
      <c r="AM5" s="12">
        <v>2.2000000000000002</v>
      </c>
      <c r="AN5" s="12">
        <v>3.4</v>
      </c>
      <c r="AO5" s="12">
        <v>3</v>
      </c>
      <c r="AP5" s="12">
        <v>1.4</v>
      </c>
      <c r="AQ5" s="12">
        <v>49.6</v>
      </c>
      <c r="AR5" s="12">
        <v>11.2</v>
      </c>
      <c r="AS5" s="13">
        <v>1319.4000000000008</v>
      </c>
      <c r="AT5" s="14"/>
      <c r="AV5" s="9" t="s">
        <v>42</v>
      </c>
      <c r="AW5" s="12">
        <f>SUM(AA3:AJ27,B28:Z37,AA38:AJ41,AK28:AN37, B42:Z45, AK42:AN45, AO3:AR27, AO38:AR41)</f>
        <v>44325.400000000038</v>
      </c>
    </row>
    <row r="6" spans="1:56">
      <c r="A6" s="1" t="s">
        <v>5</v>
      </c>
      <c r="B6" s="12">
        <v>35.200000000000003</v>
      </c>
      <c r="C6" s="12">
        <v>38</v>
      </c>
      <c r="D6" s="12">
        <v>31.2</v>
      </c>
      <c r="E6" s="12">
        <v>3.8</v>
      </c>
      <c r="F6" s="12">
        <v>56.8</v>
      </c>
      <c r="G6" s="12">
        <v>33.6</v>
      </c>
      <c r="H6" s="12">
        <v>36.799999999999997</v>
      </c>
      <c r="I6" s="12">
        <v>40.6</v>
      </c>
      <c r="J6" s="12">
        <v>54.6</v>
      </c>
      <c r="K6" s="12">
        <v>21.4</v>
      </c>
      <c r="L6" s="12">
        <v>36</v>
      </c>
      <c r="M6" s="12">
        <v>49.2</v>
      </c>
      <c r="N6" s="12">
        <v>16.399999999999999</v>
      </c>
      <c r="O6" s="12">
        <v>16</v>
      </c>
      <c r="P6" s="12">
        <v>11.6</v>
      </c>
      <c r="Q6" s="12">
        <v>3</v>
      </c>
      <c r="R6" s="12">
        <v>9.1999999999999993</v>
      </c>
      <c r="S6" s="12">
        <v>22</v>
      </c>
      <c r="T6" s="12">
        <v>10.199999999999999</v>
      </c>
      <c r="U6" s="12">
        <v>7.4</v>
      </c>
      <c r="V6" s="12">
        <v>8.4</v>
      </c>
      <c r="W6" s="12">
        <v>7</v>
      </c>
      <c r="X6" s="12">
        <v>2</v>
      </c>
      <c r="Y6" s="12">
        <v>6.4</v>
      </c>
      <c r="Z6" s="12">
        <v>8</v>
      </c>
      <c r="AA6" s="12">
        <v>100</v>
      </c>
      <c r="AB6" s="12">
        <v>103.2</v>
      </c>
      <c r="AC6" s="12">
        <v>262.2</v>
      </c>
      <c r="AD6" s="12">
        <v>145.19999999999999</v>
      </c>
      <c r="AE6" s="12">
        <v>57.2</v>
      </c>
      <c r="AF6" s="12">
        <v>64.599999999999994</v>
      </c>
      <c r="AG6" s="12">
        <v>17</v>
      </c>
      <c r="AH6" s="12">
        <v>12.8</v>
      </c>
      <c r="AI6" s="12">
        <v>12.8</v>
      </c>
      <c r="AJ6" s="12">
        <v>3</v>
      </c>
      <c r="AK6" s="12">
        <v>2.4</v>
      </c>
      <c r="AL6" s="12">
        <v>9.8000000000000007</v>
      </c>
      <c r="AM6" s="12">
        <v>0.6</v>
      </c>
      <c r="AN6" s="12">
        <v>9.4</v>
      </c>
      <c r="AO6" s="12">
        <v>4</v>
      </c>
      <c r="AP6" s="12">
        <v>2.6</v>
      </c>
      <c r="AQ6" s="12">
        <v>60.6</v>
      </c>
      <c r="AR6" s="12">
        <v>13</v>
      </c>
      <c r="AS6" s="13">
        <v>1445.1999999999998</v>
      </c>
      <c r="AT6" s="14"/>
      <c r="AW6" s="12"/>
    </row>
    <row r="7" spans="1:56">
      <c r="A7" s="1" t="s">
        <v>6</v>
      </c>
      <c r="B7" s="12">
        <v>135</v>
      </c>
      <c r="C7" s="12">
        <v>169.6</v>
      </c>
      <c r="D7" s="12">
        <v>195</v>
      </c>
      <c r="E7" s="12">
        <v>55</v>
      </c>
      <c r="F7" s="12">
        <v>12.4</v>
      </c>
      <c r="G7" s="12">
        <v>103.8</v>
      </c>
      <c r="H7" s="12">
        <v>141.6</v>
      </c>
      <c r="I7" s="12">
        <v>117.2</v>
      </c>
      <c r="J7" s="12">
        <v>153.19999999999999</v>
      </c>
      <c r="K7" s="12">
        <v>62.8</v>
      </c>
      <c r="L7" s="12">
        <v>89.6</v>
      </c>
      <c r="M7" s="12">
        <v>215.8</v>
      </c>
      <c r="N7" s="12">
        <v>38.200000000000003</v>
      </c>
      <c r="O7" s="12">
        <v>41.6</v>
      </c>
      <c r="P7" s="12">
        <v>38.799999999999997</v>
      </c>
      <c r="Q7" s="12">
        <v>16.399999999999999</v>
      </c>
      <c r="R7" s="12">
        <v>30.6</v>
      </c>
      <c r="S7" s="12">
        <v>156.4</v>
      </c>
      <c r="T7" s="12">
        <v>28.8</v>
      </c>
      <c r="U7" s="12">
        <v>27.2</v>
      </c>
      <c r="V7" s="12">
        <v>37.6</v>
      </c>
      <c r="W7" s="12">
        <v>22.8</v>
      </c>
      <c r="X7" s="12">
        <v>17.8</v>
      </c>
      <c r="Y7" s="12">
        <v>21.4</v>
      </c>
      <c r="Z7" s="12">
        <v>37.6</v>
      </c>
      <c r="AA7" s="12">
        <v>211.8</v>
      </c>
      <c r="AB7" s="12">
        <v>159</v>
      </c>
      <c r="AC7" s="12">
        <v>597.6</v>
      </c>
      <c r="AD7" s="12">
        <v>271.60000000000002</v>
      </c>
      <c r="AE7" s="12">
        <v>138.6</v>
      </c>
      <c r="AF7" s="12">
        <v>107.8</v>
      </c>
      <c r="AG7" s="12">
        <v>37.6</v>
      </c>
      <c r="AH7" s="12">
        <v>31.4</v>
      </c>
      <c r="AI7" s="12">
        <v>38</v>
      </c>
      <c r="AJ7" s="12">
        <v>10.199999999999999</v>
      </c>
      <c r="AK7" s="12">
        <v>14.6</v>
      </c>
      <c r="AL7" s="12">
        <v>41.8</v>
      </c>
      <c r="AM7" s="12">
        <v>9.4</v>
      </c>
      <c r="AN7" s="12">
        <v>12.6</v>
      </c>
      <c r="AO7" s="12">
        <v>6.8</v>
      </c>
      <c r="AP7" s="12">
        <v>7.8</v>
      </c>
      <c r="AQ7" s="12">
        <v>245.4</v>
      </c>
      <c r="AR7" s="12">
        <v>53.4</v>
      </c>
      <c r="AS7" s="13">
        <v>3961.6</v>
      </c>
      <c r="AT7" s="14"/>
      <c r="AW7" s="12"/>
    </row>
    <row r="8" spans="1:56">
      <c r="A8" s="1" t="s">
        <v>7</v>
      </c>
      <c r="B8" s="12">
        <v>50.2</v>
      </c>
      <c r="C8" s="12">
        <v>60.6</v>
      </c>
      <c r="D8" s="12">
        <v>47</v>
      </c>
      <c r="E8" s="12">
        <v>31.6</v>
      </c>
      <c r="F8" s="12">
        <v>92.4</v>
      </c>
      <c r="G8" s="12">
        <v>4.4000000000000004</v>
      </c>
      <c r="H8" s="12">
        <v>59.2</v>
      </c>
      <c r="I8" s="12">
        <v>60.4</v>
      </c>
      <c r="J8" s="12">
        <v>57.8</v>
      </c>
      <c r="K8" s="12">
        <v>29.6</v>
      </c>
      <c r="L8" s="12">
        <v>65</v>
      </c>
      <c r="M8" s="12">
        <v>74.2</v>
      </c>
      <c r="N8" s="12">
        <v>25</v>
      </c>
      <c r="O8" s="12">
        <v>23.6</v>
      </c>
      <c r="P8" s="12">
        <v>16.8</v>
      </c>
      <c r="Q8" s="12">
        <v>8.1999999999999993</v>
      </c>
      <c r="R8" s="12">
        <v>14</v>
      </c>
      <c r="S8" s="12">
        <v>23</v>
      </c>
      <c r="T8" s="12">
        <v>13.2</v>
      </c>
      <c r="U8" s="12">
        <v>8</v>
      </c>
      <c r="V8" s="12">
        <v>15.6</v>
      </c>
      <c r="W8" s="12">
        <v>6.6</v>
      </c>
      <c r="X8" s="12">
        <v>5</v>
      </c>
      <c r="Y8" s="12">
        <v>11.6</v>
      </c>
      <c r="Z8" s="12">
        <v>30.8</v>
      </c>
      <c r="AA8" s="12">
        <v>91.6</v>
      </c>
      <c r="AB8" s="12">
        <v>76.2</v>
      </c>
      <c r="AC8" s="12">
        <v>205</v>
      </c>
      <c r="AD8" s="12">
        <v>155.6</v>
      </c>
      <c r="AE8" s="12">
        <v>100.8</v>
      </c>
      <c r="AF8" s="12">
        <v>72.599999999999994</v>
      </c>
      <c r="AG8" s="12">
        <v>17.399999999999999</v>
      </c>
      <c r="AH8" s="12">
        <v>17</v>
      </c>
      <c r="AI8" s="12">
        <v>11.4</v>
      </c>
      <c r="AJ8" s="12">
        <v>2.6</v>
      </c>
      <c r="AK8" s="12">
        <v>3.8</v>
      </c>
      <c r="AL8" s="12">
        <v>8.8000000000000007</v>
      </c>
      <c r="AM8" s="12">
        <v>4.2</v>
      </c>
      <c r="AN8" s="12">
        <v>12.4</v>
      </c>
      <c r="AO8" s="12">
        <v>2.8</v>
      </c>
      <c r="AP8" s="12">
        <v>2.2000000000000002</v>
      </c>
      <c r="AQ8" s="12">
        <v>45.4</v>
      </c>
      <c r="AR8" s="12">
        <v>11.2</v>
      </c>
      <c r="AS8" s="13">
        <v>1674.8000000000004</v>
      </c>
      <c r="AT8" s="14"/>
      <c r="AW8" s="15"/>
    </row>
    <row r="9" spans="1:56">
      <c r="A9" s="1" t="s">
        <v>8</v>
      </c>
      <c r="B9" s="12">
        <v>56.6</v>
      </c>
      <c r="C9" s="12">
        <v>76</v>
      </c>
      <c r="D9" s="12">
        <v>46.6</v>
      </c>
      <c r="E9" s="12">
        <v>35.200000000000003</v>
      </c>
      <c r="F9" s="12">
        <v>124.2</v>
      </c>
      <c r="G9" s="12">
        <v>61</v>
      </c>
      <c r="H9" s="12">
        <v>7.8</v>
      </c>
      <c r="I9" s="12">
        <v>36.200000000000003</v>
      </c>
      <c r="J9" s="12">
        <v>58.8</v>
      </c>
      <c r="K9" s="12">
        <v>25.8</v>
      </c>
      <c r="L9" s="12">
        <v>64.400000000000006</v>
      </c>
      <c r="M9" s="12">
        <v>119.6</v>
      </c>
      <c r="N9" s="12">
        <v>32.4</v>
      </c>
      <c r="O9" s="12">
        <v>44.6</v>
      </c>
      <c r="P9" s="12">
        <v>34.799999999999997</v>
      </c>
      <c r="Q9" s="12">
        <v>12.2</v>
      </c>
      <c r="R9" s="12">
        <v>14.4</v>
      </c>
      <c r="S9" s="12">
        <v>30.2</v>
      </c>
      <c r="T9" s="12">
        <v>28.8</v>
      </c>
      <c r="U9" s="12">
        <v>22.4</v>
      </c>
      <c r="V9" s="12">
        <v>34</v>
      </c>
      <c r="W9" s="12">
        <v>12.2</v>
      </c>
      <c r="X9" s="12">
        <v>10.8</v>
      </c>
      <c r="Y9" s="12">
        <v>29.2</v>
      </c>
      <c r="Z9" s="12">
        <v>25.8</v>
      </c>
      <c r="AA9" s="12">
        <v>161.19999999999999</v>
      </c>
      <c r="AB9" s="12">
        <v>123.6</v>
      </c>
      <c r="AC9" s="12">
        <v>393.2</v>
      </c>
      <c r="AD9" s="12">
        <v>256.60000000000002</v>
      </c>
      <c r="AE9" s="12">
        <v>136.4</v>
      </c>
      <c r="AF9" s="12">
        <v>101.8</v>
      </c>
      <c r="AG9" s="12">
        <v>23</v>
      </c>
      <c r="AH9" s="12">
        <v>27.4</v>
      </c>
      <c r="AI9" s="12">
        <v>22.8</v>
      </c>
      <c r="AJ9" s="12">
        <v>5.8</v>
      </c>
      <c r="AK9" s="12">
        <v>7.4</v>
      </c>
      <c r="AL9" s="12">
        <v>17</v>
      </c>
      <c r="AM9" s="12">
        <v>6</v>
      </c>
      <c r="AN9" s="12">
        <v>53.2</v>
      </c>
      <c r="AO9" s="12">
        <v>4</v>
      </c>
      <c r="AP9" s="12">
        <v>4.8</v>
      </c>
      <c r="AQ9" s="12">
        <v>88.4</v>
      </c>
      <c r="AR9" s="12">
        <v>10.6</v>
      </c>
      <c r="AS9" s="13">
        <v>2487.2000000000007</v>
      </c>
      <c r="AT9" s="14"/>
      <c r="AW9" s="15"/>
    </row>
    <row r="10" spans="1:56">
      <c r="A10" s="1">
        <v>19</v>
      </c>
      <c r="B10" s="12">
        <v>27</v>
      </c>
      <c r="C10" s="12">
        <v>35.4</v>
      </c>
      <c r="D10" s="12">
        <v>29.2</v>
      </c>
      <c r="E10" s="12">
        <v>31.4</v>
      </c>
      <c r="F10" s="12">
        <v>100.6</v>
      </c>
      <c r="G10" s="12">
        <v>52.2</v>
      </c>
      <c r="H10" s="12">
        <v>38.200000000000003</v>
      </c>
      <c r="I10" s="12">
        <v>3.8</v>
      </c>
      <c r="J10" s="12">
        <v>17.399999999999999</v>
      </c>
      <c r="K10" s="12">
        <v>13.8</v>
      </c>
      <c r="L10" s="12">
        <v>35</v>
      </c>
      <c r="M10" s="12">
        <v>62</v>
      </c>
      <c r="N10" s="12">
        <v>24.4</v>
      </c>
      <c r="O10" s="12">
        <v>30.2</v>
      </c>
      <c r="P10" s="12">
        <v>24.4</v>
      </c>
      <c r="Q10" s="12">
        <v>12</v>
      </c>
      <c r="R10" s="12">
        <v>10.4</v>
      </c>
      <c r="S10" s="12">
        <v>23.8</v>
      </c>
      <c r="T10" s="12">
        <v>18.8</v>
      </c>
      <c r="U10" s="12">
        <v>11.8</v>
      </c>
      <c r="V10" s="12">
        <v>19.2</v>
      </c>
      <c r="W10" s="12">
        <v>4.5999999999999996</v>
      </c>
      <c r="X10" s="12">
        <v>6</v>
      </c>
      <c r="Y10" s="12">
        <v>29.2</v>
      </c>
      <c r="Z10" s="12">
        <v>21.2</v>
      </c>
      <c r="AA10" s="12">
        <v>94.6</v>
      </c>
      <c r="AB10" s="12">
        <v>78.8</v>
      </c>
      <c r="AC10" s="12">
        <v>232.6</v>
      </c>
      <c r="AD10" s="12">
        <v>155.4</v>
      </c>
      <c r="AE10" s="12">
        <v>81.2</v>
      </c>
      <c r="AF10" s="12">
        <v>69.2</v>
      </c>
      <c r="AG10" s="12">
        <v>21.4</v>
      </c>
      <c r="AH10" s="12">
        <v>12.8</v>
      </c>
      <c r="AI10" s="12">
        <v>16</v>
      </c>
      <c r="AJ10" s="12">
        <v>3.2</v>
      </c>
      <c r="AK10" s="12">
        <v>5</v>
      </c>
      <c r="AL10" s="12">
        <v>9</v>
      </c>
      <c r="AM10" s="12">
        <v>5.4</v>
      </c>
      <c r="AN10" s="12">
        <v>21.8</v>
      </c>
      <c r="AO10" s="12">
        <v>2.8</v>
      </c>
      <c r="AP10" s="12">
        <v>4.4000000000000004</v>
      </c>
      <c r="AQ10" s="12">
        <v>40.200000000000003</v>
      </c>
      <c r="AR10" s="12">
        <v>8.8000000000000007</v>
      </c>
      <c r="AS10" s="13">
        <v>1544.6000000000004</v>
      </c>
      <c r="AT10" s="14"/>
      <c r="AV10" s="17"/>
      <c r="AW10" s="15"/>
      <c r="BC10" s="11"/>
    </row>
    <row r="11" spans="1:56">
      <c r="A11" s="1">
        <v>12</v>
      </c>
      <c r="B11" s="12">
        <v>32.6</v>
      </c>
      <c r="C11" s="12">
        <v>65.8</v>
      </c>
      <c r="D11" s="12">
        <v>35</v>
      </c>
      <c r="E11" s="12">
        <v>49.6</v>
      </c>
      <c r="F11" s="12">
        <v>119.2</v>
      </c>
      <c r="G11" s="12">
        <v>52.4</v>
      </c>
      <c r="H11" s="12">
        <v>52</v>
      </c>
      <c r="I11" s="12">
        <v>7.8</v>
      </c>
      <c r="J11" s="12">
        <v>7.4</v>
      </c>
      <c r="K11" s="12">
        <v>12.2</v>
      </c>
      <c r="L11" s="12">
        <v>48.4</v>
      </c>
      <c r="M11" s="12">
        <v>92.8</v>
      </c>
      <c r="N11" s="12">
        <v>51.4</v>
      </c>
      <c r="O11" s="12">
        <v>62.4</v>
      </c>
      <c r="P11" s="12">
        <v>37.799999999999997</v>
      </c>
      <c r="Q11" s="12">
        <v>12.2</v>
      </c>
      <c r="R11" s="12">
        <v>27.8</v>
      </c>
      <c r="S11" s="12">
        <v>41.6</v>
      </c>
      <c r="T11" s="12">
        <v>31.8</v>
      </c>
      <c r="U11" s="12">
        <v>22.6</v>
      </c>
      <c r="V11" s="12">
        <v>33</v>
      </c>
      <c r="W11" s="12">
        <v>15.4</v>
      </c>
      <c r="X11" s="12">
        <v>16.8</v>
      </c>
      <c r="Y11" s="12">
        <v>37.799999999999997</v>
      </c>
      <c r="Z11" s="12">
        <v>35.799999999999997</v>
      </c>
      <c r="AA11" s="12">
        <v>136.6</v>
      </c>
      <c r="AB11" s="12">
        <v>127</v>
      </c>
      <c r="AC11" s="12">
        <v>367.2</v>
      </c>
      <c r="AD11" s="12">
        <v>170.8</v>
      </c>
      <c r="AE11" s="12">
        <v>66.599999999999994</v>
      </c>
      <c r="AF11" s="12">
        <v>51.2</v>
      </c>
      <c r="AG11" s="12">
        <v>24.4</v>
      </c>
      <c r="AH11" s="12">
        <v>38.799999999999997</v>
      </c>
      <c r="AI11" s="12">
        <v>24.4</v>
      </c>
      <c r="AJ11" s="12">
        <v>13.2</v>
      </c>
      <c r="AK11" s="12">
        <v>6.6</v>
      </c>
      <c r="AL11" s="12">
        <v>17.399999999999999</v>
      </c>
      <c r="AM11" s="12">
        <v>4.5999999999999996</v>
      </c>
      <c r="AN11" s="12">
        <v>42.2</v>
      </c>
      <c r="AO11" s="12">
        <v>8.1999999999999993</v>
      </c>
      <c r="AP11" s="12">
        <v>8.4</v>
      </c>
      <c r="AQ11" s="12">
        <v>66.400000000000006</v>
      </c>
      <c r="AR11" s="12">
        <v>26</v>
      </c>
      <c r="AS11" s="13">
        <v>2201.5999999999995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9" t="s">
        <v>37</v>
      </c>
    </row>
    <row r="12" spans="1:56">
      <c r="A12" s="1" t="s">
        <v>9</v>
      </c>
      <c r="B12" s="12">
        <v>18.8</v>
      </c>
      <c r="C12" s="12">
        <v>23.2</v>
      </c>
      <c r="D12" s="12">
        <v>27</v>
      </c>
      <c r="E12" s="12">
        <v>17.8</v>
      </c>
      <c r="F12" s="12">
        <v>55</v>
      </c>
      <c r="G12" s="12">
        <v>34</v>
      </c>
      <c r="H12" s="12">
        <v>31.2</v>
      </c>
      <c r="I12" s="12">
        <v>12.4</v>
      </c>
      <c r="J12" s="12">
        <v>13.4</v>
      </c>
      <c r="K12" s="12">
        <v>3.4</v>
      </c>
      <c r="L12" s="12">
        <v>79.400000000000006</v>
      </c>
      <c r="M12" s="12">
        <v>93.8</v>
      </c>
      <c r="N12" s="12">
        <v>72.8</v>
      </c>
      <c r="O12" s="12">
        <v>75.2</v>
      </c>
      <c r="P12" s="12">
        <v>29.4</v>
      </c>
      <c r="Q12" s="12">
        <v>19.399999999999999</v>
      </c>
      <c r="R12" s="12">
        <v>25</v>
      </c>
      <c r="S12" s="12">
        <v>44.4</v>
      </c>
      <c r="T12" s="12">
        <v>8.4</v>
      </c>
      <c r="U12" s="12">
        <v>2.8</v>
      </c>
      <c r="V12" s="12">
        <v>8</v>
      </c>
      <c r="W12" s="12">
        <v>1.8</v>
      </c>
      <c r="X12" s="12">
        <v>5.2</v>
      </c>
      <c r="Y12" s="12">
        <v>12.6</v>
      </c>
      <c r="Z12" s="12">
        <v>19</v>
      </c>
      <c r="AA12" s="12">
        <v>115.2</v>
      </c>
      <c r="AB12" s="12">
        <v>106.4</v>
      </c>
      <c r="AC12" s="12">
        <v>370</v>
      </c>
      <c r="AD12" s="12">
        <v>157.4</v>
      </c>
      <c r="AE12" s="12">
        <v>86.6</v>
      </c>
      <c r="AF12" s="12">
        <v>80.8</v>
      </c>
      <c r="AG12" s="12">
        <v>25.6</v>
      </c>
      <c r="AH12" s="12">
        <v>33.200000000000003</v>
      </c>
      <c r="AI12" s="12">
        <v>18</v>
      </c>
      <c r="AJ12" s="12">
        <v>3.4</v>
      </c>
      <c r="AK12" s="12">
        <v>31.8</v>
      </c>
      <c r="AL12" s="12">
        <v>37.4</v>
      </c>
      <c r="AM12" s="12">
        <v>1</v>
      </c>
      <c r="AN12" s="12">
        <v>7.6</v>
      </c>
      <c r="AO12" s="12">
        <v>3.6</v>
      </c>
      <c r="AP12" s="12">
        <v>2.4</v>
      </c>
      <c r="AQ12" s="12">
        <v>24.6</v>
      </c>
      <c r="AR12" s="12">
        <v>5.4</v>
      </c>
      <c r="AS12" s="13">
        <v>1843.8</v>
      </c>
      <c r="AT12" s="14"/>
      <c r="AV12" s="17" t="s">
        <v>43</v>
      </c>
      <c r="AW12" s="15">
        <f>SUM(AA28:AD31)</f>
        <v>1208.1999999999998</v>
      </c>
      <c r="AX12" s="15">
        <f>SUM(Z28:Z31,H28:K31)</f>
        <v>4066.6000000000008</v>
      </c>
      <c r="AY12" s="15">
        <f>SUM(AE28:AJ31)</f>
        <v>9580.2000000000007</v>
      </c>
      <c r="AZ12" s="15">
        <f>SUM(B28:G31)</f>
        <v>3480.9999999999991</v>
      </c>
      <c r="BA12" s="15">
        <f>SUM(AM28:AN31,T28:Y31)</f>
        <v>3401.9999999999995</v>
      </c>
      <c r="BB12" s="15">
        <f>SUM(AK28:AL31,L28:S31)</f>
        <v>4701.3999999999996</v>
      </c>
      <c r="BC12" s="14">
        <f>SUM(AO28:AR31)</f>
        <v>2909.5999999999995</v>
      </c>
      <c r="BD12" s="9">
        <f t="shared" ref="BD12:BD19" si="0">SUM(AW12:BC12)</f>
        <v>29349</v>
      </c>
    </row>
    <row r="13" spans="1:56">
      <c r="A13" s="1" t="s">
        <v>10</v>
      </c>
      <c r="B13" s="12">
        <v>42</v>
      </c>
      <c r="C13" s="12">
        <v>52.8</v>
      </c>
      <c r="D13" s="12">
        <v>31</v>
      </c>
      <c r="E13" s="12">
        <v>33.200000000000003</v>
      </c>
      <c r="F13" s="12">
        <v>88.8</v>
      </c>
      <c r="G13" s="12">
        <v>62.8</v>
      </c>
      <c r="H13" s="12">
        <v>67.8</v>
      </c>
      <c r="I13" s="12">
        <v>46.6</v>
      </c>
      <c r="J13" s="12">
        <v>52.6</v>
      </c>
      <c r="K13" s="12">
        <v>76</v>
      </c>
      <c r="L13" s="12">
        <v>6</v>
      </c>
      <c r="M13" s="12">
        <v>144</v>
      </c>
      <c r="N13" s="12">
        <v>84.8</v>
      </c>
      <c r="O13" s="12">
        <v>158.6</v>
      </c>
      <c r="P13" s="12">
        <v>86.8</v>
      </c>
      <c r="Q13" s="12">
        <v>43.2</v>
      </c>
      <c r="R13" s="12">
        <v>33.6</v>
      </c>
      <c r="S13" s="12">
        <v>58.2</v>
      </c>
      <c r="T13" s="12">
        <v>29.2</v>
      </c>
      <c r="U13" s="12">
        <v>17.600000000000001</v>
      </c>
      <c r="V13" s="12">
        <v>15.8</v>
      </c>
      <c r="W13" s="12">
        <v>8.1999999999999993</v>
      </c>
      <c r="X13" s="12">
        <v>9.4</v>
      </c>
      <c r="Y13" s="12">
        <v>26.8</v>
      </c>
      <c r="Z13" s="12">
        <v>59.2</v>
      </c>
      <c r="AA13" s="12">
        <v>124</v>
      </c>
      <c r="AB13" s="12">
        <v>116.8</v>
      </c>
      <c r="AC13" s="12">
        <v>376.4</v>
      </c>
      <c r="AD13" s="12">
        <v>202</v>
      </c>
      <c r="AE13" s="12">
        <v>86.8</v>
      </c>
      <c r="AF13" s="12">
        <v>85.6</v>
      </c>
      <c r="AG13" s="12">
        <v>24.8</v>
      </c>
      <c r="AH13" s="12">
        <v>36.200000000000003</v>
      </c>
      <c r="AI13" s="12">
        <v>36.6</v>
      </c>
      <c r="AJ13" s="12">
        <v>8.8000000000000007</v>
      </c>
      <c r="AK13" s="12">
        <v>23</v>
      </c>
      <c r="AL13" s="12">
        <v>53</v>
      </c>
      <c r="AM13" s="12">
        <v>3.4</v>
      </c>
      <c r="AN13" s="12">
        <v>39.200000000000003</v>
      </c>
      <c r="AO13" s="12">
        <v>6.2</v>
      </c>
      <c r="AP13" s="12">
        <v>7.8</v>
      </c>
      <c r="AQ13" s="12">
        <v>32</v>
      </c>
      <c r="AR13" s="12">
        <v>11.6</v>
      </c>
      <c r="AS13" s="13">
        <v>2609.2000000000003</v>
      </c>
      <c r="AT13" s="14"/>
      <c r="AV13" s="17" t="s">
        <v>44</v>
      </c>
      <c r="AW13" s="15">
        <f>SUM(AA27:AD27,AA9:AD12)</f>
        <v>3968.4</v>
      </c>
      <c r="AX13" s="15">
        <f>SUM(Z27,Z9:Z12,H9:K12,H27:K27)</f>
        <v>556.39999999999986</v>
      </c>
      <c r="AY13" s="15">
        <f>SUM(AE9:AJ12,AE27:AJ27)</f>
        <v>1187.2000000000003</v>
      </c>
      <c r="AZ13" s="15">
        <f>SUM(B9:G12,B27:G27)</f>
        <v>1309.6000000000001</v>
      </c>
      <c r="BA13" s="15">
        <f>SUM(T9:Y12,AM9:AN12,T27:Y27,AM27:AN27)</f>
        <v>609.80000000000007</v>
      </c>
      <c r="BB13" s="15">
        <f>SUM(L9:S12,AK9:AL12,L27:S27,AK27:AL27)</f>
        <v>1720.1999999999998</v>
      </c>
      <c r="BC13" s="14">
        <f>SUM(AO9:AR12,AO27:AR27)</f>
        <v>349.8</v>
      </c>
      <c r="BD13" s="9">
        <f t="shared" si="0"/>
        <v>9701.4</v>
      </c>
    </row>
    <row r="14" spans="1:56">
      <c r="A14" s="1" t="s">
        <v>11</v>
      </c>
      <c r="B14" s="12">
        <v>52.2</v>
      </c>
      <c r="C14" s="12">
        <v>142.19999999999999</v>
      </c>
      <c r="D14" s="12">
        <v>37</v>
      </c>
      <c r="E14" s="12">
        <v>33.200000000000003</v>
      </c>
      <c r="F14" s="12">
        <v>86.8</v>
      </c>
      <c r="G14" s="12">
        <v>47.6</v>
      </c>
      <c r="H14" s="12">
        <v>92.8</v>
      </c>
      <c r="I14" s="12">
        <v>53.8</v>
      </c>
      <c r="J14" s="12">
        <v>95.6</v>
      </c>
      <c r="K14" s="12">
        <v>64</v>
      </c>
      <c r="L14" s="12">
        <v>129.4</v>
      </c>
      <c r="M14" s="12">
        <v>3.8</v>
      </c>
      <c r="N14" s="12">
        <v>162.6</v>
      </c>
      <c r="O14" s="12">
        <v>169.8</v>
      </c>
      <c r="P14" s="12">
        <v>107</v>
      </c>
      <c r="Q14" s="12">
        <v>71.400000000000006</v>
      </c>
      <c r="R14" s="12">
        <v>82.2</v>
      </c>
      <c r="S14" s="12">
        <v>209.6</v>
      </c>
      <c r="T14" s="12">
        <v>42.6</v>
      </c>
      <c r="U14" s="12">
        <v>46</v>
      </c>
      <c r="V14" s="12">
        <v>50.6</v>
      </c>
      <c r="W14" s="12">
        <v>34.799999999999997</v>
      </c>
      <c r="X14" s="12">
        <v>26.8</v>
      </c>
      <c r="Y14" s="12">
        <v>29.6</v>
      </c>
      <c r="Z14" s="12">
        <v>55.2</v>
      </c>
      <c r="AA14" s="12">
        <v>147.80000000000001</v>
      </c>
      <c r="AB14" s="12">
        <v>90.2</v>
      </c>
      <c r="AC14" s="12">
        <v>316.60000000000002</v>
      </c>
      <c r="AD14" s="12">
        <v>140</v>
      </c>
      <c r="AE14" s="12">
        <v>47.8</v>
      </c>
      <c r="AF14" s="12">
        <v>51</v>
      </c>
      <c r="AG14" s="12">
        <v>29.4</v>
      </c>
      <c r="AH14" s="12">
        <v>30.8</v>
      </c>
      <c r="AI14" s="12">
        <v>38.799999999999997</v>
      </c>
      <c r="AJ14" s="12">
        <v>7.2</v>
      </c>
      <c r="AK14" s="12">
        <v>76.400000000000006</v>
      </c>
      <c r="AL14" s="12">
        <v>393.6</v>
      </c>
      <c r="AM14" s="12">
        <v>27.6</v>
      </c>
      <c r="AN14" s="12">
        <v>94.8</v>
      </c>
      <c r="AO14" s="12">
        <v>7</v>
      </c>
      <c r="AP14" s="12">
        <v>9.8000000000000007</v>
      </c>
      <c r="AQ14" s="12">
        <v>28.6</v>
      </c>
      <c r="AR14" s="12">
        <v>18.399999999999999</v>
      </c>
      <c r="AS14" s="13">
        <v>3482.4</v>
      </c>
      <c r="AT14" s="14"/>
      <c r="AV14" s="17" t="s">
        <v>45</v>
      </c>
      <c r="AW14" s="15">
        <f>SUM(AA32:AD37)</f>
        <v>9914.4</v>
      </c>
      <c r="AX14" s="15">
        <f>SUM(H32:K37,Z32:Z37)</f>
        <v>1180.4000000000003</v>
      </c>
      <c r="AY14" s="15">
        <f>SUM(AE32:AJ37)</f>
        <v>3555.8000000000006</v>
      </c>
      <c r="AZ14" s="15">
        <f>SUM(B32:G37)</f>
        <v>1131.2</v>
      </c>
      <c r="BA14" s="15">
        <f>SUM(T32:Y37,AM32:AN37)</f>
        <v>793.60000000000025</v>
      </c>
      <c r="BB14" s="15">
        <f>SUM(L32:S37,AK32:AL37)</f>
        <v>1231.4000000000003</v>
      </c>
      <c r="BC14" s="14">
        <f>SUM(AO32:AR37)</f>
        <v>1572.8</v>
      </c>
      <c r="BD14" s="9">
        <f t="shared" si="0"/>
        <v>19379.600000000002</v>
      </c>
    </row>
    <row r="15" spans="1:56">
      <c r="A15" s="1" t="s">
        <v>12</v>
      </c>
      <c r="B15" s="12">
        <v>14.6</v>
      </c>
      <c r="C15" s="12">
        <v>25.6</v>
      </c>
      <c r="D15" s="12">
        <v>12.2</v>
      </c>
      <c r="E15" s="12">
        <v>16.600000000000001</v>
      </c>
      <c r="F15" s="12">
        <v>45.8</v>
      </c>
      <c r="G15" s="12">
        <v>21.4</v>
      </c>
      <c r="H15" s="12">
        <v>36.799999999999997</v>
      </c>
      <c r="I15" s="12">
        <v>25</v>
      </c>
      <c r="J15" s="12">
        <v>63</v>
      </c>
      <c r="K15" s="12">
        <v>70.2</v>
      </c>
      <c r="L15" s="12">
        <v>89.8</v>
      </c>
      <c r="M15" s="12">
        <v>165.8</v>
      </c>
      <c r="N15" s="12">
        <v>5.6</v>
      </c>
      <c r="O15" s="12">
        <v>66.2</v>
      </c>
      <c r="P15" s="12">
        <v>50.2</v>
      </c>
      <c r="Q15" s="12">
        <v>25</v>
      </c>
      <c r="R15" s="12">
        <v>20</v>
      </c>
      <c r="S15" s="12">
        <v>30.6</v>
      </c>
      <c r="T15" s="12">
        <v>10.6</v>
      </c>
      <c r="U15" s="12">
        <v>6.8</v>
      </c>
      <c r="V15" s="12">
        <v>7.2</v>
      </c>
      <c r="W15" s="12">
        <v>1.6</v>
      </c>
      <c r="X15" s="12">
        <v>3</v>
      </c>
      <c r="Y15" s="12">
        <v>8.1999999999999993</v>
      </c>
      <c r="Z15" s="12">
        <v>13.6</v>
      </c>
      <c r="AA15" s="12">
        <v>72</v>
      </c>
      <c r="AB15" s="12">
        <v>71.400000000000006</v>
      </c>
      <c r="AC15" s="12">
        <v>222.2</v>
      </c>
      <c r="AD15" s="12">
        <v>76.8</v>
      </c>
      <c r="AE15" s="12">
        <v>24.8</v>
      </c>
      <c r="AF15" s="12">
        <v>27.4</v>
      </c>
      <c r="AG15" s="12">
        <v>11.2</v>
      </c>
      <c r="AH15" s="12">
        <v>15.2</v>
      </c>
      <c r="AI15" s="12">
        <v>20.8</v>
      </c>
      <c r="AJ15" s="12">
        <v>4.2</v>
      </c>
      <c r="AK15" s="12">
        <v>19</v>
      </c>
      <c r="AL15" s="12">
        <v>26.6</v>
      </c>
      <c r="AM15" s="12">
        <v>2.6</v>
      </c>
      <c r="AN15" s="12">
        <v>21.2</v>
      </c>
      <c r="AO15" s="12">
        <v>2.8</v>
      </c>
      <c r="AP15" s="12">
        <v>2.4</v>
      </c>
      <c r="AQ15" s="12">
        <v>19.8</v>
      </c>
      <c r="AR15" s="12">
        <v>4</v>
      </c>
      <c r="AS15" s="13">
        <v>1479.8000000000002</v>
      </c>
      <c r="AT15" s="14"/>
      <c r="AV15" s="17" t="s">
        <v>46</v>
      </c>
      <c r="AW15" s="15">
        <f>SUM(AA3:AD8)</f>
        <v>3694.2</v>
      </c>
      <c r="AX15" s="15">
        <f>SUM(H3:K8,Z3:Z8)</f>
        <v>1453.7999999999997</v>
      </c>
      <c r="AY15" s="15">
        <f>SUM(AE3:AJ8)</f>
        <v>1172.7999999999997</v>
      </c>
      <c r="AZ15" s="15">
        <f>SUM(B3:G8)</f>
        <v>2209.6</v>
      </c>
      <c r="BA15" s="15">
        <f>SUM(T3:Y8,AM3:AN8)</f>
        <v>509.4</v>
      </c>
      <c r="BB15" s="15">
        <f>SUM(L3:S8,AK3:AL8)</f>
        <v>1822.7999999999997</v>
      </c>
      <c r="BC15" s="14">
        <f>SUM(AO3:AR8)</f>
        <v>652</v>
      </c>
      <c r="BD15" s="9">
        <f t="shared" si="0"/>
        <v>11514.599999999999</v>
      </c>
    </row>
    <row r="16" spans="1:56">
      <c r="A16" s="1" t="s">
        <v>13</v>
      </c>
      <c r="B16" s="12">
        <v>16.600000000000001</v>
      </c>
      <c r="C16" s="12">
        <v>24.8</v>
      </c>
      <c r="D16" s="12">
        <v>8</v>
      </c>
      <c r="E16" s="12">
        <v>12.8</v>
      </c>
      <c r="F16" s="12">
        <v>38</v>
      </c>
      <c r="G16" s="12">
        <v>24.6</v>
      </c>
      <c r="H16" s="12">
        <v>45.4</v>
      </c>
      <c r="I16" s="12">
        <v>38.4</v>
      </c>
      <c r="J16" s="12">
        <v>75.599999999999994</v>
      </c>
      <c r="K16" s="12">
        <v>70.400000000000006</v>
      </c>
      <c r="L16" s="12">
        <v>164.8</v>
      </c>
      <c r="M16" s="12">
        <v>172.6</v>
      </c>
      <c r="N16" s="12">
        <v>64.599999999999994</v>
      </c>
      <c r="O16" s="12">
        <v>5.2</v>
      </c>
      <c r="P16" s="12">
        <v>78.2</v>
      </c>
      <c r="Q16" s="12">
        <v>59.4</v>
      </c>
      <c r="R16" s="12">
        <v>56.6</v>
      </c>
      <c r="S16" s="12">
        <v>95.2</v>
      </c>
      <c r="T16" s="12">
        <v>13</v>
      </c>
      <c r="U16" s="12">
        <v>4.2</v>
      </c>
      <c r="V16" s="12">
        <v>10.4</v>
      </c>
      <c r="W16" s="12">
        <v>2</v>
      </c>
      <c r="X16" s="12">
        <v>1.4</v>
      </c>
      <c r="Y16" s="12">
        <v>8.6</v>
      </c>
      <c r="Z16" s="12">
        <v>21.6</v>
      </c>
      <c r="AA16" s="12">
        <v>70.400000000000006</v>
      </c>
      <c r="AB16" s="12">
        <v>64.8</v>
      </c>
      <c r="AC16" s="12">
        <v>213.8</v>
      </c>
      <c r="AD16" s="12">
        <v>72.8</v>
      </c>
      <c r="AE16" s="12">
        <v>25</v>
      </c>
      <c r="AF16" s="12">
        <v>26</v>
      </c>
      <c r="AG16" s="12">
        <v>13.2</v>
      </c>
      <c r="AH16" s="12">
        <v>17</v>
      </c>
      <c r="AI16" s="12">
        <v>20.2</v>
      </c>
      <c r="AJ16" s="12">
        <v>5</v>
      </c>
      <c r="AK16" s="12">
        <v>38.4</v>
      </c>
      <c r="AL16" s="12">
        <v>94.2</v>
      </c>
      <c r="AM16" s="12">
        <v>1.6</v>
      </c>
      <c r="AN16" s="12">
        <v>19.2</v>
      </c>
      <c r="AO16" s="12">
        <v>6.2</v>
      </c>
      <c r="AP16" s="12">
        <v>8</v>
      </c>
      <c r="AQ16" s="12">
        <v>12.6</v>
      </c>
      <c r="AR16" s="12">
        <v>8.8000000000000007</v>
      </c>
      <c r="AS16" s="13">
        <v>1829.6000000000004</v>
      </c>
      <c r="AT16" s="14"/>
      <c r="AV16" s="17" t="s">
        <v>47</v>
      </c>
      <c r="AW16" s="15">
        <f>SUM(AA21:AD26,AA40:AD41)</f>
        <v>3640.8000000000011</v>
      </c>
      <c r="AX16" s="15">
        <f>SUM(H21:K26,H40:K41,Z21:Z26,Z40:Z41)</f>
        <v>692.00000000000023</v>
      </c>
      <c r="AY16" s="15">
        <f>SUM(AE21:AJ26,AE40:AJ41)</f>
        <v>825.79999999999973</v>
      </c>
      <c r="AZ16" s="15">
        <f>SUM(B21:G26,B40:G41)</f>
        <v>534.4</v>
      </c>
      <c r="BA16" s="15">
        <f>SUM(T21:Y26,T40:Y41,AM21:AN26,AM40:AN41)</f>
        <v>1847.1999999999998</v>
      </c>
      <c r="BB16" s="15">
        <f>SUM(L21:S26,L40:S41,AK21:AL26,AK40:AL41)</f>
        <v>937.99999999999966</v>
      </c>
      <c r="BC16" s="14">
        <f>SUM(AO21:AR26,AO40:AR41)</f>
        <v>700.8</v>
      </c>
      <c r="BD16" s="9">
        <f t="shared" si="0"/>
        <v>9178.9999999999982</v>
      </c>
    </row>
    <row r="17" spans="1:56">
      <c r="A17" s="1" t="s">
        <v>14</v>
      </c>
      <c r="B17" s="12">
        <v>16.8</v>
      </c>
      <c r="C17" s="12">
        <v>24.2</v>
      </c>
      <c r="D17" s="12">
        <v>4.8</v>
      </c>
      <c r="E17" s="12">
        <v>9.6</v>
      </c>
      <c r="F17" s="12">
        <v>36.4</v>
      </c>
      <c r="G17" s="12">
        <v>19.8</v>
      </c>
      <c r="H17" s="12">
        <v>35.4</v>
      </c>
      <c r="I17" s="12">
        <v>29</v>
      </c>
      <c r="J17" s="12">
        <v>46</v>
      </c>
      <c r="K17" s="12">
        <v>34.200000000000003</v>
      </c>
      <c r="L17" s="12">
        <v>77.599999999999994</v>
      </c>
      <c r="M17" s="12">
        <v>111.6</v>
      </c>
      <c r="N17" s="12">
        <v>56</v>
      </c>
      <c r="O17" s="12">
        <v>90.8</v>
      </c>
      <c r="P17" s="12">
        <v>4</v>
      </c>
      <c r="Q17" s="12">
        <v>36.200000000000003</v>
      </c>
      <c r="R17" s="12">
        <v>53.2</v>
      </c>
      <c r="S17" s="12">
        <v>100.8</v>
      </c>
      <c r="T17" s="12">
        <v>5.4</v>
      </c>
      <c r="U17" s="12">
        <v>5.4</v>
      </c>
      <c r="V17" s="12">
        <v>8.1999999999999993</v>
      </c>
      <c r="W17" s="12">
        <v>1.8</v>
      </c>
      <c r="X17" s="12">
        <v>1.8</v>
      </c>
      <c r="Y17" s="12">
        <v>7</v>
      </c>
      <c r="Z17" s="12">
        <v>15.6</v>
      </c>
      <c r="AA17" s="12">
        <v>43.4</v>
      </c>
      <c r="AB17" s="12">
        <v>22.6</v>
      </c>
      <c r="AC17" s="12">
        <v>92.8</v>
      </c>
      <c r="AD17" s="12">
        <v>45.2</v>
      </c>
      <c r="AE17" s="12">
        <v>16.600000000000001</v>
      </c>
      <c r="AF17" s="12">
        <v>18.8</v>
      </c>
      <c r="AG17" s="12">
        <v>8</v>
      </c>
      <c r="AH17" s="12">
        <v>13.4</v>
      </c>
      <c r="AI17" s="12">
        <v>12.4</v>
      </c>
      <c r="AJ17" s="12">
        <v>4.4000000000000004</v>
      </c>
      <c r="AK17" s="12">
        <v>11.4</v>
      </c>
      <c r="AL17" s="12">
        <v>30.4</v>
      </c>
      <c r="AM17" s="12">
        <v>3.2</v>
      </c>
      <c r="AN17" s="12">
        <v>19.399999999999999</v>
      </c>
      <c r="AO17" s="12">
        <v>2</v>
      </c>
      <c r="AP17" s="12">
        <v>4</v>
      </c>
      <c r="AQ17" s="12">
        <v>11.2</v>
      </c>
      <c r="AR17" s="12">
        <v>4.5999999999999996</v>
      </c>
      <c r="AS17" s="13">
        <v>1195.4000000000003</v>
      </c>
      <c r="AT17" s="14"/>
      <c r="AV17" s="1" t="s">
        <v>48</v>
      </c>
      <c r="AW17" s="14">
        <f>SUM(AA13:AD20,AA38:AD39)</f>
        <v>5017.8000000000011</v>
      </c>
      <c r="AX17" s="14">
        <f>SUM(H13:K20,H38:K39,Z13:Z20,Z38:Z39)</f>
        <v>1776.0000000000002</v>
      </c>
      <c r="AY17" s="14">
        <f>SUM(AE13:AJ20,AE38:AJ39)</f>
        <v>1216.2</v>
      </c>
      <c r="AZ17" s="14">
        <f>SUM(B13:G20,B38:G39)</f>
        <v>1528.4</v>
      </c>
      <c r="BA17" s="14">
        <f>SUM(T13:Y20,T38:Y39,AM13:AN20,AM38:AN39)</f>
        <v>893.19999999999993</v>
      </c>
      <c r="BB17" s="14">
        <f>SUM(L13:S20,L38:S39,AK13:AL20,AK38:AL39)</f>
        <v>6670.1999999999953</v>
      </c>
      <c r="BC17" s="14">
        <f>SUM(AO13:AR20,AO38:AR39)</f>
        <v>479</v>
      </c>
      <c r="BD17" s="9">
        <f t="shared" si="0"/>
        <v>17580.799999999996</v>
      </c>
    </row>
    <row r="18" spans="1:56">
      <c r="A18" s="1" t="s">
        <v>15</v>
      </c>
      <c r="B18" s="12">
        <v>7</v>
      </c>
      <c r="C18" s="12">
        <v>12</v>
      </c>
      <c r="D18" s="12">
        <v>7</v>
      </c>
      <c r="E18" s="12">
        <v>4.4000000000000004</v>
      </c>
      <c r="F18" s="12">
        <v>13.2</v>
      </c>
      <c r="G18" s="12">
        <v>6.4</v>
      </c>
      <c r="H18" s="12">
        <v>15.8</v>
      </c>
      <c r="I18" s="12">
        <v>13</v>
      </c>
      <c r="J18" s="12">
        <v>15.2</v>
      </c>
      <c r="K18" s="12">
        <v>20.2</v>
      </c>
      <c r="L18" s="12">
        <v>38.6</v>
      </c>
      <c r="M18" s="12">
        <v>77.400000000000006</v>
      </c>
      <c r="N18" s="12">
        <v>24</v>
      </c>
      <c r="O18" s="12">
        <v>59.2</v>
      </c>
      <c r="P18" s="12">
        <v>43</v>
      </c>
      <c r="Q18" s="12">
        <v>2.6</v>
      </c>
      <c r="R18" s="12">
        <v>25</v>
      </c>
      <c r="S18" s="12">
        <v>50</v>
      </c>
      <c r="T18" s="12">
        <v>7.6</v>
      </c>
      <c r="U18" s="12">
        <v>1.6</v>
      </c>
      <c r="V18" s="12">
        <v>5.6</v>
      </c>
      <c r="W18" s="12">
        <v>0.8</v>
      </c>
      <c r="X18" s="12">
        <v>0.8</v>
      </c>
      <c r="Y18" s="12">
        <v>3.8</v>
      </c>
      <c r="Z18" s="12">
        <v>6</v>
      </c>
      <c r="AA18" s="12">
        <v>27.8</v>
      </c>
      <c r="AB18" s="12">
        <v>16.399999999999999</v>
      </c>
      <c r="AC18" s="12">
        <v>89.4</v>
      </c>
      <c r="AD18" s="12">
        <v>31.2</v>
      </c>
      <c r="AE18" s="12">
        <v>14</v>
      </c>
      <c r="AF18" s="12">
        <v>12.8</v>
      </c>
      <c r="AG18" s="12">
        <v>4.8</v>
      </c>
      <c r="AH18" s="12">
        <v>8.8000000000000007</v>
      </c>
      <c r="AI18" s="12">
        <v>9</v>
      </c>
      <c r="AJ18" s="12">
        <v>4.5999999999999996</v>
      </c>
      <c r="AK18" s="12">
        <v>6</v>
      </c>
      <c r="AL18" s="12">
        <v>20.2</v>
      </c>
      <c r="AM18" s="12">
        <v>1.8</v>
      </c>
      <c r="AN18" s="12">
        <v>7.6</v>
      </c>
      <c r="AO18" s="12">
        <v>2.8</v>
      </c>
      <c r="AP18" s="12">
        <v>1.6</v>
      </c>
      <c r="AQ18" s="12">
        <v>7</v>
      </c>
      <c r="AR18" s="12">
        <v>2.6</v>
      </c>
      <c r="AS18" s="13">
        <v>728.60000000000014</v>
      </c>
      <c r="AT18" s="14"/>
      <c r="AV18" s="9" t="s">
        <v>58</v>
      </c>
      <c r="AW18" s="15">
        <f>SUM(AA42:AD45)</f>
        <v>3030.1999999999994</v>
      </c>
      <c r="AX18" s="9">
        <f>SUM(Z42:Z45,H42:K45)</f>
        <v>233.99999999999997</v>
      </c>
      <c r="AY18" s="9">
        <f>SUM(AE42:AJ45)</f>
        <v>1216.1999999999998</v>
      </c>
      <c r="AZ18" s="9">
        <f>SUM(B42:G45)</f>
        <v>373.40000000000003</v>
      </c>
      <c r="BA18" s="9">
        <f>SUM(T42:Y45, AM42:AN45)</f>
        <v>476.8</v>
      </c>
      <c r="BB18" s="9">
        <f>SUM(AK42:AL45,L42:S45)</f>
        <v>348.80000000000018</v>
      </c>
      <c r="BC18" s="9">
        <f>SUM(AO42:AR45)</f>
        <v>628.19999999999993</v>
      </c>
      <c r="BD18" s="9">
        <f t="shared" si="0"/>
        <v>6307.5999999999995</v>
      </c>
    </row>
    <row r="19" spans="1:56">
      <c r="A19" s="1" t="s">
        <v>16</v>
      </c>
      <c r="B19" s="12">
        <v>9</v>
      </c>
      <c r="C19" s="12">
        <v>11.6</v>
      </c>
      <c r="D19" s="12">
        <v>6.8</v>
      </c>
      <c r="E19" s="12">
        <v>6.6</v>
      </c>
      <c r="F19" s="12">
        <v>27.8</v>
      </c>
      <c r="G19" s="12">
        <v>11.6</v>
      </c>
      <c r="H19" s="12">
        <v>18.8</v>
      </c>
      <c r="I19" s="12">
        <v>13.4</v>
      </c>
      <c r="J19" s="12">
        <v>31.6</v>
      </c>
      <c r="K19" s="12">
        <v>28</v>
      </c>
      <c r="L19" s="12">
        <v>35.6</v>
      </c>
      <c r="M19" s="12">
        <v>82.2</v>
      </c>
      <c r="N19" s="12">
        <v>23.8</v>
      </c>
      <c r="O19" s="12">
        <v>61.8</v>
      </c>
      <c r="P19" s="12">
        <v>55.6</v>
      </c>
      <c r="Q19" s="12">
        <v>27.8</v>
      </c>
      <c r="R19" s="12">
        <v>5.2</v>
      </c>
      <c r="S19" s="12">
        <v>58.6</v>
      </c>
      <c r="T19" s="12">
        <v>6.6</v>
      </c>
      <c r="U19" s="12">
        <v>6.2</v>
      </c>
      <c r="V19" s="12">
        <v>6.8</v>
      </c>
      <c r="W19" s="12">
        <v>3.2</v>
      </c>
      <c r="X19" s="12">
        <v>1.2</v>
      </c>
      <c r="Y19" s="12">
        <v>13</v>
      </c>
      <c r="Z19" s="12">
        <v>9.8000000000000007</v>
      </c>
      <c r="AA19" s="12">
        <v>47.6</v>
      </c>
      <c r="AB19" s="12">
        <v>34.200000000000003</v>
      </c>
      <c r="AC19" s="12">
        <v>135.19999999999999</v>
      </c>
      <c r="AD19" s="12">
        <v>49.4</v>
      </c>
      <c r="AE19" s="12">
        <v>17</v>
      </c>
      <c r="AF19" s="12">
        <v>10</v>
      </c>
      <c r="AG19" s="12">
        <v>3.8</v>
      </c>
      <c r="AH19" s="12">
        <v>11</v>
      </c>
      <c r="AI19" s="12">
        <v>12.4</v>
      </c>
      <c r="AJ19" s="12">
        <v>5.8</v>
      </c>
      <c r="AK19" s="12">
        <v>6.8</v>
      </c>
      <c r="AL19" s="12">
        <v>27.8</v>
      </c>
      <c r="AM19" s="12">
        <v>2</v>
      </c>
      <c r="AN19" s="12">
        <v>13</v>
      </c>
      <c r="AO19" s="12">
        <v>3.8</v>
      </c>
      <c r="AP19" s="12">
        <v>4.2</v>
      </c>
      <c r="AQ19" s="12">
        <v>19.8</v>
      </c>
      <c r="AR19" s="12">
        <v>3.6</v>
      </c>
      <c r="AS19" s="13">
        <v>969.99999999999989</v>
      </c>
      <c r="AT19" s="14"/>
      <c r="AV19" s="9" t="s">
        <v>49</v>
      </c>
      <c r="AW19" s="15">
        <f>SUM(AW12:AW18)</f>
        <v>30474.000000000004</v>
      </c>
      <c r="AX19" s="9">
        <f t="shared" ref="AX19:BC19" si="1">SUM(AX12:AX18)</f>
        <v>9959.2000000000007</v>
      </c>
      <c r="AY19" s="9">
        <f t="shared" si="1"/>
        <v>18754.2</v>
      </c>
      <c r="AZ19" s="9">
        <f t="shared" si="1"/>
        <v>10567.599999999999</v>
      </c>
      <c r="BA19" s="9">
        <f t="shared" si="1"/>
        <v>8531.9999999999982</v>
      </c>
      <c r="BB19" s="9">
        <f t="shared" si="1"/>
        <v>17432.799999999992</v>
      </c>
      <c r="BC19" s="9">
        <f t="shared" si="1"/>
        <v>7292.2</v>
      </c>
      <c r="BD19" s="9">
        <f t="shared" si="0"/>
        <v>103011.99999999999</v>
      </c>
    </row>
    <row r="20" spans="1:56">
      <c r="A20" s="1" t="s">
        <v>17</v>
      </c>
      <c r="B20" s="12">
        <v>17.399999999999999</v>
      </c>
      <c r="C20" s="12">
        <v>32.200000000000003</v>
      </c>
      <c r="D20" s="12">
        <v>21.2</v>
      </c>
      <c r="E20" s="12">
        <v>18.8</v>
      </c>
      <c r="F20" s="12">
        <v>98.2</v>
      </c>
      <c r="G20" s="12">
        <v>20.8</v>
      </c>
      <c r="H20" s="12">
        <v>32.799999999999997</v>
      </c>
      <c r="I20" s="12">
        <v>23.4</v>
      </c>
      <c r="J20" s="12">
        <v>51.6</v>
      </c>
      <c r="K20" s="12">
        <v>46.2</v>
      </c>
      <c r="L20" s="12">
        <v>58.2</v>
      </c>
      <c r="M20" s="12">
        <v>225</v>
      </c>
      <c r="N20" s="12">
        <v>31.6</v>
      </c>
      <c r="O20" s="12">
        <v>101.6</v>
      </c>
      <c r="P20" s="12">
        <v>113</v>
      </c>
      <c r="Q20" s="12">
        <v>70.8</v>
      </c>
      <c r="R20" s="12">
        <v>62.4</v>
      </c>
      <c r="S20" s="12">
        <v>16.8</v>
      </c>
      <c r="T20" s="12">
        <v>16.2</v>
      </c>
      <c r="U20" s="12">
        <v>12.2</v>
      </c>
      <c r="V20" s="12">
        <v>9</v>
      </c>
      <c r="W20" s="12">
        <v>3</v>
      </c>
      <c r="X20" s="12">
        <v>2.4</v>
      </c>
      <c r="Y20" s="12">
        <v>12.8</v>
      </c>
      <c r="Z20" s="12">
        <v>6.4</v>
      </c>
      <c r="AA20" s="12">
        <v>118.6</v>
      </c>
      <c r="AB20" s="12">
        <v>76.8</v>
      </c>
      <c r="AC20" s="12">
        <v>270.39999999999998</v>
      </c>
      <c r="AD20" s="12">
        <v>102.6</v>
      </c>
      <c r="AE20" s="12">
        <v>21.4</v>
      </c>
      <c r="AF20" s="12">
        <v>20</v>
      </c>
      <c r="AG20" s="12">
        <v>15</v>
      </c>
      <c r="AH20" s="12">
        <v>19.8</v>
      </c>
      <c r="AI20" s="12">
        <v>20.6</v>
      </c>
      <c r="AJ20" s="12">
        <v>3.8</v>
      </c>
      <c r="AK20" s="12">
        <v>15.2</v>
      </c>
      <c r="AL20" s="12">
        <v>39.4</v>
      </c>
      <c r="AM20" s="12">
        <v>3.4</v>
      </c>
      <c r="AN20" s="12">
        <v>26.8</v>
      </c>
      <c r="AO20" s="12">
        <v>2.4</v>
      </c>
      <c r="AP20" s="12">
        <v>5.2</v>
      </c>
      <c r="AQ20" s="12">
        <v>48.8</v>
      </c>
      <c r="AR20" s="12">
        <v>3.6</v>
      </c>
      <c r="AS20" s="13">
        <v>1917.8000000000002</v>
      </c>
      <c r="AT20" s="14"/>
      <c r="AV20" s="18"/>
      <c r="AW20" s="15"/>
    </row>
    <row r="21" spans="1:56">
      <c r="A21" s="1" t="s">
        <v>18</v>
      </c>
      <c r="B21" s="12">
        <v>11.8</v>
      </c>
      <c r="C21" s="12">
        <v>19.399999999999999</v>
      </c>
      <c r="D21" s="12">
        <v>9</v>
      </c>
      <c r="E21" s="12">
        <v>6.2</v>
      </c>
      <c r="F21" s="12">
        <v>29</v>
      </c>
      <c r="G21" s="12">
        <v>12.4</v>
      </c>
      <c r="H21" s="12">
        <v>39.4</v>
      </c>
      <c r="I21" s="12">
        <v>18.8</v>
      </c>
      <c r="J21" s="12">
        <v>35.4</v>
      </c>
      <c r="K21" s="12">
        <v>6.8</v>
      </c>
      <c r="L21" s="12">
        <v>19</v>
      </c>
      <c r="M21" s="12">
        <v>46.4</v>
      </c>
      <c r="N21" s="12">
        <v>9.8000000000000007</v>
      </c>
      <c r="O21" s="12">
        <v>12.2</v>
      </c>
      <c r="P21" s="12">
        <v>7.8</v>
      </c>
      <c r="Q21" s="12">
        <v>5</v>
      </c>
      <c r="R21" s="12">
        <v>4.5999999999999996</v>
      </c>
      <c r="S21" s="12">
        <v>16.8</v>
      </c>
      <c r="T21" s="12">
        <v>8.8000000000000007</v>
      </c>
      <c r="U21" s="12">
        <v>33</v>
      </c>
      <c r="V21" s="12">
        <v>131.19999999999999</v>
      </c>
      <c r="W21" s="12">
        <v>43.2</v>
      </c>
      <c r="X21" s="12">
        <v>19.399999999999999</v>
      </c>
      <c r="Y21" s="12">
        <v>34.4</v>
      </c>
      <c r="Z21" s="12">
        <v>6</v>
      </c>
      <c r="AA21" s="12">
        <v>67.400000000000006</v>
      </c>
      <c r="AB21" s="12">
        <v>53.2</v>
      </c>
      <c r="AC21" s="12">
        <v>166.6</v>
      </c>
      <c r="AD21" s="12">
        <v>69.8</v>
      </c>
      <c r="AE21" s="12">
        <v>21.8</v>
      </c>
      <c r="AF21" s="12">
        <v>26.4</v>
      </c>
      <c r="AG21" s="12">
        <v>13.8</v>
      </c>
      <c r="AH21" s="12">
        <v>19.399999999999999</v>
      </c>
      <c r="AI21" s="12">
        <v>22.8</v>
      </c>
      <c r="AJ21" s="12">
        <v>7.4</v>
      </c>
      <c r="AK21" s="12">
        <v>1</v>
      </c>
      <c r="AL21" s="12">
        <v>5.8</v>
      </c>
      <c r="AM21" s="12">
        <v>11.6</v>
      </c>
      <c r="AN21" s="12">
        <v>120.6</v>
      </c>
      <c r="AO21" s="12">
        <v>11.6</v>
      </c>
      <c r="AP21" s="12">
        <v>8.4</v>
      </c>
      <c r="AQ21" s="12">
        <v>61.6</v>
      </c>
      <c r="AR21" s="12">
        <v>14.2</v>
      </c>
      <c r="AS21" s="13">
        <v>1289.1999999999998</v>
      </c>
      <c r="AT21" s="14"/>
      <c r="AV21" s="17"/>
      <c r="AW21" s="15" t="s">
        <v>43</v>
      </c>
      <c r="AX21" s="15" t="s">
        <v>44</v>
      </c>
      <c r="AY21" s="9" t="s">
        <v>45</v>
      </c>
      <c r="AZ21" s="9" t="s">
        <v>46</v>
      </c>
      <c r="BA21" s="9" t="s">
        <v>47</v>
      </c>
      <c r="BB21" s="9" t="s">
        <v>48</v>
      </c>
      <c r="BC21" s="9" t="s">
        <v>58</v>
      </c>
    </row>
    <row r="22" spans="1:56">
      <c r="A22" s="1" t="s">
        <v>19</v>
      </c>
      <c r="B22" s="12">
        <v>2.4</v>
      </c>
      <c r="C22" s="12">
        <v>8</v>
      </c>
      <c r="D22" s="12">
        <v>5</v>
      </c>
      <c r="E22" s="12">
        <v>9.8000000000000007</v>
      </c>
      <c r="F22" s="12">
        <v>25.6</v>
      </c>
      <c r="G22" s="12">
        <v>8</v>
      </c>
      <c r="H22" s="12">
        <v>22.2</v>
      </c>
      <c r="I22" s="12">
        <v>16</v>
      </c>
      <c r="J22" s="12">
        <v>23.8</v>
      </c>
      <c r="K22" s="12">
        <v>2.6</v>
      </c>
      <c r="L22" s="12">
        <v>10.6</v>
      </c>
      <c r="M22" s="12">
        <v>65.2</v>
      </c>
      <c r="N22" s="12">
        <v>3.6</v>
      </c>
      <c r="O22" s="12">
        <v>7.2</v>
      </c>
      <c r="P22" s="12">
        <v>3.6</v>
      </c>
      <c r="Q22" s="12">
        <v>2.4</v>
      </c>
      <c r="R22" s="12">
        <v>4</v>
      </c>
      <c r="S22" s="12">
        <v>16</v>
      </c>
      <c r="T22" s="12">
        <v>34.4</v>
      </c>
      <c r="U22" s="12">
        <v>5.4</v>
      </c>
      <c r="V22" s="12">
        <v>46.6</v>
      </c>
      <c r="W22" s="12">
        <v>10.8</v>
      </c>
      <c r="X22" s="12">
        <v>7.8</v>
      </c>
      <c r="Y22" s="12">
        <v>38.6</v>
      </c>
      <c r="Z22" s="12">
        <v>1</v>
      </c>
      <c r="AA22" s="12">
        <v>96</v>
      </c>
      <c r="AB22" s="12">
        <v>61.8</v>
      </c>
      <c r="AC22" s="12">
        <v>187.2</v>
      </c>
      <c r="AD22" s="12">
        <v>99.4</v>
      </c>
      <c r="AE22" s="12">
        <v>20</v>
      </c>
      <c r="AF22" s="12">
        <v>10</v>
      </c>
      <c r="AG22" s="12">
        <v>11.6</v>
      </c>
      <c r="AH22" s="12">
        <v>9.1999999999999993</v>
      </c>
      <c r="AI22" s="12">
        <v>15.2</v>
      </c>
      <c r="AJ22" s="12">
        <v>5</v>
      </c>
      <c r="AK22" s="12">
        <v>0.8</v>
      </c>
      <c r="AL22" s="12">
        <v>5.6</v>
      </c>
      <c r="AM22" s="12">
        <v>6.2</v>
      </c>
      <c r="AN22" s="12">
        <v>29.4</v>
      </c>
      <c r="AO22" s="12">
        <v>5.6</v>
      </c>
      <c r="AP22" s="12">
        <v>3.8</v>
      </c>
      <c r="AQ22" s="12">
        <v>102.6</v>
      </c>
      <c r="AR22" s="12">
        <v>9.6</v>
      </c>
      <c r="AS22" s="13">
        <v>1059.5999999999999</v>
      </c>
      <c r="AT22" s="14"/>
      <c r="AV22" s="17" t="s">
        <v>43</v>
      </c>
      <c r="AW22" s="15">
        <f>AW12</f>
        <v>1208.1999999999998</v>
      </c>
      <c r="AX22" s="15"/>
      <c r="AY22" s="15"/>
    </row>
    <row r="23" spans="1:56">
      <c r="A23" s="1" t="s">
        <v>20</v>
      </c>
      <c r="B23" s="12">
        <v>7.4</v>
      </c>
      <c r="C23" s="12">
        <v>14</v>
      </c>
      <c r="D23" s="12">
        <v>9.1999999999999993</v>
      </c>
      <c r="E23" s="12">
        <v>8.8000000000000007</v>
      </c>
      <c r="F23" s="12">
        <v>40.799999999999997</v>
      </c>
      <c r="G23" s="12">
        <v>15.8</v>
      </c>
      <c r="H23" s="12">
        <v>33.4</v>
      </c>
      <c r="I23" s="12">
        <v>23.8</v>
      </c>
      <c r="J23" s="12">
        <v>37.4</v>
      </c>
      <c r="K23" s="12">
        <v>7.2</v>
      </c>
      <c r="L23" s="12">
        <v>14.4</v>
      </c>
      <c r="M23" s="12">
        <v>63.4</v>
      </c>
      <c r="N23" s="12">
        <v>7.4</v>
      </c>
      <c r="O23" s="12">
        <v>7.8</v>
      </c>
      <c r="P23" s="12">
        <v>3.6</v>
      </c>
      <c r="Q23" s="12">
        <v>4.2</v>
      </c>
      <c r="R23" s="12">
        <v>5.2</v>
      </c>
      <c r="S23" s="12">
        <v>9.8000000000000007</v>
      </c>
      <c r="T23" s="12">
        <v>151.6</v>
      </c>
      <c r="U23" s="12">
        <v>49.2</v>
      </c>
      <c r="V23" s="12">
        <v>6</v>
      </c>
      <c r="W23" s="12">
        <v>33</v>
      </c>
      <c r="X23" s="12">
        <v>20.399999999999999</v>
      </c>
      <c r="Y23" s="12">
        <v>53.6</v>
      </c>
      <c r="Z23" s="12">
        <v>5.2</v>
      </c>
      <c r="AA23" s="12">
        <v>141.6</v>
      </c>
      <c r="AB23" s="12">
        <v>104</v>
      </c>
      <c r="AC23" s="12">
        <v>277.2</v>
      </c>
      <c r="AD23" s="12">
        <v>153.6</v>
      </c>
      <c r="AE23" s="12">
        <v>32.200000000000003</v>
      </c>
      <c r="AF23" s="12">
        <v>26.8</v>
      </c>
      <c r="AG23" s="12">
        <v>13</v>
      </c>
      <c r="AH23" s="12">
        <v>12.8</v>
      </c>
      <c r="AI23" s="12">
        <v>19.399999999999999</v>
      </c>
      <c r="AJ23" s="12">
        <v>5</v>
      </c>
      <c r="AK23" s="12">
        <v>4.5999999999999996</v>
      </c>
      <c r="AL23" s="12">
        <v>3.4</v>
      </c>
      <c r="AM23" s="12">
        <v>14.4</v>
      </c>
      <c r="AN23" s="12">
        <v>64.8</v>
      </c>
      <c r="AO23" s="12">
        <v>8.1999999999999993</v>
      </c>
      <c r="AP23" s="12">
        <v>6.2</v>
      </c>
      <c r="AQ23" s="12">
        <v>97.8</v>
      </c>
      <c r="AR23" s="12">
        <v>14.8</v>
      </c>
      <c r="AS23" s="13">
        <v>1632.4</v>
      </c>
      <c r="AT23" s="14"/>
      <c r="AV23" s="17" t="s">
        <v>44</v>
      </c>
      <c r="AW23" s="15">
        <f>AW13+AX12</f>
        <v>8035.0000000000009</v>
      </c>
      <c r="AX23" s="15">
        <f>AX13</f>
        <v>556.39999999999986</v>
      </c>
      <c r="AY23" s="15"/>
      <c r="AZ23" s="15"/>
    </row>
    <row r="24" spans="1:56">
      <c r="A24" s="1" t="s">
        <v>21</v>
      </c>
      <c r="B24" s="12">
        <v>2.6</v>
      </c>
      <c r="C24" s="12">
        <v>1.8</v>
      </c>
      <c r="D24" s="12">
        <v>4</v>
      </c>
      <c r="E24" s="12">
        <v>6</v>
      </c>
      <c r="F24" s="12">
        <v>29.8</v>
      </c>
      <c r="G24" s="12">
        <v>5.2</v>
      </c>
      <c r="H24" s="12">
        <v>16</v>
      </c>
      <c r="I24" s="12">
        <v>6.8</v>
      </c>
      <c r="J24" s="12">
        <v>15.2</v>
      </c>
      <c r="K24" s="12">
        <v>1.6</v>
      </c>
      <c r="L24" s="12">
        <v>12.6</v>
      </c>
      <c r="M24" s="12">
        <v>41.6</v>
      </c>
      <c r="N24" s="12">
        <v>2.2000000000000002</v>
      </c>
      <c r="O24" s="12">
        <v>3.6</v>
      </c>
      <c r="P24" s="12">
        <v>1.2</v>
      </c>
      <c r="Q24" s="12">
        <v>0.8</v>
      </c>
      <c r="R24" s="12">
        <v>0.8</v>
      </c>
      <c r="S24" s="12">
        <v>5.4</v>
      </c>
      <c r="T24" s="12">
        <v>51.2</v>
      </c>
      <c r="U24" s="12">
        <v>14.8</v>
      </c>
      <c r="V24" s="12">
        <v>33.200000000000003</v>
      </c>
      <c r="W24" s="12">
        <v>4.4000000000000004</v>
      </c>
      <c r="X24" s="12">
        <v>7.8</v>
      </c>
      <c r="Y24" s="12">
        <v>32.799999999999997</v>
      </c>
      <c r="Z24" s="12">
        <v>4</v>
      </c>
      <c r="AA24" s="12">
        <v>81.599999999999994</v>
      </c>
      <c r="AB24" s="12">
        <v>61</v>
      </c>
      <c r="AC24" s="12">
        <v>168.8</v>
      </c>
      <c r="AD24" s="12">
        <v>94.8</v>
      </c>
      <c r="AE24" s="12">
        <v>19.2</v>
      </c>
      <c r="AF24" s="12">
        <v>15.8</v>
      </c>
      <c r="AG24" s="12">
        <v>5.2</v>
      </c>
      <c r="AH24" s="12">
        <v>2.4</v>
      </c>
      <c r="AI24" s="12">
        <v>8.4</v>
      </c>
      <c r="AJ24" s="12">
        <v>2</v>
      </c>
      <c r="AK24" s="12">
        <v>0.6</v>
      </c>
      <c r="AL24" s="12">
        <v>1.8</v>
      </c>
      <c r="AM24" s="12">
        <v>5.4</v>
      </c>
      <c r="AN24" s="12">
        <v>15.8</v>
      </c>
      <c r="AO24" s="12">
        <v>2.4</v>
      </c>
      <c r="AP24" s="12">
        <v>1.4</v>
      </c>
      <c r="AQ24" s="12">
        <v>53.2</v>
      </c>
      <c r="AR24" s="12">
        <v>5.8</v>
      </c>
      <c r="AS24" s="13">
        <v>850.99999999999977</v>
      </c>
      <c r="AT24" s="14"/>
      <c r="AV24" s="17" t="s">
        <v>45</v>
      </c>
      <c r="AW24" s="15">
        <f>AW14+AY12</f>
        <v>19494.599999999999</v>
      </c>
      <c r="AX24" s="15">
        <f>AX14+AY13</f>
        <v>2367.6000000000004</v>
      </c>
      <c r="AY24" s="15">
        <f>AY14</f>
        <v>3555.8000000000006</v>
      </c>
      <c r="AZ24" s="15"/>
      <c r="BA24" s="15"/>
    </row>
    <row r="25" spans="1:56">
      <c r="A25" s="1" t="s">
        <v>22</v>
      </c>
      <c r="B25" s="12">
        <v>3.4</v>
      </c>
      <c r="C25" s="12">
        <v>4.5999999999999996</v>
      </c>
      <c r="D25" s="12">
        <v>5.2</v>
      </c>
      <c r="E25" s="12">
        <v>3.6</v>
      </c>
      <c r="F25" s="12">
        <v>16.399999999999999</v>
      </c>
      <c r="G25" s="12">
        <v>5</v>
      </c>
      <c r="H25" s="12">
        <v>12</v>
      </c>
      <c r="I25" s="12">
        <v>5.8</v>
      </c>
      <c r="J25" s="12">
        <v>19.8</v>
      </c>
      <c r="K25" s="12">
        <v>3.4</v>
      </c>
      <c r="L25" s="12">
        <v>7.2</v>
      </c>
      <c r="M25" s="12">
        <v>31.8</v>
      </c>
      <c r="N25" s="12">
        <v>2.2000000000000002</v>
      </c>
      <c r="O25" s="12">
        <v>1.2</v>
      </c>
      <c r="P25" s="12">
        <v>1.8</v>
      </c>
      <c r="Q25" s="12">
        <v>1.2</v>
      </c>
      <c r="R25" s="12">
        <v>1.4</v>
      </c>
      <c r="S25" s="12">
        <v>3.4</v>
      </c>
      <c r="T25" s="12">
        <v>17.600000000000001</v>
      </c>
      <c r="U25" s="12">
        <v>9.6</v>
      </c>
      <c r="V25" s="12">
        <v>21.4</v>
      </c>
      <c r="W25" s="12">
        <v>10</v>
      </c>
      <c r="X25" s="12">
        <v>4.8</v>
      </c>
      <c r="Y25" s="12">
        <v>32.200000000000003</v>
      </c>
      <c r="Z25" s="12">
        <v>1.6</v>
      </c>
      <c r="AA25" s="12">
        <v>65.8</v>
      </c>
      <c r="AB25" s="12">
        <v>46.2</v>
      </c>
      <c r="AC25" s="12">
        <v>131.19999999999999</v>
      </c>
      <c r="AD25" s="12">
        <v>70.8</v>
      </c>
      <c r="AE25" s="12">
        <v>16.8</v>
      </c>
      <c r="AF25" s="12">
        <v>14</v>
      </c>
      <c r="AG25" s="12">
        <v>7.6</v>
      </c>
      <c r="AH25" s="12">
        <v>3.2</v>
      </c>
      <c r="AI25" s="12">
        <v>7.8</v>
      </c>
      <c r="AJ25" s="12">
        <v>0.8</v>
      </c>
      <c r="AK25" s="12">
        <v>0.4</v>
      </c>
      <c r="AL25" s="12">
        <v>0.8</v>
      </c>
      <c r="AM25" s="12">
        <v>1.6</v>
      </c>
      <c r="AN25" s="12">
        <v>9.6</v>
      </c>
      <c r="AO25" s="12">
        <v>1</v>
      </c>
      <c r="AP25" s="12">
        <v>1</v>
      </c>
      <c r="AQ25" s="12">
        <v>38</v>
      </c>
      <c r="AR25" s="12">
        <v>4</v>
      </c>
      <c r="AS25" s="13">
        <v>647.19999999999982</v>
      </c>
      <c r="AT25" s="14"/>
      <c r="AV25" s="17" t="s">
        <v>46</v>
      </c>
      <c r="AW25" s="15">
        <f>AW15+AZ12</f>
        <v>7175.1999999999989</v>
      </c>
      <c r="AX25" s="15">
        <f>AX15+AZ13</f>
        <v>2763.3999999999996</v>
      </c>
      <c r="AY25" s="15">
        <f>AY15+AZ14</f>
        <v>2304</v>
      </c>
      <c r="AZ25" s="15">
        <f>AZ15</f>
        <v>2209.6</v>
      </c>
      <c r="BA25" s="15"/>
      <c r="BB25" s="15"/>
      <c r="BC25" s="14"/>
    </row>
    <row r="26" spans="1:56">
      <c r="A26" s="1" t="s">
        <v>23</v>
      </c>
      <c r="B26" s="12">
        <v>9.1999999999999993</v>
      </c>
      <c r="C26" s="12">
        <v>8.4</v>
      </c>
      <c r="D26" s="12">
        <v>20.6</v>
      </c>
      <c r="E26" s="12">
        <v>9</v>
      </c>
      <c r="F26" s="12">
        <v>31.6</v>
      </c>
      <c r="G26" s="12">
        <v>14.8</v>
      </c>
      <c r="H26" s="12">
        <v>30.8</v>
      </c>
      <c r="I26" s="12">
        <v>35.6</v>
      </c>
      <c r="J26" s="12">
        <v>47.4</v>
      </c>
      <c r="K26" s="12">
        <v>13.6</v>
      </c>
      <c r="L26" s="12">
        <v>27</v>
      </c>
      <c r="M26" s="12">
        <v>51.8</v>
      </c>
      <c r="N26" s="12">
        <v>7.2</v>
      </c>
      <c r="O26" s="12">
        <v>7.2</v>
      </c>
      <c r="P26" s="12">
        <v>4.8</v>
      </c>
      <c r="Q26" s="12">
        <v>5.4</v>
      </c>
      <c r="R26" s="12">
        <v>11</v>
      </c>
      <c r="S26" s="12">
        <v>13.2</v>
      </c>
      <c r="T26" s="12">
        <v>34</v>
      </c>
      <c r="U26" s="12">
        <v>31.6</v>
      </c>
      <c r="V26" s="12">
        <v>53.4</v>
      </c>
      <c r="W26" s="12">
        <v>37.6</v>
      </c>
      <c r="X26" s="12">
        <v>29.6</v>
      </c>
      <c r="Y26" s="12">
        <v>5.8</v>
      </c>
      <c r="Z26" s="12">
        <v>13.2</v>
      </c>
      <c r="AA26" s="12">
        <v>159.80000000000001</v>
      </c>
      <c r="AB26" s="12">
        <v>148.6</v>
      </c>
      <c r="AC26" s="12">
        <v>374.8</v>
      </c>
      <c r="AD26" s="12">
        <v>197.8</v>
      </c>
      <c r="AE26" s="12">
        <v>82.4</v>
      </c>
      <c r="AF26" s="12">
        <v>78.8</v>
      </c>
      <c r="AG26" s="12">
        <v>28.8</v>
      </c>
      <c r="AH26" s="12">
        <v>14.2</v>
      </c>
      <c r="AI26" s="12">
        <v>15.8</v>
      </c>
      <c r="AJ26" s="12">
        <v>3</v>
      </c>
      <c r="AK26" s="12">
        <v>3.4</v>
      </c>
      <c r="AL26" s="12">
        <v>6.6</v>
      </c>
      <c r="AM26" s="12">
        <v>4.5999999999999996</v>
      </c>
      <c r="AN26" s="12">
        <v>22</v>
      </c>
      <c r="AO26" s="12">
        <v>3.2</v>
      </c>
      <c r="AP26" s="12">
        <v>3</v>
      </c>
      <c r="AQ26" s="12">
        <v>102.8</v>
      </c>
      <c r="AR26" s="12">
        <v>18</v>
      </c>
      <c r="AS26" s="13">
        <v>1821.3999999999999</v>
      </c>
      <c r="AT26" s="14"/>
      <c r="AV26" s="9" t="s">
        <v>47</v>
      </c>
      <c r="AW26" s="15">
        <f>AW16+BA12</f>
        <v>7042.8000000000011</v>
      </c>
      <c r="AX26" s="9">
        <f>AX16+BA13</f>
        <v>1301.8000000000002</v>
      </c>
      <c r="AY26" s="9">
        <f>AY16+BA14</f>
        <v>1619.4</v>
      </c>
      <c r="AZ26" s="9">
        <f>AZ16+BA15</f>
        <v>1043.8</v>
      </c>
      <c r="BA26" s="9">
        <f>BA16</f>
        <v>1847.1999999999998</v>
      </c>
    </row>
    <row r="27" spans="1:56">
      <c r="A27" s="1" t="s">
        <v>24</v>
      </c>
      <c r="B27" s="12">
        <v>10.8</v>
      </c>
      <c r="C27" s="12">
        <v>10.6</v>
      </c>
      <c r="D27" s="12">
        <v>8.1999999999999993</v>
      </c>
      <c r="E27" s="12">
        <v>4.4000000000000004</v>
      </c>
      <c r="F27" s="12">
        <v>36.4</v>
      </c>
      <c r="G27" s="12">
        <v>33.4</v>
      </c>
      <c r="H27" s="12">
        <v>28.8</v>
      </c>
      <c r="I27" s="12">
        <v>21.4</v>
      </c>
      <c r="J27" s="12">
        <v>39.4</v>
      </c>
      <c r="K27" s="12">
        <v>18.600000000000001</v>
      </c>
      <c r="L27" s="12">
        <v>57.4</v>
      </c>
      <c r="M27" s="12">
        <v>57.6</v>
      </c>
      <c r="N27" s="12">
        <v>15.8</v>
      </c>
      <c r="O27" s="12">
        <v>25.6</v>
      </c>
      <c r="P27" s="12">
        <v>10</v>
      </c>
      <c r="Q27" s="12">
        <v>5.8</v>
      </c>
      <c r="R27" s="12">
        <v>7.8</v>
      </c>
      <c r="S27" s="12">
        <v>7</v>
      </c>
      <c r="T27" s="12">
        <v>5</v>
      </c>
      <c r="U27" s="12">
        <v>3.4</v>
      </c>
      <c r="V27" s="12">
        <v>4</v>
      </c>
      <c r="W27" s="12">
        <v>3.4</v>
      </c>
      <c r="X27" s="12">
        <v>2</v>
      </c>
      <c r="Y27" s="12">
        <v>10.6</v>
      </c>
      <c r="Z27" s="12">
        <v>4.8</v>
      </c>
      <c r="AA27" s="12">
        <v>157.4</v>
      </c>
      <c r="AB27" s="12">
        <v>137.6</v>
      </c>
      <c r="AC27" s="12">
        <v>460.4</v>
      </c>
      <c r="AD27" s="12">
        <v>166.4</v>
      </c>
      <c r="AE27" s="12">
        <v>86.8</v>
      </c>
      <c r="AF27" s="12">
        <v>63.2</v>
      </c>
      <c r="AG27" s="12">
        <v>16.399999999999999</v>
      </c>
      <c r="AH27" s="12">
        <v>18</v>
      </c>
      <c r="AI27" s="12">
        <v>11.2</v>
      </c>
      <c r="AJ27" s="12">
        <v>4.4000000000000004</v>
      </c>
      <c r="AK27" s="12">
        <v>4.5999999999999996</v>
      </c>
      <c r="AL27" s="12">
        <v>8.4</v>
      </c>
      <c r="AM27" s="12">
        <v>1.4</v>
      </c>
      <c r="AN27" s="12">
        <v>15</v>
      </c>
      <c r="AO27" s="12">
        <v>0.8</v>
      </c>
      <c r="AP27" s="12">
        <v>4.4000000000000004</v>
      </c>
      <c r="AQ27" s="12">
        <v>28.8</v>
      </c>
      <c r="AR27" s="12">
        <v>6.8</v>
      </c>
      <c r="AS27" s="13">
        <v>1624.2000000000005</v>
      </c>
      <c r="AT27" s="14"/>
      <c r="AV27" s="9" t="s">
        <v>48</v>
      </c>
      <c r="AW27" s="15">
        <f>AW17+BB12</f>
        <v>9719.2000000000007</v>
      </c>
      <c r="AX27" s="9">
        <f>AX17+BB13</f>
        <v>3496.2</v>
      </c>
      <c r="AY27" s="9">
        <f>AY17+BB14</f>
        <v>2447.6000000000004</v>
      </c>
      <c r="AZ27" s="9">
        <f>AZ17+BB15</f>
        <v>3351.2</v>
      </c>
      <c r="BA27" s="9">
        <f>BA17+BB16</f>
        <v>1831.1999999999996</v>
      </c>
      <c r="BB27" s="9">
        <f>BB17</f>
        <v>6670.1999999999953</v>
      </c>
    </row>
    <row r="28" spans="1:56">
      <c r="A28" s="1" t="s">
        <v>25</v>
      </c>
      <c r="B28" s="12">
        <v>64.8</v>
      </c>
      <c r="C28" s="12">
        <v>120.2</v>
      </c>
      <c r="D28" s="12">
        <v>73.2</v>
      </c>
      <c r="E28" s="12">
        <v>128.4</v>
      </c>
      <c r="F28" s="12">
        <v>240</v>
      </c>
      <c r="G28" s="12">
        <v>111.6</v>
      </c>
      <c r="H28" s="12">
        <v>185.8</v>
      </c>
      <c r="I28" s="12">
        <v>125.2</v>
      </c>
      <c r="J28" s="12">
        <v>169.4</v>
      </c>
      <c r="K28" s="12">
        <v>122.8</v>
      </c>
      <c r="L28" s="12">
        <v>139.4</v>
      </c>
      <c r="M28" s="12">
        <v>176.4</v>
      </c>
      <c r="N28" s="12">
        <v>87.8</v>
      </c>
      <c r="O28" s="12">
        <v>80</v>
      </c>
      <c r="P28" s="12">
        <v>42.2</v>
      </c>
      <c r="Q28" s="12">
        <v>26.4</v>
      </c>
      <c r="R28" s="12">
        <v>64.2</v>
      </c>
      <c r="S28" s="12">
        <v>118.2</v>
      </c>
      <c r="T28" s="12">
        <v>89</v>
      </c>
      <c r="U28" s="12">
        <v>87.8</v>
      </c>
      <c r="V28" s="12">
        <v>157.19999999999999</v>
      </c>
      <c r="W28" s="12">
        <v>81.400000000000006</v>
      </c>
      <c r="X28" s="12">
        <v>74.400000000000006</v>
      </c>
      <c r="Y28" s="12">
        <v>201.2</v>
      </c>
      <c r="Z28" s="12">
        <v>190.4</v>
      </c>
      <c r="AA28" s="12">
        <v>41.4</v>
      </c>
      <c r="AB28" s="12">
        <v>18.2</v>
      </c>
      <c r="AC28" s="12">
        <v>153.80000000000001</v>
      </c>
      <c r="AD28" s="12">
        <v>86.6</v>
      </c>
      <c r="AE28" s="12">
        <v>264.2</v>
      </c>
      <c r="AF28" s="12">
        <v>317.60000000000002</v>
      </c>
      <c r="AG28" s="12">
        <v>155.80000000000001</v>
      </c>
      <c r="AH28" s="12">
        <v>234.2</v>
      </c>
      <c r="AI28" s="12">
        <v>111.6</v>
      </c>
      <c r="AJ28" s="12">
        <v>30.2</v>
      </c>
      <c r="AK28" s="12">
        <v>63</v>
      </c>
      <c r="AL28" s="12">
        <v>214.6</v>
      </c>
      <c r="AM28" s="12">
        <v>27.4</v>
      </c>
      <c r="AN28" s="12">
        <v>93</v>
      </c>
      <c r="AO28" s="12">
        <v>31.2</v>
      </c>
      <c r="AP28" s="12">
        <v>38.200000000000003</v>
      </c>
      <c r="AQ28" s="12">
        <v>241.4</v>
      </c>
      <c r="AR28" s="12">
        <v>81.2</v>
      </c>
      <c r="AS28" s="13">
        <v>5161</v>
      </c>
      <c r="AT28" s="14"/>
      <c r="AV28" s="9" t="s">
        <v>58</v>
      </c>
      <c r="AW28" s="15">
        <f>AW18+BC12</f>
        <v>5939.7999999999993</v>
      </c>
      <c r="AX28" s="9">
        <f>AX18+BC13</f>
        <v>583.79999999999995</v>
      </c>
      <c r="AY28" s="9">
        <f>AY18+BC14</f>
        <v>2789</v>
      </c>
      <c r="AZ28" s="9">
        <f>AZ18+BC15</f>
        <v>1025.4000000000001</v>
      </c>
      <c r="BA28" s="9">
        <f>BA18+BC16</f>
        <v>1177.5999999999999</v>
      </c>
      <c r="BB28" s="9">
        <f>SUM(BB18,BC17)</f>
        <v>827.80000000000018</v>
      </c>
      <c r="BC28" s="9">
        <f>BC18</f>
        <v>628.19999999999993</v>
      </c>
      <c r="BD28" s="9">
        <f>SUM(AW22:BC28)</f>
        <v>103012</v>
      </c>
    </row>
    <row r="29" spans="1:56">
      <c r="A29" s="1" t="s">
        <v>26</v>
      </c>
      <c r="B29" s="12">
        <v>42.6</v>
      </c>
      <c r="C29" s="12">
        <v>86.8</v>
      </c>
      <c r="D29" s="12">
        <v>73.599999999999994</v>
      </c>
      <c r="E29" s="12">
        <v>121</v>
      </c>
      <c r="F29" s="12">
        <v>188</v>
      </c>
      <c r="G29" s="12">
        <v>95</v>
      </c>
      <c r="H29" s="12">
        <v>157.19999999999999</v>
      </c>
      <c r="I29" s="12">
        <v>110.2</v>
      </c>
      <c r="J29" s="12">
        <v>165.4</v>
      </c>
      <c r="K29" s="12">
        <v>141.80000000000001</v>
      </c>
      <c r="L29" s="12">
        <v>116.8</v>
      </c>
      <c r="M29" s="12">
        <v>115.4</v>
      </c>
      <c r="N29" s="12">
        <v>76.8</v>
      </c>
      <c r="O29" s="12">
        <v>81.599999999999994</v>
      </c>
      <c r="P29" s="12">
        <v>28.4</v>
      </c>
      <c r="Q29" s="12">
        <v>23.2</v>
      </c>
      <c r="R29" s="12">
        <v>42.6</v>
      </c>
      <c r="S29" s="12">
        <v>102.2</v>
      </c>
      <c r="T29" s="12">
        <v>56.4</v>
      </c>
      <c r="U29" s="12">
        <v>68.2</v>
      </c>
      <c r="V29" s="12">
        <v>113.2</v>
      </c>
      <c r="W29" s="12">
        <v>56.4</v>
      </c>
      <c r="X29" s="12">
        <v>51</v>
      </c>
      <c r="Y29" s="12">
        <v>153.19999999999999</v>
      </c>
      <c r="Z29" s="12">
        <v>171</v>
      </c>
      <c r="AA29" s="12">
        <v>13.2</v>
      </c>
      <c r="AB29" s="12">
        <v>20</v>
      </c>
      <c r="AC29" s="12">
        <v>46.6</v>
      </c>
      <c r="AD29" s="12">
        <v>51.2</v>
      </c>
      <c r="AE29" s="12">
        <v>270.2</v>
      </c>
      <c r="AF29" s="12">
        <v>343.2</v>
      </c>
      <c r="AG29" s="12">
        <v>227.4</v>
      </c>
      <c r="AH29" s="12">
        <v>699.8</v>
      </c>
      <c r="AI29" s="12">
        <v>128</v>
      </c>
      <c r="AJ29" s="12">
        <v>49.6</v>
      </c>
      <c r="AK29" s="12">
        <v>43.6</v>
      </c>
      <c r="AL29" s="12">
        <v>130.4</v>
      </c>
      <c r="AM29" s="12">
        <v>15.2</v>
      </c>
      <c r="AN29" s="12">
        <v>70.400000000000006</v>
      </c>
      <c r="AO29" s="12">
        <v>35.4</v>
      </c>
      <c r="AP29" s="12">
        <v>31</v>
      </c>
      <c r="AQ29" s="12">
        <v>228.2</v>
      </c>
      <c r="AR29" s="12">
        <v>78.2</v>
      </c>
      <c r="AS29" s="13">
        <v>4919.5999999999985</v>
      </c>
      <c r="AT29" s="14"/>
      <c r="AW29" s="15"/>
    </row>
    <row r="30" spans="1:56">
      <c r="A30" s="1" t="s">
        <v>27</v>
      </c>
      <c r="B30" s="12">
        <v>107.8</v>
      </c>
      <c r="C30" s="12">
        <v>249</v>
      </c>
      <c r="D30" s="12">
        <v>179.8</v>
      </c>
      <c r="E30" s="12">
        <v>212.4</v>
      </c>
      <c r="F30" s="12">
        <v>523</v>
      </c>
      <c r="G30" s="12">
        <v>188.6</v>
      </c>
      <c r="H30" s="12">
        <v>362.6</v>
      </c>
      <c r="I30" s="12">
        <v>239.8</v>
      </c>
      <c r="J30" s="12">
        <v>328.6</v>
      </c>
      <c r="K30" s="12">
        <v>327.60000000000002</v>
      </c>
      <c r="L30" s="12">
        <v>335</v>
      </c>
      <c r="M30" s="12">
        <v>264</v>
      </c>
      <c r="N30" s="12">
        <v>193.2</v>
      </c>
      <c r="O30" s="12">
        <v>183.2</v>
      </c>
      <c r="P30" s="12">
        <v>90.4</v>
      </c>
      <c r="Q30" s="12">
        <v>79.400000000000006</v>
      </c>
      <c r="R30" s="12">
        <v>103.6</v>
      </c>
      <c r="S30" s="12">
        <v>222.4</v>
      </c>
      <c r="T30" s="12">
        <v>126.8</v>
      </c>
      <c r="U30" s="12">
        <v>172.6</v>
      </c>
      <c r="V30" s="12">
        <v>232.6</v>
      </c>
      <c r="W30" s="12">
        <v>145.19999999999999</v>
      </c>
      <c r="X30" s="12">
        <v>112.2</v>
      </c>
      <c r="Y30" s="12">
        <v>293</v>
      </c>
      <c r="Z30" s="12">
        <v>473.8</v>
      </c>
      <c r="AA30" s="12">
        <v>168.6</v>
      </c>
      <c r="AB30" s="12">
        <v>28</v>
      </c>
      <c r="AC30" s="12">
        <v>98.4</v>
      </c>
      <c r="AD30" s="12">
        <v>172</v>
      </c>
      <c r="AE30" s="12">
        <v>1005</v>
      </c>
      <c r="AF30" s="12">
        <v>1262.2</v>
      </c>
      <c r="AG30" s="12">
        <v>660.4</v>
      </c>
      <c r="AH30" s="12">
        <v>1245.8</v>
      </c>
      <c r="AI30" s="12">
        <v>507.4</v>
      </c>
      <c r="AJ30" s="12">
        <v>200.8</v>
      </c>
      <c r="AK30" s="12">
        <v>114.6</v>
      </c>
      <c r="AL30" s="12">
        <v>448.2</v>
      </c>
      <c r="AM30" s="12">
        <v>51.8</v>
      </c>
      <c r="AN30" s="12">
        <v>185.6</v>
      </c>
      <c r="AO30" s="12">
        <v>144.80000000000001</v>
      </c>
      <c r="AP30" s="12">
        <v>156.80000000000001</v>
      </c>
      <c r="AQ30" s="12">
        <v>799</v>
      </c>
      <c r="AR30" s="12">
        <v>328.8</v>
      </c>
      <c r="AS30" s="13">
        <v>13324.799999999997</v>
      </c>
      <c r="AT30" s="14"/>
      <c r="AW30" s="15"/>
    </row>
    <row r="31" spans="1:56">
      <c r="A31" s="1" t="s">
        <v>28</v>
      </c>
      <c r="B31" s="12">
        <v>55.2</v>
      </c>
      <c r="C31" s="12">
        <v>90.2</v>
      </c>
      <c r="D31" s="12">
        <v>76.2</v>
      </c>
      <c r="E31" s="12">
        <v>120</v>
      </c>
      <c r="F31" s="12">
        <v>203.4</v>
      </c>
      <c r="G31" s="12">
        <v>130.19999999999999</v>
      </c>
      <c r="H31" s="12">
        <v>219.8</v>
      </c>
      <c r="I31" s="12">
        <v>130.4</v>
      </c>
      <c r="J31" s="12">
        <v>147.80000000000001</v>
      </c>
      <c r="K31" s="12">
        <v>130.4</v>
      </c>
      <c r="L31" s="12">
        <v>182</v>
      </c>
      <c r="M31" s="12">
        <v>135.4</v>
      </c>
      <c r="N31" s="12">
        <v>68.599999999999994</v>
      </c>
      <c r="O31" s="12">
        <v>61.4</v>
      </c>
      <c r="P31" s="12">
        <v>36</v>
      </c>
      <c r="Q31" s="12">
        <v>28</v>
      </c>
      <c r="R31" s="12">
        <v>40.200000000000003</v>
      </c>
      <c r="S31" s="12">
        <v>96</v>
      </c>
      <c r="T31" s="12">
        <v>64.8</v>
      </c>
      <c r="U31" s="12">
        <v>85.4</v>
      </c>
      <c r="V31" s="12">
        <v>136</v>
      </c>
      <c r="W31" s="12">
        <v>87</v>
      </c>
      <c r="X31" s="12">
        <v>61.6</v>
      </c>
      <c r="Y31" s="12">
        <v>150.19999999999999</v>
      </c>
      <c r="Z31" s="12">
        <v>166.6</v>
      </c>
      <c r="AA31" s="12">
        <v>61.2</v>
      </c>
      <c r="AB31" s="12">
        <v>37.4</v>
      </c>
      <c r="AC31" s="12">
        <v>161</v>
      </c>
      <c r="AD31" s="12">
        <v>50.6</v>
      </c>
      <c r="AE31" s="12">
        <v>422.8</v>
      </c>
      <c r="AF31" s="12">
        <v>491</v>
      </c>
      <c r="AG31" s="12">
        <v>232.8</v>
      </c>
      <c r="AH31" s="12">
        <v>455.4</v>
      </c>
      <c r="AI31" s="12">
        <v>164.2</v>
      </c>
      <c r="AJ31" s="12">
        <v>100.6</v>
      </c>
      <c r="AK31" s="12">
        <v>55</v>
      </c>
      <c r="AL31" s="12">
        <v>191.6</v>
      </c>
      <c r="AM31" s="12">
        <v>30.4</v>
      </c>
      <c r="AN31" s="12">
        <v>71.400000000000006</v>
      </c>
      <c r="AO31" s="12">
        <v>51.2</v>
      </c>
      <c r="AP31" s="12">
        <v>100.2</v>
      </c>
      <c r="AQ31" s="12">
        <v>392.4</v>
      </c>
      <c r="AR31" s="12">
        <v>171.6</v>
      </c>
      <c r="AS31" s="13">
        <v>5943.5999999999985</v>
      </c>
      <c r="AT31" s="14"/>
      <c r="AW31" s="15"/>
    </row>
    <row r="32" spans="1:56">
      <c r="A32" s="1">
        <v>16</v>
      </c>
      <c r="B32" s="12">
        <v>39.6</v>
      </c>
      <c r="C32" s="12">
        <v>38.200000000000003</v>
      </c>
      <c r="D32" s="12">
        <v>22.8</v>
      </c>
      <c r="E32" s="12">
        <v>51.2</v>
      </c>
      <c r="F32" s="12">
        <v>130.80000000000001</v>
      </c>
      <c r="G32" s="12">
        <v>97.2</v>
      </c>
      <c r="H32" s="12">
        <v>144</v>
      </c>
      <c r="I32" s="12">
        <v>88.8</v>
      </c>
      <c r="J32" s="12">
        <v>60</v>
      </c>
      <c r="K32" s="12">
        <v>79.8</v>
      </c>
      <c r="L32" s="12">
        <v>89</v>
      </c>
      <c r="M32" s="12">
        <v>52.6</v>
      </c>
      <c r="N32" s="12">
        <v>25.8</v>
      </c>
      <c r="O32" s="12">
        <v>24</v>
      </c>
      <c r="P32" s="12">
        <v>16.8</v>
      </c>
      <c r="Q32" s="12">
        <v>13.8</v>
      </c>
      <c r="R32" s="12">
        <v>15.2</v>
      </c>
      <c r="S32" s="12">
        <v>25.2</v>
      </c>
      <c r="T32" s="12">
        <v>18</v>
      </c>
      <c r="U32" s="12">
        <v>19</v>
      </c>
      <c r="V32" s="12">
        <v>24</v>
      </c>
      <c r="W32" s="12">
        <v>17</v>
      </c>
      <c r="X32" s="12">
        <v>14.8</v>
      </c>
      <c r="Y32" s="12">
        <v>79.400000000000006</v>
      </c>
      <c r="Z32" s="12">
        <v>85.4</v>
      </c>
      <c r="AA32" s="12">
        <v>250.8</v>
      </c>
      <c r="AB32" s="12">
        <v>189.2</v>
      </c>
      <c r="AC32" s="12">
        <v>1117.8</v>
      </c>
      <c r="AD32" s="12">
        <v>482.2</v>
      </c>
      <c r="AE32" s="12">
        <v>35.799999999999997</v>
      </c>
      <c r="AF32" s="12">
        <v>184</v>
      </c>
      <c r="AG32" s="12">
        <v>180.8</v>
      </c>
      <c r="AH32" s="12">
        <v>316</v>
      </c>
      <c r="AI32" s="12">
        <v>109.2</v>
      </c>
      <c r="AJ32" s="12">
        <v>62.8</v>
      </c>
      <c r="AK32" s="12">
        <v>17.8</v>
      </c>
      <c r="AL32" s="12">
        <v>48.8</v>
      </c>
      <c r="AM32" s="12">
        <v>5.8</v>
      </c>
      <c r="AN32" s="12">
        <v>30.2</v>
      </c>
      <c r="AO32" s="12">
        <v>31.8</v>
      </c>
      <c r="AP32" s="12">
        <v>67.8</v>
      </c>
      <c r="AQ32" s="12">
        <v>182.2</v>
      </c>
      <c r="AR32" s="12">
        <v>71.400000000000006</v>
      </c>
      <c r="AS32" s="13">
        <v>4656.8</v>
      </c>
      <c r="AT32" s="14"/>
      <c r="AW32" s="15"/>
    </row>
    <row r="33" spans="1:49">
      <c r="A33" s="1">
        <v>24</v>
      </c>
      <c r="B33" s="12">
        <v>45.4</v>
      </c>
      <c r="C33" s="12">
        <v>50.6</v>
      </c>
      <c r="D33" s="12">
        <v>27.2</v>
      </c>
      <c r="E33" s="12">
        <v>58</v>
      </c>
      <c r="F33" s="12">
        <v>104.4</v>
      </c>
      <c r="G33" s="12">
        <v>69.2</v>
      </c>
      <c r="H33" s="12">
        <v>106.8</v>
      </c>
      <c r="I33" s="12">
        <v>68.8</v>
      </c>
      <c r="J33" s="12">
        <v>57.4</v>
      </c>
      <c r="K33" s="12">
        <v>68.2</v>
      </c>
      <c r="L33" s="12">
        <v>81.2</v>
      </c>
      <c r="M33" s="12">
        <v>63.6</v>
      </c>
      <c r="N33" s="12">
        <v>27.6</v>
      </c>
      <c r="O33" s="12">
        <v>27</v>
      </c>
      <c r="P33" s="12">
        <v>19.8</v>
      </c>
      <c r="Q33" s="12">
        <v>13.4</v>
      </c>
      <c r="R33" s="12">
        <v>11.6</v>
      </c>
      <c r="S33" s="12">
        <v>23</v>
      </c>
      <c r="T33" s="12">
        <v>21</v>
      </c>
      <c r="U33" s="12">
        <v>12.8</v>
      </c>
      <c r="V33" s="12">
        <v>25.2</v>
      </c>
      <c r="W33" s="12">
        <v>12.2</v>
      </c>
      <c r="X33" s="12">
        <v>15.4</v>
      </c>
      <c r="Y33" s="12">
        <v>72.400000000000006</v>
      </c>
      <c r="Z33" s="12">
        <v>70.2</v>
      </c>
      <c r="AA33" s="12">
        <v>273</v>
      </c>
      <c r="AB33" s="12">
        <v>248</v>
      </c>
      <c r="AC33" s="12">
        <v>1460.8</v>
      </c>
      <c r="AD33" s="12">
        <v>570</v>
      </c>
      <c r="AE33" s="12">
        <v>179.6</v>
      </c>
      <c r="AF33" s="12">
        <v>44.2</v>
      </c>
      <c r="AG33" s="12">
        <v>157.6</v>
      </c>
      <c r="AH33" s="12">
        <v>296.39999999999998</v>
      </c>
      <c r="AI33" s="12">
        <v>128</v>
      </c>
      <c r="AJ33" s="12">
        <v>75.2</v>
      </c>
      <c r="AK33" s="12">
        <v>10.6</v>
      </c>
      <c r="AL33" s="12">
        <v>28.2</v>
      </c>
      <c r="AM33" s="12">
        <v>7.6</v>
      </c>
      <c r="AN33" s="12">
        <v>37.6</v>
      </c>
      <c r="AO33" s="12">
        <v>35.799999999999997</v>
      </c>
      <c r="AP33" s="12">
        <v>97.4</v>
      </c>
      <c r="AQ33" s="12">
        <v>181</v>
      </c>
      <c r="AR33" s="12">
        <v>67.599999999999994</v>
      </c>
      <c r="AS33" s="13">
        <v>5051</v>
      </c>
      <c r="AT33" s="14"/>
      <c r="AW33" s="15"/>
    </row>
    <row r="34" spans="1:49">
      <c r="A34" s="1" t="s">
        <v>29</v>
      </c>
      <c r="B34" s="12">
        <v>14</v>
      </c>
      <c r="C34" s="12">
        <v>20.2</v>
      </c>
      <c r="D34" s="12">
        <v>12.2</v>
      </c>
      <c r="E34" s="12">
        <v>17.2</v>
      </c>
      <c r="F34" s="12">
        <v>39.200000000000003</v>
      </c>
      <c r="G34" s="12">
        <v>20.399999999999999</v>
      </c>
      <c r="H34" s="12">
        <v>26.2</v>
      </c>
      <c r="I34" s="12">
        <v>17</v>
      </c>
      <c r="J34" s="12">
        <v>26.2</v>
      </c>
      <c r="K34" s="12">
        <v>17</v>
      </c>
      <c r="L34" s="12">
        <v>26</v>
      </c>
      <c r="M34" s="12">
        <v>33.4</v>
      </c>
      <c r="N34" s="12">
        <v>12.4</v>
      </c>
      <c r="O34" s="12">
        <v>14.8</v>
      </c>
      <c r="P34" s="12">
        <v>6.2</v>
      </c>
      <c r="Q34" s="12">
        <v>6.8</v>
      </c>
      <c r="R34" s="12">
        <v>3.4</v>
      </c>
      <c r="S34" s="12">
        <v>11.8</v>
      </c>
      <c r="T34" s="12">
        <v>15.8</v>
      </c>
      <c r="U34" s="12">
        <v>11.2</v>
      </c>
      <c r="V34" s="12">
        <v>13.8</v>
      </c>
      <c r="W34" s="12">
        <v>6</v>
      </c>
      <c r="X34" s="12">
        <v>7</v>
      </c>
      <c r="Y34" s="12">
        <v>27</v>
      </c>
      <c r="Z34" s="12">
        <v>16.600000000000001</v>
      </c>
      <c r="AA34" s="12">
        <v>142.80000000000001</v>
      </c>
      <c r="AB34" s="12">
        <v>128.6</v>
      </c>
      <c r="AC34" s="12">
        <v>831.2</v>
      </c>
      <c r="AD34" s="12">
        <v>231.4</v>
      </c>
      <c r="AE34" s="12">
        <v>156.19999999999999</v>
      </c>
      <c r="AF34" s="12">
        <v>160.4</v>
      </c>
      <c r="AG34" s="12">
        <v>19.2</v>
      </c>
      <c r="AH34" s="12">
        <v>50.2</v>
      </c>
      <c r="AI34" s="12">
        <v>31.8</v>
      </c>
      <c r="AJ34" s="12">
        <v>21.8</v>
      </c>
      <c r="AK34" s="12">
        <v>6.2</v>
      </c>
      <c r="AL34" s="12">
        <v>21.2</v>
      </c>
      <c r="AM34" s="12">
        <v>3.2</v>
      </c>
      <c r="AN34" s="12">
        <v>26.2</v>
      </c>
      <c r="AO34" s="12">
        <v>15.2</v>
      </c>
      <c r="AP34" s="12">
        <v>39</v>
      </c>
      <c r="AQ34" s="12">
        <v>83.4</v>
      </c>
      <c r="AR34" s="12">
        <v>34</v>
      </c>
      <c r="AS34" s="13">
        <v>2423.7999999999993</v>
      </c>
      <c r="AT34" s="14"/>
      <c r="AW34" s="15"/>
    </row>
    <row r="35" spans="1:49">
      <c r="A35" s="1" t="s">
        <v>30</v>
      </c>
      <c r="B35" s="12">
        <v>20.2</v>
      </c>
      <c r="C35" s="12">
        <v>35</v>
      </c>
      <c r="D35" s="12">
        <v>9.1999999999999993</v>
      </c>
      <c r="E35" s="12">
        <v>15.2</v>
      </c>
      <c r="F35" s="12">
        <v>26</v>
      </c>
      <c r="G35" s="12">
        <v>16</v>
      </c>
      <c r="H35" s="12">
        <v>25</v>
      </c>
      <c r="I35" s="12">
        <v>15.2</v>
      </c>
      <c r="J35" s="12">
        <v>37.200000000000003</v>
      </c>
      <c r="K35" s="12">
        <v>25</v>
      </c>
      <c r="L35" s="12">
        <v>34.200000000000003</v>
      </c>
      <c r="M35" s="12">
        <v>34.799999999999997</v>
      </c>
      <c r="N35" s="12">
        <v>16.399999999999999</v>
      </c>
      <c r="O35" s="12">
        <v>16.8</v>
      </c>
      <c r="P35" s="12">
        <v>12.8</v>
      </c>
      <c r="Q35" s="12">
        <v>6.8</v>
      </c>
      <c r="R35" s="12">
        <v>10</v>
      </c>
      <c r="S35" s="12">
        <v>15.2</v>
      </c>
      <c r="T35" s="12">
        <v>19.8</v>
      </c>
      <c r="U35" s="12">
        <v>10.8</v>
      </c>
      <c r="V35" s="12">
        <v>15.8</v>
      </c>
      <c r="W35" s="12">
        <v>3</v>
      </c>
      <c r="X35" s="12">
        <v>4.4000000000000004</v>
      </c>
      <c r="Y35" s="12">
        <v>9.6</v>
      </c>
      <c r="Z35" s="12">
        <v>23</v>
      </c>
      <c r="AA35" s="12">
        <v>228.2</v>
      </c>
      <c r="AB35" s="12">
        <v>212.6</v>
      </c>
      <c r="AC35" s="12">
        <v>1677.8</v>
      </c>
      <c r="AD35" s="12">
        <v>414.2</v>
      </c>
      <c r="AE35" s="12">
        <v>285.2</v>
      </c>
      <c r="AF35" s="12">
        <v>289.8</v>
      </c>
      <c r="AG35" s="12">
        <v>56.4</v>
      </c>
      <c r="AH35" s="12">
        <v>34.4</v>
      </c>
      <c r="AI35" s="12">
        <v>43.8</v>
      </c>
      <c r="AJ35" s="12">
        <v>56.6</v>
      </c>
      <c r="AK35" s="12">
        <v>5.8</v>
      </c>
      <c r="AL35" s="12">
        <v>23.4</v>
      </c>
      <c r="AM35" s="12">
        <v>4.5999999999999996</v>
      </c>
      <c r="AN35" s="12">
        <v>36.200000000000003</v>
      </c>
      <c r="AO35" s="12">
        <v>30.2</v>
      </c>
      <c r="AP35" s="12">
        <v>85.4</v>
      </c>
      <c r="AQ35" s="12">
        <v>64.599999999999994</v>
      </c>
      <c r="AR35" s="12">
        <v>54.2</v>
      </c>
      <c r="AS35" s="13">
        <v>4060.7999999999997</v>
      </c>
      <c r="AT35" s="14"/>
      <c r="AW35" s="15"/>
    </row>
    <row r="36" spans="1:49">
      <c r="A36" s="1" t="s">
        <v>31</v>
      </c>
      <c r="B36" s="12">
        <v>19.8</v>
      </c>
      <c r="C36" s="12">
        <v>29.2</v>
      </c>
      <c r="D36" s="12">
        <v>9</v>
      </c>
      <c r="E36" s="12">
        <v>6.8</v>
      </c>
      <c r="F36" s="12">
        <v>37.200000000000003</v>
      </c>
      <c r="G36" s="12">
        <v>11.6</v>
      </c>
      <c r="H36" s="12">
        <v>23.8</v>
      </c>
      <c r="I36" s="12">
        <v>17.600000000000001</v>
      </c>
      <c r="J36" s="12">
        <v>23.2</v>
      </c>
      <c r="K36" s="12">
        <v>15.8</v>
      </c>
      <c r="L36" s="12">
        <v>33.200000000000003</v>
      </c>
      <c r="M36" s="12">
        <v>47</v>
      </c>
      <c r="N36" s="12">
        <v>18.600000000000001</v>
      </c>
      <c r="O36" s="12">
        <v>20.2</v>
      </c>
      <c r="P36" s="12">
        <v>12.6</v>
      </c>
      <c r="Q36" s="12">
        <v>11.8</v>
      </c>
      <c r="R36" s="12">
        <v>10.8</v>
      </c>
      <c r="S36" s="12">
        <v>21.8</v>
      </c>
      <c r="T36" s="12">
        <v>18</v>
      </c>
      <c r="U36" s="12">
        <v>12.6</v>
      </c>
      <c r="V36" s="12">
        <v>17.2</v>
      </c>
      <c r="W36" s="12">
        <v>7</v>
      </c>
      <c r="X36" s="12">
        <v>7.4</v>
      </c>
      <c r="Y36" s="12">
        <v>17.2</v>
      </c>
      <c r="Z36" s="12">
        <v>13.8</v>
      </c>
      <c r="AA36" s="12">
        <v>93.6</v>
      </c>
      <c r="AB36" s="12">
        <v>97.4</v>
      </c>
      <c r="AC36" s="12">
        <v>641.20000000000005</v>
      </c>
      <c r="AD36" s="12">
        <v>188.8</v>
      </c>
      <c r="AE36" s="12">
        <v>113.4</v>
      </c>
      <c r="AF36" s="12">
        <v>125.2</v>
      </c>
      <c r="AG36" s="12">
        <v>32</v>
      </c>
      <c r="AH36" s="12">
        <v>44.6</v>
      </c>
      <c r="AI36" s="12">
        <v>10.199999999999999</v>
      </c>
      <c r="AJ36" s="12">
        <v>33</v>
      </c>
      <c r="AK36" s="12">
        <v>7.2</v>
      </c>
      <c r="AL36" s="12">
        <v>41</v>
      </c>
      <c r="AM36" s="12">
        <v>4.2</v>
      </c>
      <c r="AN36" s="12">
        <v>31.8</v>
      </c>
      <c r="AO36" s="12">
        <v>17.600000000000001</v>
      </c>
      <c r="AP36" s="12">
        <v>67.599999999999994</v>
      </c>
      <c r="AQ36" s="12">
        <v>147</v>
      </c>
      <c r="AR36" s="12">
        <v>81.400000000000006</v>
      </c>
      <c r="AS36" s="13">
        <v>2240.4</v>
      </c>
      <c r="AT36" s="14"/>
      <c r="AW36" s="15"/>
    </row>
    <row r="37" spans="1:49">
      <c r="A37" s="1" t="s">
        <v>32</v>
      </c>
      <c r="B37" s="12">
        <v>6.8</v>
      </c>
      <c r="C37" s="12">
        <v>14.6</v>
      </c>
      <c r="D37" s="12">
        <v>1.6</v>
      </c>
      <c r="E37" s="12">
        <v>3.2</v>
      </c>
      <c r="F37" s="12">
        <v>9.1999999999999993</v>
      </c>
      <c r="G37" s="12">
        <v>2.8</v>
      </c>
      <c r="H37" s="12">
        <v>5.6</v>
      </c>
      <c r="I37" s="12">
        <v>2</v>
      </c>
      <c r="J37" s="12">
        <v>14</v>
      </c>
      <c r="K37" s="12">
        <v>3.4</v>
      </c>
      <c r="L37" s="12">
        <v>8</v>
      </c>
      <c r="M37" s="12">
        <v>9.1999999999999993</v>
      </c>
      <c r="N37" s="12">
        <v>3.4</v>
      </c>
      <c r="O37" s="12">
        <v>5</v>
      </c>
      <c r="P37" s="12">
        <v>4.2</v>
      </c>
      <c r="Q37" s="12">
        <v>4.8</v>
      </c>
      <c r="R37" s="12">
        <v>4.2</v>
      </c>
      <c r="S37" s="12">
        <v>4.2</v>
      </c>
      <c r="T37" s="12">
        <v>8.4</v>
      </c>
      <c r="U37" s="12">
        <v>8.6</v>
      </c>
      <c r="V37" s="12">
        <v>6.8</v>
      </c>
      <c r="W37" s="12">
        <v>2</v>
      </c>
      <c r="X37" s="12">
        <v>1.2</v>
      </c>
      <c r="Y37" s="12">
        <v>3.4</v>
      </c>
      <c r="Z37" s="12">
        <v>3.4</v>
      </c>
      <c r="AA37" s="12">
        <v>34.799999999999997</v>
      </c>
      <c r="AB37" s="12">
        <v>44</v>
      </c>
      <c r="AC37" s="12">
        <v>256</v>
      </c>
      <c r="AD37" s="12">
        <v>100</v>
      </c>
      <c r="AE37" s="12">
        <v>48.4</v>
      </c>
      <c r="AF37" s="12">
        <v>60.4</v>
      </c>
      <c r="AG37" s="12">
        <v>22.4</v>
      </c>
      <c r="AH37" s="12">
        <v>58.8</v>
      </c>
      <c r="AI37" s="12">
        <v>28.8</v>
      </c>
      <c r="AJ37" s="12">
        <v>3.2</v>
      </c>
      <c r="AK37" s="12">
        <v>3.4</v>
      </c>
      <c r="AL37" s="12">
        <v>7.4</v>
      </c>
      <c r="AM37" s="12">
        <v>1.8</v>
      </c>
      <c r="AN37" s="12">
        <v>19.2</v>
      </c>
      <c r="AO37" s="12">
        <v>9</v>
      </c>
      <c r="AP37" s="12">
        <v>30.8</v>
      </c>
      <c r="AQ37" s="12">
        <v>34.200000000000003</v>
      </c>
      <c r="AR37" s="12">
        <v>44.2</v>
      </c>
      <c r="AS37" s="13">
        <v>946.79999999999984</v>
      </c>
      <c r="AT37" s="14"/>
      <c r="AW37" s="15"/>
    </row>
    <row r="38" spans="1:49">
      <c r="A38" s="1" t="s">
        <v>33</v>
      </c>
      <c r="B38" s="12">
        <v>2.2000000000000002</v>
      </c>
      <c r="C38" s="12">
        <v>2.8</v>
      </c>
      <c r="D38" s="12">
        <v>2.8</v>
      </c>
      <c r="E38" s="12">
        <v>2.8</v>
      </c>
      <c r="F38" s="12">
        <v>13.8</v>
      </c>
      <c r="G38" s="12">
        <v>5.4</v>
      </c>
      <c r="H38" s="12">
        <v>5.2</v>
      </c>
      <c r="I38" s="12">
        <v>8</v>
      </c>
      <c r="J38" s="12">
        <v>9</v>
      </c>
      <c r="K38" s="12">
        <v>36.200000000000003</v>
      </c>
      <c r="L38" s="12">
        <v>23.8</v>
      </c>
      <c r="M38" s="12">
        <v>77</v>
      </c>
      <c r="N38" s="12">
        <v>23.4</v>
      </c>
      <c r="O38" s="12">
        <v>45.4</v>
      </c>
      <c r="P38" s="12">
        <v>9.8000000000000007</v>
      </c>
      <c r="Q38" s="12">
        <v>8.4</v>
      </c>
      <c r="R38" s="12">
        <v>6.8</v>
      </c>
      <c r="S38" s="12">
        <v>13.4</v>
      </c>
      <c r="T38" s="12">
        <v>2.2000000000000002</v>
      </c>
      <c r="U38" s="12">
        <v>1</v>
      </c>
      <c r="V38" s="12">
        <v>2</v>
      </c>
      <c r="W38" s="12">
        <v>0.6</v>
      </c>
      <c r="X38" s="12">
        <v>0.4</v>
      </c>
      <c r="Y38" s="12">
        <v>0.8</v>
      </c>
      <c r="Z38" s="12">
        <v>4.2</v>
      </c>
      <c r="AA38" s="12">
        <v>52.8</v>
      </c>
      <c r="AB38" s="12">
        <v>42.6</v>
      </c>
      <c r="AC38" s="12">
        <v>141.80000000000001</v>
      </c>
      <c r="AD38" s="12">
        <v>63.4</v>
      </c>
      <c r="AE38" s="12">
        <v>15.6</v>
      </c>
      <c r="AF38" s="12">
        <v>12.4</v>
      </c>
      <c r="AG38" s="12">
        <v>4.5999999999999996</v>
      </c>
      <c r="AH38" s="12">
        <v>6.2</v>
      </c>
      <c r="AI38" s="12">
        <v>11.8</v>
      </c>
      <c r="AJ38" s="12">
        <v>2.2000000000000002</v>
      </c>
      <c r="AK38" s="12">
        <v>2</v>
      </c>
      <c r="AL38" s="12">
        <v>119.4</v>
      </c>
      <c r="AM38" s="12">
        <v>0.8</v>
      </c>
      <c r="AN38" s="12">
        <v>4.5999999999999996</v>
      </c>
      <c r="AO38" s="12">
        <v>1.4</v>
      </c>
      <c r="AP38" s="12">
        <v>1</v>
      </c>
      <c r="AQ38" s="12">
        <v>14.4</v>
      </c>
      <c r="AR38" s="12">
        <v>2.8</v>
      </c>
      <c r="AS38" s="13">
        <v>807.19999999999993</v>
      </c>
      <c r="AT38" s="14"/>
      <c r="AW38" s="15"/>
    </row>
    <row r="39" spans="1:49">
      <c r="A39" s="1" t="s">
        <v>34</v>
      </c>
      <c r="B39" s="12">
        <v>5.4</v>
      </c>
      <c r="C39" s="12">
        <v>13.4</v>
      </c>
      <c r="D39" s="12">
        <v>6.8</v>
      </c>
      <c r="E39" s="12">
        <v>8</v>
      </c>
      <c r="F39" s="12">
        <v>36.6</v>
      </c>
      <c r="G39" s="12">
        <v>14.2</v>
      </c>
      <c r="H39" s="12">
        <v>18</v>
      </c>
      <c r="I39" s="12">
        <v>7.4</v>
      </c>
      <c r="J39" s="12">
        <v>24.2</v>
      </c>
      <c r="K39" s="12">
        <v>39.200000000000003</v>
      </c>
      <c r="L39" s="12">
        <v>63</v>
      </c>
      <c r="M39" s="12">
        <v>434.4</v>
      </c>
      <c r="N39" s="12">
        <v>27.8</v>
      </c>
      <c r="O39" s="12">
        <v>118.4</v>
      </c>
      <c r="P39" s="12">
        <v>30.2</v>
      </c>
      <c r="Q39" s="12">
        <v>19</v>
      </c>
      <c r="R39" s="12">
        <v>22.2</v>
      </c>
      <c r="S39" s="12">
        <v>37.4</v>
      </c>
      <c r="T39" s="12">
        <v>8.8000000000000007</v>
      </c>
      <c r="U39" s="12">
        <v>5</v>
      </c>
      <c r="V39" s="12">
        <v>5.4</v>
      </c>
      <c r="W39" s="12">
        <v>1.8</v>
      </c>
      <c r="X39" s="12">
        <v>2.2000000000000002</v>
      </c>
      <c r="Y39" s="12">
        <v>4.4000000000000004</v>
      </c>
      <c r="Z39" s="12">
        <v>8.6</v>
      </c>
      <c r="AA39" s="12">
        <v>223.2</v>
      </c>
      <c r="AB39" s="12">
        <v>142.4</v>
      </c>
      <c r="AC39" s="12">
        <v>551.4</v>
      </c>
      <c r="AD39" s="12">
        <v>218.6</v>
      </c>
      <c r="AE39" s="12">
        <v>49.2</v>
      </c>
      <c r="AF39" s="12">
        <v>29</v>
      </c>
      <c r="AG39" s="12">
        <v>28.4</v>
      </c>
      <c r="AH39" s="12">
        <v>27.4</v>
      </c>
      <c r="AI39" s="12">
        <v>40.6</v>
      </c>
      <c r="AJ39" s="12">
        <v>6.8</v>
      </c>
      <c r="AK39" s="12">
        <v>116</v>
      </c>
      <c r="AL39" s="12">
        <v>10.199999999999999</v>
      </c>
      <c r="AM39" s="12">
        <v>2.8</v>
      </c>
      <c r="AN39" s="12">
        <v>6.8</v>
      </c>
      <c r="AO39" s="12">
        <v>4.2</v>
      </c>
      <c r="AP39" s="12">
        <v>8</v>
      </c>
      <c r="AQ39" s="12">
        <v>119.8</v>
      </c>
      <c r="AR39" s="12">
        <v>14.2</v>
      </c>
      <c r="AS39" s="13">
        <v>2560.7999999999997</v>
      </c>
      <c r="AT39" s="14"/>
      <c r="AW39" s="15"/>
    </row>
    <row r="40" spans="1:49">
      <c r="A40" s="1" t="s">
        <v>35</v>
      </c>
      <c r="B40" s="12">
        <v>1.4</v>
      </c>
      <c r="C40" s="12">
        <v>3.2</v>
      </c>
      <c r="D40" s="12">
        <v>2.2000000000000002</v>
      </c>
      <c r="E40" s="12">
        <v>1.2</v>
      </c>
      <c r="F40" s="12">
        <v>6.8</v>
      </c>
      <c r="G40" s="12">
        <v>2.4</v>
      </c>
      <c r="H40" s="12">
        <v>7.4</v>
      </c>
      <c r="I40" s="12">
        <v>4.2</v>
      </c>
      <c r="J40" s="12">
        <v>6.6</v>
      </c>
      <c r="K40" s="12">
        <v>1.6</v>
      </c>
      <c r="L40" s="12">
        <v>3</v>
      </c>
      <c r="M40" s="12">
        <v>26.4</v>
      </c>
      <c r="N40" s="12">
        <v>0.8</v>
      </c>
      <c r="O40" s="12">
        <v>1.8</v>
      </c>
      <c r="P40" s="12">
        <v>2</v>
      </c>
      <c r="Q40" s="12">
        <v>0.6</v>
      </c>
      <c r="R40" s="12">
        <v>0.8</v>
      </c>
      <c r="S40" s="12">
        <v>3.2</v>
      </c>
      <c r="T40" s="12">
        <v>16.399999999999999</v>
      </c>
      <c r="U40" s="12">
        <v>8.6</v>
      </c>
      <c r="V40" s="12">
        <v>10.6</v>
      </c>
      <c r="W40" s="12">
        <v>6</v>
      </c>
      <c r="X40" s="12">
        <v>1</v>
      </c>
      <c r="Y40" s="12">
        <v>5.6</v>
      </c>
      <c r="Z40" s="12">
        <v>0.6</v>
      </c>
      <c r="AA40" s="12">
        <v>25.6</v>
      </c>
      <c r="AB40" s="12">
        <v>22.4</v>
      </c>
      <c r="AC40" s="12">
        <v>59.8</v>
      </c>
      <c r="AD40" s="12">
        <v>29</v>
      </c>
      <c r="AE40" s="12">
        <v>5.4</v>
      </c>
      <c r="AF40" s="12">
        <v>6.6</v>
      </c>
      <c r="AG40" s="12">
        <v>3</v>
      </c>
      <c r="AH40" s="12">
        <v>3</v>
      </c>
      <c r="AI40" s="12">
        <v>4.8</v>
      </c>
      <c r="AJ40" s="12">
        <v>2.8</v>
      </c>
      <c r="AK40" s="12">
        <v>0.8</v>
      </c>
      <c r="AL40" s="12">
        <v>1.8</v>
      </c>
      <c r="AM40" s="12">
        <v>3</v>
      </c>
      <c r="AN40" s="12">
        <v>16.399999999999999</v>
      </c>
      <c r="AO40" s="12">
        <v>1.6</v>
      </c>
      <c r="AP40" s="12">
        <v>2.6</v>
      </c>
      <c r="AQ40" s="12">
        <v>21.6</v>
      </c>
      <c r="AR40" s="12">
        <v>6</v>
      </c>
      <c r="AS40" s="13">
        <v>340.60000000000008</v>
      </c>
      <c r="AT40" s="14"/>
      <c r="AW40" s="15"/>
    </row>
    <row r="41" spans="1:49">
      <c r="A41" s="1" t="s">
        <v>36</v>
      </c>
      <c r="B41" s="12">
        <v>18.399999999999999</v>
      </c>
      <c r="C41" s="12">
        <v>31</v>
      </c>
      <c r="D41" s="12">
        <v>6.6</v>
      </c>
      <c r="E41" s="12">
        <v>8.8000000000000007</v>
      </c>
      <c r="F41" s="12">
        <v>14</v>
      </c>
      <c r="G41" s="12">
        <v>14.6</v>
      </c>
      <c r="H41" s="12">
        <v>71.400000000000006</v>
      </c>
      <c r="I41" s="12">
        <v>25.4</v>
      </c>
      <c r="J41" s="12">
        <v>45.4</v>
      </c>
      <c r="K41" s="12">
        <v>7</v>
      </c>
      <c r="L41" s="12">
        <v>50.2</v>
      </c>
      <c r="M41" s="12">
        <v>91.2</v>
      </c>
      <c r="N41" s="12">
        <v>19</v>
      </c>
      <c r="O41" s="12">
        <v>24.8</v>
      </c>
      <c r="P41" s="12">
        <v>21.4</v>
      </c>
      <c r="Q41" s="12">
        <v>8.8000000000000007</v>
      </c>
      <c r="R41" s="12">
        <v>12</v>
      </c>
      <c r="S41" s="12">
        <v>25.2</v>
      </c>
      <c r="T41" s="12">
        <v>131.4</v>
      </c>
      <c r="U41" s="12">
        <v>37.200000000000003</v>
      </c>
      <c r="V41" s="12">
        <v>68.2</v>
      </c>
      <c r="W41" s="12">
        <v>16.2</v>
      </c>
      <c r="X41" s="12">
        <v>12.4</v>
      </c>
      <c r="Y41" s="12">
        <v>27.6</v>
      </c>
      <c r="Z41" s="12">
        <v>16.600000000000001</v>
      </c>
      <c r="AA41" s="12">
        <v>70.8</v>
      </c>
      <c r="AB41" s="12">
        <v>61.6</v>
      </c>
      <c r="AC41" s="12">
        <v>197.8</v>
      </c>
      <c r="AD41" s="12">
        <v>94.8</v>
      </c>
      <c r="AE41" s="12">
        <v>35</v>
      </c>
      <c r="AF41" s="12">
        <v>44</v>
      </c>
      <c r="AG41" s="12">
        <v>24</v>
      </c>
      <c r="AH41" s="12">
        <v>30.4</v>
      </c>
      <c r="AI41" s="12">
        <v>33.799999999999997</v>
      </c>
      <c r="AJ41" s="12">
        <v>15</v>
      </c>
      <c r="AK41" s="12">
        <v>4.5999999999999996</v>
      </c>
      <c r="AL41" s="12">
        <v>8.8000000000000007</v>
      </c>
      <c r="AM41" s="12">
        <v>15</v>
      </c>
      <c r="AN41" s="12">
        <v>6.4</v>
      </c>
      <c r="AO41" s="12">
        <v>10.199999999999999</v>
      </c>
      <c r="AP41" s="12">
        <v>10.4</v>
      </c>
      <c r="AQ41" s="12">
        <v>51.4</v>
      </c>
      <c r="AR41" s="12">
        <v>18.8</v>
      </c>
      <c r="AS41" s="13">
        <v>1537.6000000000004</v>
      </c>
      <c r="AT41" s="14"/>
      <c r="AW41" s="15"/>
    </row>
    <row r="42" spans="1:49">
      <c r="A42" s="1" t="s">
        <v>53</v>
      </c>
      <c r="B42" s="12">
        <v>5.2</v>
      </c>
      <c r="C42" s="12">
        <v>9</v>
      </c>
      <c r="D42" s="12">
        <v>0.6</v>
      </c>
      <c r="E42" s="12">
        <v>2.4</v>
      </c>
      <c r="F42" s="12">
        <v>5.8</v>
      </c>
      <c r="G42" s="12">
        <v>2.8</v>
      </c>
      <c r="H42" s="12">
        <v>4</v>
      </c>
      <c r="I42" s="12">
        <v>4</v>
      </c>
      <c r="J42" s="12">
        <v>6.4</v>
      </c>
      <c r="K42" s="12">
        <v>2.8</v>
      </c>
      <c r="L42" s="12">
        <v>5.8</v>
      </c>
      <c r="M42" s="12">
        <v>7.4</v>
      </c>
      <c r="N42" s="12">
        <v>5.4</v>
      </c>
      <c r="O42" s="12">
        <v>3.6</v>
      </c>
      <c r="P42" s="12">
        <v>1.2</v>
      </c>
      <c r="Q42" s="12">
        <v>3</v>
      </c>
      <c r="R42" s="12">
        <v>3.8</v>
      </c>
      <c r="S42" s="12">
        <v>2.2000000000000002</v>
      </c>
      <c r="T42" s="12">
        <v>8.6</v>
      </c>
      <c r="U42" s="12">
        <v>4.8</v>
      </c>
      <c r="V42" s="12">
        <v>7</v>
      </c>
      <c r="W42" s="12">
        <v>2</v>
      </c>
      <c r="X42" s="12">
        <v>1.8</v>
      </c>
      <c r="Y42" s="12">
        <v>2</v>
      </c>
      <c r="Z42" s="12">
        <v>2.6</v>
      </c>
      <c r="AA42" s="12">
        <v>25.6</v>
      </c>
      <c r="AB42" s="12">
        <v>34.200000000000003</v>
      </c>
      <c r="AC42" s="12">
        <v>181.6</v>
      </c>
      <c r="AD42" s="12">
        <v>58.6</v>
      </c>
      <c r="AE42" s="12">
        <v>33</v>
      </c>
      <c r="AF42" s="12">
        <v>38.4</v>
      </c>
      <c r="AG42" s="12">
        <v>14.8</v>
      </c>
      <c r="AH42" s="12">
        <v>26.4</v>
      </c>
      <c r="AI42" s="12">
        <v>22.4</v>
      </c>
      <c r="AJ42" s="12">
        <v>5.4</v>
      </c>
      <c r="AK42" s="12">
        <v>3.6</v>
      </c>
      <c r="AL42" s="12">
        <v>4.4000000000000004</v>
      </c>
      <c r="AM42" s="12">
        <v>1.4</v>
      </c>
      <c r="AN42" s="12">
        <v>8.6</v>
      </c>
      <c r="AO42" s="12">
        <v>2.4</v>
      </c>
      <c r="AP42" s="12">
        <v>25.8</v>
      </c>
      <c r="AQ42" s="12">
        <v>29</v>
      </c>
      <c r="AR42" s="12">
        <v>15.8</v>
      </c>
      <c r="AS42" s="13">
        <v>635.59999999999991</v>
      </c>
      <c r="AT42" s="14"/>
      <c r="AW42" s="15"/>
    </row>
    <row r="43" spans="1:49">
      <c r="A43" s="1" t="s">
        <v>54</v>
      </c>
      <c r="B43" s="12">
        <v>10.4</v>
      </c>
      <c r="C43" s="12">
        <v>15.2</v>
      </c>
      <c r="D43" s="12">
        <v>1.2</v>
      </c>
      <c r="E43" s="12">
        <v>3.8</v>
      </c>
      <c r="F43" s="12">
        <v>7.4</v>
      </c>
      <c r="G43" s="12">
        <v>3.6</v>
      </c>
      <c r="H43" s="12">
        <v>4.4000000000000004</v>
      </c>
      <c r="I43" s="12">
        <v>5.4</v>
      </c>
      <c r="J43" s="12">
        <v>8.4</v>
      </c>
      <c r="K43" s="12">
        <v>4.5999999999999996</v>
      </c>
      <c r="L43" s="12">
        <v>7</v>
      </c>
      <c r="M43" s="12">
        <v>13.4</v>
      </c>
      <c r="N43" s="12">
        <v>1.8</v>
      </c>
      <c r="O43" s="12">
        <v>5.6</v>
      </c>
      <c r="P43" s="12">
        <v>4.2</v>
      </c>
      <c r="Q43" s="12">
        <v>1.8</v>
      </c>
      <c r="R43" s="12">
        <v>2.8</v>
      </c>
      <c r="S43" s="12">
        <v>6.6</v>
      </c>
      <c r="T43" s="12">
        <v>7.8</v>
      </c>
      <c r="U43" s="12">
        <v>4.5999999999999996</v>
      </c>
      <c r="V43" s="12">
        <v>4.8</v>
      </c>
      <c r="W43" s="12">
        <v>2.2000000000000002</v>
      </c>
      <c r="X43" s="12">
        <v>0.8</v>
      </c>
      <c r="Y43" s="12">
        <v>2.4</v>
      </c>
      <c r="Z43" s="12">
        <v>5.4</v>
      </c>
      <c r="AA43" s="12">
        <v>38.200000000000003</v>
      </c>
      <c r="AB43" s="12">
        <v>24</v>
      </c>
      <c r="AC43" s="12">
        <v>187.6</v>
      </c>
      <c r="AD43" s="12">
        <v>120</v>
      </c>
      <c r="AE43" s="12">
        <v>61.6</v>
      </c>
      <c r="AF43" s="12">
        <v>103</v>
      </c>
      <c r="AG43" s="12">
        <v>35</v>
      </c>
      <c r="AH43" s="12">
        <v>106.6</v>
      </c>
      <c r="AI43" s="12">
        <v>70.599999999999994</v>
      </c>
      <c r="AJ43" s="12">
        <v>31.6</v>
      </c>
      <c r="AK43" s="12">
        <v>1.6</v>
      </c>
      <c r="AL43" s="12">
        <v>7.4</v>
      </c>
      <c r="AM43" s="12">
        <v>2</v>
      </c>
      <c r="AN43" s="12">
        <v>13.4</v>
      </c>
      <c r="AO43" s="12">
        <v>27.6</v>
      </c>
      <c r="AP43" s="12">
        <v>1.8</v>
      </c>
      <c r="AQ43" s="12">
        <v>38.200000000000003</v>
      </c>
      <c r="AR43" s="12">
        <v>24.4</v>
      </c>
      <c r="AS43" s="13">
        <v>1030.2</v>
      </c>
      <c r="AT43" s="14"/>
      <c r="AW43" s="15"/>
    </row>
    <row r="44" spans="1:49">
      <c r="A44" s="1" t="s">
        <v>55</v>
      </c>
      <c r="B44" s="12">
        <v>11</v>
      </c>
      <c r="C44" s="12">
        <v>20.399999999999999</v>
      </c>
      <c r="D44" s="12">
        <v>23</v>
      </c>
      <c r="E44" s="12">
        <v>32.4</v>
      </c>
      <c r="F44" s="12">
        <v>89.6</v>
      </c>
      <c r="G44" s="12">
        <v>19.600000000000001</v>
      </c>
      <c r="H44" s="12">
        <v>36.6</v>
      </c>
      <c r="I44" s="12">
        <v>15.8</v>
      </c>
      <c r="J44" s="12">
        <v>36</v>
      </c>
      <c r="K44" s="12">
        <v>9</v>
      </c>
      <c r="L44" s="12">
        <v>16</v>
      </c>
      <c r="M44" s="12">
        <v>26.6</v>
      </c>
      <c r="N44" s="12">
        <v>8.8000000000000007</v>
      </c>
      <c r="O44" s="12">
        <v>6.8</v>
      </c>
      <c r="P44" s="12">
        <v>4.8</v>
      </c>
      <c r="Q44" s="12">
        <v>2.2000000000000002</v>
      </c>
      <c r="R44" s="12">
        <v>7.4</v>
      </c>
      <c r="S44" s="12">
        <v>26.6</v>
      </c>
      <c r="T44" s="12">
        <v>37.6</v>
      </c>
      <c r="U44" s="12">
        <v>48</v>
      </c>
      <c r="V44" s="12">
        <v>66.2</v>
      </c>
      <c r="W44" s="12">
        <v>32.799999999999997</v>
      </c>
      <c r="X44" s="12">
        <v>31.6</v>
      </c>
      <c r="Y44" s="12">
        <v>42</v>
      </c>
      <c r="Z44" s="12">
        <v>20</v>
      </c>
      <c r="AA44" s="12">
        <v>204.4</v>
      </c>
      <c r="AB44" s="12">
        <v>216</v>
      </c>
      <c r="AC44" s="12">
        <v>943.6</v>
      </c>
      <c r="AD44" s="12">
        <v>291.39999999999998</v>
      </c>
      <c r="AE44" s="12">
        <v>89.4</v>
      </c>
      <c r="AF44" s="12">
        <v>78.599999999999994</v>
      </c>
      <c r="AG44" s="12">
        <v>37.799999999999997</v>
      </c>
      <c r="AH44" s="12">
        <v>30.8</v>
      </c>
      <c r="AI44" s="12">
        <v>56.8</v>
      </c>
      <c r="AJ44" s="12">
        <v>22</v>
      </c>
      <c r="AK44" s="12">
        <v>8.6</v>
      </c>
      <c r="AL44" s="12">
        <v>67.2</v>
      </c>
      <c r="AM44" s="12">
        <v>15</v>
      </c>
      <c r="AN44" s="12">
        <v>42.2</v>
      </c>
      <c r="AO44" s="12">
        <v>8.6</v>
      </c>
      <c r="AP44" s="12">
        <v>18.8</v>
      </c>
      <c r="AQ44" s="12">
        <v>23</v>
      </c>
      <c r="AR44" s="12">
        <v>81.8</v>
      </c>
      <c r="AS44" s="13">
        <v>2906.8000000000006</v>
      </c>
      <c r="AT44" s="14"/>
      <c r="AW44" s="15"/>
    </row>
    <row r="45" spans="1:49">
      <c r="A45" s="1" t="s">
        <v>56</v>
      </c>
      <c r="B45" s="12">
        <v>13</v>
      </c>
      <c r="C45" s="12">
        <v>17.2</v>
      </c>
      <c r="D45" s="12">
        <v>11</v>
      </c>
      <c r="E45" s="12">
        <v>11.2</v>
      </c>
      <c r="F45" s="12">
        <v>45.8</v>
      </c>
      <c r="G45" s="12">
        <v>11.8</v>
      </c>
      <c r="H45" s="12">
        <v>15.2</v>
      </c>
      <c r="I45" s="12">
        <v>13.6</v>
      </c>
      <c r="J45" s="12">
        <v>26.6</v>
      </c>
      <c r="K45" s="12">
        <v>8.4</v>
      </c>
      <c r="L45" s="12">
        <v>12.8</v>
      </c>
      <c r="M45" s="12">
        <v>21.8</v>
      </c>
      <c r="N45" s="12">
        <v>5.6</v>
      </c>
      <c r="O45" s="12">
        <v>8.8000000000000007</v>
      </c>
      <c r="P45" s="12">
        <v>5</v>
      </c>
      <c r="Q45" s="12">
        <v>2.6</v>
      </c>
      <c r="R45" s="12">
        <v>5</v>
      </c>
      <c r="S45" s="12">
        <v>5.6</v>
      </c>
      <c r="T45" s="12">
        <v>10.4</v>
      </c>
      <c r="U45" s="12">
        <v>8.4</v>
      </c>
      <c r="V45" s="12">
        <v>17</v>
      </c>
      <c r="W45" s="12">
        <v>6.6</v>
      </c>
      <c r="X45" s="12">
        <v>7</v>
      </c>
      <c r="Y45" s="12">
        <v>15.6</v>
      </c>
      <c r="Z45" s="12">
        <v>4.8</v>
      </c>
      <c r="AA45" s="12">
        <v>74</v>
      </c>
      <c r="AB45" s="12">
        <v>75.2</v>
      </c>
      <c r="AC45" s="12">
        <v>395.2</v>
      </c>
      <c r="AD45" s="12">
        <v>160.6</v>
      </c>
      <c r="AE45" s="12">
        <v>75</v>
      </c>
      <c r="AF45" s="12">
        <v>68.8</v>
      </c>
      <c r="AG45" s="12">
        <v>41.8</v>
      </c>
      <c r="AH45" s="12">
        <v>59.6</v>
      </c>
      <c r="AI45" s="12">
        <v>70.8</v>
      </c>
      <c r="AJ45" s="12">
        <v>36</v>
      </c>
      <c r="AK45" s="12">
        <v>1.6</v>
      </c>
      <c r="AL45" s="12">
        <v>12.4</v>
      </c>
      <c r="AM45" s="12">
        <v>4</v>
      </c>
      <c r="AN45" s="12">
        <v>18.2</v>
      </c>
      <c r="AO45" s="12">
        <v>12</v>
      </c>
      <c r="AP45" s="12">
        <v>21.8</v>
      </c>
      <c r="AQ45" s="12">
        <v>287.8</v>
      </c>
      <c r="AR45" s="12">
        <v>9.4</v>
      </c>
      <c r="AS45" s="13">
        <v>1735</v>
      </c>
      <c r="AT45" s="14"/>
      <c r="AW45" s="15"/>
    </row>
    <row r="46" spans="1:49">
      <c r="A46" s="11" t="s">
        <v>49</v>
      </c>
      <c r="B46" s="14">
        <v>1160.2000000000005</v>
      </c>
      <c r="C46" s="14">
        <v>1799.6000000000004</v>
      </c>
      <c r="D46" s="14">
        <v>1240.4000000000001</v>
      </c>
      <c r="E46" s="14">
        <v>1313.2000000000003</v>
      </c>
      <c r="F46" s="14">
        <v>3427.0000000000005</v>
      </c>
      <c r="G46" s="14">
        <v>1627.1999999999996</v>
      </c>
      <c r="H46" s="14">
        <v>2491.3999999999992</v>
      </c>
      <c r="I46" s="14">
        <v>1640.6</v>
      </c>
      <c r="J46" s="14">
        <v>2372.3999999999996</v>
      </c>
      <c r="K46" s="14">
        <v>1737.2000000000003</v>
      </c>
      <c r="L46" s="14">
        <v>2528.1999999999998</v>
      </c>
      <c r="M46" s="14">
        <v>3935.0000000000009</v>
      </c>
      <c r="N46" s="14">
        <v>1436.1999999999998</v>
      </c>
      <c r="O46" s="14">
        <v>1851.3999999999996</v>
      </c>
      <c r="P46" s="14">
        <v>1158.8</v>
      </c>
      <c r="Q46" s="14">
        <v>734.1999999999997</v>
      </c>
      <c r="R46" s="14">
        <v>899</v>
      </c>
      <c r="S46" s="14">
        <v>1858.8000000000004</v>
      </c>
      <c r="T46" s="14">
        <v>1278</v>
      </c>
      <c r="U46" s="14">
        <v>974.80000000000007</v>
      </c>
      <c r="V46" s="14">
        <v>1516.8</v>
      </c>
      <c r="W46" s="14">
        <v>763.60000000000014</v>
      </c>
      <c r="X46" s="14">
        <v>620.19999999999993</v>
      </c>
      <c r="Y46" s="14">
        <v>1612.6000000000001</v>
      </c>
      <c r="Z46" s="14">
        <v>1717.5999999999997</v>
      </c>
      <c r="AA46" s="14">
        <v>4580.2000000000007</v>
      </c>
      <c r="AB46" s="14">
        <v>3695.1999999999994</v>
      </c>
      <c r="AC46" s="14">
        <v>15664.199999999999</v>
      </c>
      <c r="AD46" s="14">
        <v>6534.4000000000005</v>
      </c>
      <c r="AE46" s="14">
        <v>4456.5999999999995</v>
      </c>
      <c r="AF46" s="14">
        <v>4807.7999999999993</v>
      </c>
      <c r="AG46" s="14">
        <v>2352.2000000000003</v>
      </c>
      <c r="AH46" s="14">
        <v>4196.8</v>
      </c>
      <c r="AI46" s="14">
        <v>2043.9999999999998</v>
      </c>
      <c r="AJ46" s="14">
        <v>896.8</v>
      </c>
      <c r="AK46" s="14">
        <v>757.00000000000011</v>
      </c>
      <c r="AL46" s="14">
        <v>2274.2000000000003</v>
      </c>
      <c r="AM46" s="14">
        <v>324</v>
      </c>
      <c r="AN46" s="14">
        <v>1442.0000000000002</v>
      </c>
      <c r="AO46" s="14">
        <v>588.60000000000014</v>
      </c>
      <c r="AP46" s="14">
        <v>931.39999999999975</v>
      </c>
      <c r="AQ46" s="14">
        <v>4289.8</v>
      </c>
      <c r="AR46" s="14">
        <v>1482.4</v>
      </c>
      <c r="AS46" s="14">
        <v>103012.00000000003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7"/>
  <sheetViews>
    <sheetView workbookViewId="0"/>
  </sheetViews>
  <sheetFormatPr defaultRowHeight="12.75"/>
  <cols>
    <col min="1" max="10" width="8.140625" customWidth="1"/>
  </cols>
  <sheetData>
    <row r="1" spans="1:10">
      <c r="A1" s="2" t="s">
        <v>62</v>
      </c>
      <c r="D1" s="10"/>
      <c r="G1" s="20">
        <f>'Weekday OD'!G1</f>
        <v>40179</v>
      </c>
    </row>
    <row r="3" spans="1:10">
      <c r="A3" t="s">
        <v>50</v>
      </c>
    </row>
    <row r="4" spans="1:10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>
      <c r="A5" s="1" t="s">
        <v>25</v>
      </c>
      <c r="B5" s="4">
        <v>46.684210526315788</v>
      </c>
      <c r="C5" s="4">
        <v>34.526315789473685</v>
      </c>
      <c r="D5" s="4">
        <v>119.84210526315789</v>
      </c>
      <c r="E5" s="4">
        <v>123.94736842105263</v>
      </c>
      <c r="F5" s="4">
        <v>502.68421052631578</v>
      </c>
      <c r="G5" s="4">
        <v>912.78947368421052</v>
      </c>
      <c r="H5" s="4">
        <v>736.57894736842104</v>
      </c>
      <c r="I5" s="4">
        <v>1039.8421052631579</v>
      </c>
      <c r="J5" s="5">
        <v>3516.8947368421054</v>
      </c>
    </row>
    <row r="6" spans="1:10">
      <c r="A6" s="1" t="s">
        <v>26</v>
      </c>
      <c r="B6" s="4">
        <v>35.421052631578945</v>
      </c>
      <c r="C6" s="4">
        <v>36.263157894736842</v>
      </c>
      <c r="D6" s="4">
        <v>72.15789473684211</v>
      </c>
      <c r="E6" s="4">
        <v>124</v>
      </c>
      <c r="F6" s="4">
        <v>622.84210526315792</v>
      </c>
      <c r="G6" s="4">
        <v>1138.5263157894738</v>
      </c>
      <c r="H6" s="4">
        <v>977.52631578947364</v>
      </c>
      <c r="I6" s="4">
        <v>1794.6842105263158</v>
      </c>
      <c r="J6" s="5">
        <v>4801.4210526315792</v>
      </c>
    </row>
    <row r="7" spans="1:10">
      <c r="A7" s="1" t="s">
        <v>27</v>
      </c>
      <c r="B7" s="4">
        <v>164.36842105263159</v>
      </c>
      <c r="C7" s="4">
        <v>104.57894736842105</v>
      </c>
      <c r="D7" s="4">
        <v>46.421052631578945</v>
      </c>
      <c r="E7" s="4">
        <v>97.631578947368425</v>
      </c>
      <c r="F7" s="4">
        <v>545.36842105263156</v>
      </c>
      <c r="G7" s="4">
        <v>852.78947368421052</v>
      </c>
      <c r="H7" s="4">
        <v>558.9473684210526</v>
      </c>
      <c r="I7" s="4">
        <v>1415.6315789473683</v>
      </c>
      <c r="J7" s="5">
        <v>3785.7368421052629</v>
      </c>
    </row>
    <row r="8" spans="1:10">
      <c r="A8" s="1" t="s">
        <v>28</v>
      </c>
      <c r="B8" s="4">
        <v>101.42105263157895</v>
      </c>
      <c r="C8" s="4">
        <v>111.84210526315789</v>
      </c>
      <c r="D8" s="4">
        <v>102.89473684210526</v>
      </c>
      <c r="E8" s="4">
        <v>29.894736842105264</v>
      </c>
      <c r="F8" s="4">
        <v>359.63157894736844</v>
      </c>
      <c r="G8" s="4">
        <v>534.26315789473688</v>
      </c>
      <c r="H8" s="4">
        <v>424.10526315789474</v>
      </c>
      <c r="I8" s="4">
        <v>933.10526315789468</v>
      </c>
      <c r="J8" s="5">
        <v>2597.1578947368421</v>
      </c>
    </row>
    <row r="9" spans="1:10">
      <c r="A9" s="1">
        <v>16</v>
      </c>
      <c r="B9" s="4">
        <v>446.36842105263156</v>
      </c>
      <c r="C9" s="4">
        <v>504.05263157894734</v>
      </c>
      <c r="D9" s="4">
        <v>674.15789473684208</v>
      </c>
      <c r="E9" s="4">
        <v>391.5263157894737</v>
      </c>
      <c r="F9" s="4">
        <v>18.105263157894736</v>
      </c>
      <c r="G9" s="4">
        <v>180.63157894736841</v>
      </c>
      <c r="H9" s="4">
        <v>201.63157894736841</v>
      </c>
      <c r="I9" s="4">
        <v>485.4736842105263</v>
      </c>
      <c r="J9" s="5">
        <v>2901.9473684210525</v>
      </c>
    </row>
    <row r="10" spans="1:10">
      <c r="A10" s="1">
        <v>24</v>
      </c>
      <c r="B10" s="4">
        <v>699.42105263157896</v>
      </c>
      <c r="C10" s="4">
        <v>849.52631578947364</v>
      </c>
      <c r="D10" s="4">
        <v>1024.1052631578948</v>
      </c>
      <c r="E10" s="4">
        <v>551.0526315789474</v>
      </c>
      <c r="F10" s="4">
        <v>179.52631578947367</v>
      </c>
      <c r="G10" s="4">
        <v>23.842105263157894</v>
      </c>
      <c r="H10" s="4">
        <v>147.15789473684211</v>
      </c>
      <c r="I10" s="4">
        <v>418.21052631578948</v>
      </c>
      <c r="J10" s="5">
        <v>3892.8421052631584</v>
      </c>
    </row>
    <row r="11" spans="1:10">
      <c r="A11" s="1" t="s">
        <v>29</v>
      </c>
      <c r="B11" s="4">
        <v>638.9473684210526</v>
      </c>
      <c r="C11" s="4">
        <v>735.57894736842104</v>
      </c>
      <c r="D11" s="4">
        <v>716.0526315789474</v>
      </c>
      <c r="E11" s="4">
        <v>385.26315789473682</v>
      </c>
      <c r="F11" s="4">
        <v>184.05263157894737</v>
      </c>
      <c r="G11" s="4">
        <v>148.15789473684211</v>
      </c>
      <c r="H11" s="4">
        <v>14.789473684210526</v>
      </c>
      <c r="I11" s="4">
        <v>101.15789473684211</v>
      </c>
      <c r="J11" s="5">
        <v>2924</v>
      </c>
    </row>
    <row r="12" spans="1:10">
      <c r="A12" s="1" t="s">
        <v>30</v>
      </c>
      <c r="B12" s="4">
        <v>893.73684210526312</v>
      </c>
      <c r="C12" s="4">
        <v>1035.4736842105262</v>
      </c>
      <c r="D12" s="4">
        <v>2033.7368421052631</v>
      </c>
      <c r="E12" s="4">
        <v>853.10526315789468</v>
      </c>
      <c r="F12" s="4">
        <v>457.15789473684208</v>
      </c>
      <c r="G12" s="4">
        <v>443.31578947368422</v>
      </c>
      <c r="H12" s="4">
        <v>100.94736842105263</v>
      </c>
      <c r="I12" s="4">
        <v>27.789473684210527</v>
      </c>
      <c r="J12" s="5">
        <v>5845.2631578947376</v>
      </c>
    </row>
    <row r="13" spans="1:10" s="3" customFormat="1">
      <c r="A13" s="3" t="s">
        <v>49</v>
      </c>
      <c r="B13" s="5">
        <v>3026.3684210526317</v>
      </c>
      <c r="C13" s="5">
        <v>3411.8421052631579</v>
      </c>
      <c r="D13" s="5">
        <v>4789.3684210526317</v>
      </c>
      <c r="E13" s="5">
        <v>2556.4210526315792</v>
      </c>
      <c r="F13" s="5">
        <v>2869.3684210526317</v>
      </c>
      <c r="G13" s="5">
        <v>4234.3157894736842</v>
      </c>
      <c r="H13" s="5">
        <v>3161.6842105263149</v>
      </c>
      <c r="I13" s="5">
        <v>6215.8947368421059</v>
      </c>
      <c r="J13" s="5">
        <v>30265.263157894737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25</v>
      </c>
      <c r="C16" s="6" t="s">
        <v>26</v>
      </c>
      <c r="D16" s="6" t="s">
        <v>27</v>
      </c>
      <c r="E16" s="6" t="s">
        <v>28</v>
      </c>
      <c r="F16" s="6">
        <v>16</v>
      </c>
      <c r="G16" s="6">
        <v>24</v>
      </c>
      <c r="H16" s="6" t="s">
        <v>29</v>
      </c>
      <c r="I16" s="6" t="s">
        <v>30</v>
      </c>
      <c r="J16" s="3" t="s">
        <v>37</v>
      </c>
    </row>
    <row r="17" spans="1:10">
      <c r="A17" s="1" t="s">
        <v>25</v>
      </c>
      <c r="B17" s="4">
        <v>19</v>
      </c>
      <c r="C17" s="4">
        <v>7.6</v>
      </c>
      <c r="D17" s="4">
        <v>33.200000000000003</v>
      </c>
      <c r="E17" s="4">
        <v>25.4</v>
      </c>
      <c r="F17" s="4">
        <v>159.6</v>
      </c>
      <c r="G17" s="4">
        <v>222.6</v>
      </c>
      <c r="H17" s="4">
        <v>119</v>
      </c>
      <c r="I17" s="4">
        <v>254.4</v>
      </c>
      <c r="J17" s="5">
        <v>840.8</v>
      </c>
    </row>
    <row r="18" spans="1:10">
      <c r="A18" s="1" t="s">
        <v>26</v>
      </c>
      <c r="B18" s="4">
        <v>6.8</v>
      </c>
      <c r="C18" s="4">
        <v>12.4</v>
      </c>
      <c r="D18" s="4">
        <v>17.8</v>
      </c>
      <c r="E18" s="4">
        <v>20.8</v>
      </c>
      <c r="F18" s="4">
        <v>198.6</v>
      </c>
      <c r="G18" s="4">
        <v>249.4</v>
      </c>
      <c r="H18" s="4">
        <v>246.8</v>
      </c>
      <c r="I18" s="4">
        <v>780.2</v>
      </c>
      <c r="J18" s="5">
        <v>1532.8</v>
      </c>
    </row>
    <row r="19" spans="1:10">
      <c r="A19" s="1" t="s">
        <v>27</v>
      </c>
      <c r="B19" s="4">
        <v>41.6</v>
      </c>
      <c r="C19" s="4">
        <v>15.2</v>
      </c>
      <c r="D19" s="4">
        <v>52</v>
      </c>
      <c r="E19" s="4">
        <v>40.4</v>
      </c>
      <c r="F19" s="4">
        <v>430.6</v>
      </c>
      <c r="G19" s="4">
        <v>689.4</v>
      </c>
      <c r="H19" s="4">
        <v>438.6</v>
      </c>
      <c r="I19" s="4">
        <v>1038.2</v>
      </c>
      <c r="J19" s="5">
        <v>2746</v>
      </c>
    </row>
    <row r="20" spans="1:10">
      <c r="A20" s="1" t="s">
        <v>28</v>
      </c>
      <c r="B20" s="4">
        <v>22.6</v>
      </c>
      <c r="C20" s="4">
        <v>11.6</v>
      </c>
      <c r="D20" s="4">
        <v>43.8</v>
      </c>
      <c r="E20" s="4">
        <v>23</v>
      </c>
      <c r="F20" s="4">
        <v>210.4</v>
      </c>
      <c r="G20" s="4">
        <v>277.2</v>
      </c>
      <c r="H20" s="4">
        <v>140.19999999999999</v>
      </c>
      <c r="I20" s="4">
        <v>294.2</v>
      </c>
      <c r="J20" s="5">
        <v>1023</v>
      </c>
    </row>
    <row r="21" spans="1:10">
      <c r="A21" s="1">
        <v>16</v>
      </c>
      <c r="B21" s="4">
        <v>148.4</v>
      </c>
      <c r="C21" s="4">
        <v>111.2</v>
      </c>
      <c r="D21" s="4">
        <v>532.20000000000005</v>
      </c>
      <c r="E21" s="4">
        <v>252</v>
      </c>
      <c r="F21" s="4">
        <v>19.600000000000001</v>
      </c>
      <c r="G21" s="4">
        <v>129.19999999999999</v>
      </c>
      <c r="H21" s="4">
        <v>108.8</v>
      </c>
      <c r="I21" s="4">
        <v>257.2</v>
      </c>
      <c r="J21" s="5">
        <v>1558.6000000000001</v>
      </c>
    </row>
    <row r="22" spans="1:10">
      <c r="A22" s="1">
        <v>24</v>
      </c>
      <c r="B22" s="4">
        <v>169.6</v>
      </c>
      <c r="C22" s="4">
        <v>145.6</v>
      </c>
      <c r="D22" s="4">
        <v>774.4</v>
      </c>
      <c r="E22" s="4">
        <v>272</v>
      </c>
      <c r="F22" s="4">
        <v>106.8</v>
      </c>
      <c r="G22" s="4">
        <v>30</v>
      </c>
      <c r="H22" s="4">
        <v>100.6</v>
      </c>
      <c r="I22" s="4">
        <v>253.2</v>
      </c>
      <c r="J22" s="5">
        <v>1852.1999999999998</v>
      </c>
    </row>
    <row r="23" spans="1:10">
      <c r="A23" s="1" t="s">
        <v>29</v>
      </c>
      <c r="B23" s="4">
        <v>102.8</v>
      </c>
      <c r="C23" s="4">
        <v>111.2</v>
      </c>
      <c r="D23" s="4">
        <v>548.20000000000005</v>
      </c>
      <c r="E23" s="4">
        <v>128.6</v>
      </c>
      <c r="F23" s="4">
        <v>101.6</v>
      </c>
      <c r="G23" s="4">
        <v>96.4</v>
      </c>
      <c r="H23" s="4">
        <v>12.6</v>
      </c>
      <c r="I23" s="4">
        <v>41</v>
      </c>
      <c r="J23" s="5">
        <v>1142.4000000000001</v>
      </c>
    </row>
    <row r="24" spans="1:10">
      <c r="A24" s="1" t="s">
        <v>30</v>
      </c>
      <c r="B24" s="4">
        <v>216.8</v>
      </c>
      <c r="C24" s="4">
        <v>244.8</v>
      </c>
      <c r="D24" s="4">
        <v>1487.6</v>
      </c>
      <c r="E24" s="4">
        <v>273.60000000000002</v>
      </c>
      <c r="F24" s="4">
        <v>238</v>
      </c>
      <c r="G24" s="4">
        <v>241</v>
      </c>
      <c r="H24" s="4">
        <v>43.8</v>
      </c>
      <c r="I24" s="4">
        <v>32.799999999999997</v>
      </c>
      <c r="J24" s="5">
        <v>2778.4</v>
      </c>
    </row>
    <row r="25" spans="1:10" s="3" customFormat="1">
      <c r="A25" s="3" t="s">
        <v>49</v>
      </c>
      <c r="B25" s="5">
        <v>727.6</v>
      </c>
      <c r="C25" s="5">
        <v>659.6</v>
      </c>
      <c r="D25" s="5">
        <v>3489.2</v>
      </c>
      <c r="E25" s="5">
        <v>1035.8000000000002</v>
      </c>
      <c r="F25" s="5">
        <v>1465.1999999999998</v>
      </c>
      <c r="G25" s="5">
        <v>1935.2000000000003</v>
      </c>
      <c r="H25" s="5">
        <v>1210.3999999999999</v>
      </c>
      <c r="I25" s="5">
        <v>2951.2</v>
      </c>
      <c r="J25" s="5">
        <v>13474.2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25</v>
      </c>
      <c r="C28" s="6" t="s">
        <v>26</v>
      </c>
      <c r="D28" s="6" t="s">
        <v>27</v>
      </c>
      <c r="E28" s="6" t="s">
        <v>28</v>
      </c>
      <c r="F28" s="6">
        <v>16</v>
      </c>
      <c r="G28" s="6">
        <v>24</v>
      </c>
      <c r="H28" s="6" t="s">
        <v>29</v>
      </c>
      <c r="I28" s="6" t="s">
        <v>30</v>
      </c>
      <c r="J28" s="3" t="s">
        <v>37</v>
      </c>
    </row>
    <row r="29" spans="1:10">
      <c r="A29" s="1" t="s">
        <v>25</v>
      </c>
      <c r="B29" s="4">
        <v>19.2</v>
      </c>
      <c r="C29" s="4">
        <v>3</v>
      </c>
      <c r="D29" s="4">
        <v>21.4</v>
      </c>
      <c r="E29" s="4">
        <v>16.8</v>
      </c>
      <c r="F29" s="4">
        <v>111.8</v>
      </c>
      <c r="G29" s="4">
        <v>130.6</v>
      </c>
      <c r="H29" s="4">
        <v>68.2</v>
      </c>
      <c r="I29" s="4">
        <v>154.19999999999999</v>
      </c>
      <c r="J29" s="5">
        <v>525.19999999999993</v>
      </c>
    </row>
    <row r="30" spans="1:10">
      <c r="A30" s="1" t="s">
        <v>26</v>
      </c>
      <c r="B30" s="4">
        <v>1.4</v>
      </c>
      <c r="C30" s="4">
        <v>10</v>
      </c>
      <c r="D30" s="4">
        <v>11.6</v>
      </c>
      <c r="E30" s="4">
        <v>13.2</v>
      </c>
      <c r="F30" s="4">
        <v>124.8</v>
      </c>
      <c r="G30" s="4">
        <v>157.4</v>
      </c>
      <c r="H30" s="4">
        <v>136</v>
      </c>
      <c r="I30" s="4">
        <v>506.6</v>
      </c>
      <c r="J30" s="5">
        <v>961</v>
      </c>
    </row>
    <row r="31" spans="1:10">
      <c r="A31" s="1" t="s">
        <v>27</v>
      </c>
      <c r="B31" s="4">
        <v>24.8</v>
      </c>
      <c r="C31" s="4">
        <v>5.6</v>
      </c>
      <c r="D31" s="4">
        <v>55</v>
      </c>
      <c r="E31" s="4">
        <v>31.4</v>
      </c>
      <c r="F31" s="4">
        <v>311</v>
      </c>
      <c r="G31" s="4">
        <v>480.8</v>
      </c>
      <c r="H31" s="4">
        <v>293.60000000000002</v>
      </c>
      <c r="I31" s="4">
        <v>737.4</v>
      </c>
      <c r="J31" s="5">
        <v>1939.6</v>
      </c>
    </row>
    <row r="32" spans="1:10">
      <c r="A32" s="1" t="s">
        <v>28</v>
      </c>
      <c r="B32" s="4">
        <v>11.8</v>
      </c>
      <c r="C32" s="4">
        <v>6.8</v>
      </c>
      <c r="D32" s="4">
        <v>34</v>
      </c>
      <c r="E32" s="4">
        <v>32.200000000000003</v>
      </c>
      <c r="F32" s="4">
        <v>172.6</v>
      </c>
      <c r="G32" s="4">
        <v>213.2</v>
      </c>
      <c r="H32" s="4">
        <v>107.8</v>
      </c>
      <c r="I32" s="4">
        <v>271.39999999999998</v>
      </c>
      <c r="J32" s="5">
        <v>849.8</v>
      </c>
    </row>
    <row r="33" spans="1:10">
      <c r="A33" s="1">
        <v>16</v>
      </c>
      <c r="B33" s="4">
        <v>110.8</v>
      </c>
      <c r="C33" s="4">
        <v>65</v>
      </c>
      <c r="D33" s="4">
        <v>396.8</v>
      </c>
      <c r="E33" s="4">
        <v>193</v>
      </c>
      <c r="F33" s="4">
        <v>24.6</v>
      </c>
      <c r="G33" s="4">
        <v>77.8</v>
      </c>
      <c r="H33" s="4">
        <v>78.8</v>
      </c>
      <c r="I33" s="4">
        <v>185.4</v>
      </c>
      <c r="J33" s="5">
        <v>1132.2</v>
      </c>
    </row>
    <row r="34" spans="1:10">
      <c r="A34" s="1">
        <v>24</v>
      </c>
      <c r="B34" s="4">
        <v>124.4</v>
      </c>
      <c r="C34" s="4">
        <v>97.2</v>
      </c>
      <c r="D34" s="4">
        <v>606.6</v>
      </c>
      <c r="E34" s="4">
        <v>231.2</v>
      </c>
      <c r="F34" s="4">
        <v>75.2</v>
      </c>
      <c r="G34" s="4">
        <v>28.6</v>
      </c>
      <c r="H34" s="4">
        <v>71</v>
      </c>
      <c r="I34" s="4">
        <v>165.8</v>
      </c>
      <c r="J34" s="5">
        <v>1400</v>
      </c>
    </row>
    <row r="35" spans="1:10">
      <c r="A35" s="1" t="s">
        <v>29</v>
      </c>
      <c r="B35" s="4">
        <v>67</v>
      </c>
      <c r="C35" s="4">
        <v>66.599999999999994</v>
      </c>
      <c r="D35" s="4">
        <v>412.2</v>
      </c>
      <c r="E35" s="4">
        <v>110.4</v>
      </c>
      <c r="F35" s="4">
        <v>67</v>
      </c>
      <c r="G35" s="4">
        <v>77.2</v>
      </c>
      <c r="H35" s="4">
        <v>12.4</v>
      </c>
      <c r="I35" s="4">
        <v>32</v>
      </c>
      <c r="J35" s="5">
        <v>844.8</v>
      </c>
    </row>
    <row r="36" spans="1:10">
      <c r="A36" s="1" t="s">
        <v>30</v>
      </c>
      <c r="B36" s="4">
        <v>159.19999999999999</v>
      </c>
      <c r="C36" s="4">
        <v>150.6</v>
      </c>
      <c r="D36" s="4">
        <v>1104</v>
      </c>
      <c r="E36" s="4">
        <v>242.8</v>
      </c>
      <c r="F36" s="4">
        <v>161</v>
      </c>
      <c r="G36" s="4">
        <v>172.8</v>
      </c>
      <c r="H36" s="4">
        <v>35.4</v>
      </c>
      <c r="I36" s="4">
        <v>27.2</v>
      </c>
      <c r="J36" s="5">
        <v>2053</v>
      </c>
    </row>
    <row r="37" spans="1:10" s="3" customFormat="1">
      <c r="A37" s="3" t="s">
        <v>49</v>
      </c>
      <c r="B37" s="5">
        <v>518.59999999999991</v>
      </c>
      <c r="C37" s="5">
        <v>404.8</v>
      </c>
      <c r="D37" s="5">
        <v>2641.6000000000004</v>
      </c>
      <c r="E37" s="5">
        <v>871</v>
      </c>
      <c r="F37" s="5">
        <v>1048</v>
      </c>
      <c r="G37" s="5">
        <v>1338.3999999999999</v>
      </c>
      <c r="H37" s="5">
        <v>803.19999999999993</v>
      </c>
      <c r="I37" s="5">
        <v>2080</v>
      </c>
      <c r="J37" s="5">
        <v>9705.5999999999985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Weekday OD</vt:lpstr>
      <vt:lpstr>Saturday OD</vt:lpstr>
      <vt:lpstr>Sunday OD</vt:lpstr>
      <vt:lpstr>Fast Pass OD</vt:lpstr>
      <vt:lpstr>'Saturday OD'!Print_Area</vt:lpstr>
      <vt:lpstr>'Sunday OD'!Print_Area</vt:lpstr>
      <vt:lpstr>'Saturday OD'!Print_Titles</vt:lpstr>
      <vt:lpstr>'Sunday OD'!Print_Titles</vt:lpstr>
      <vt:lpstr>'Weekday OD'!Print_Titles</vt:lpstr>
    </vt:vector>
  </TitlesOfParts>
  <Company>Bay Area Rapid Transit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Melissa Jordan</cp:lastModifiedBy>
  <dcterms:created xsi:type="dcterms:W3CDTF">2000-11-03T22:31:11Z</dcterms:created>
  <dcterms:modified xsi:type="dcterms:W3CDTF">2011-02-22T15:50:47Z</dcterms:modified>
</cp:coreProperties>
</file>