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4519" fullCalcOnLoad="1"/>
</workbook>
</file>

<file path=xl/calcChain.xml><?xml version="1.0" encoding="utf-8"?>
<calcChain xmlns="http://schemas.openxmlformats.org/spreadsheetml/2006/main">
  <c r="G1" i="4"/>
  <c r="AW12" i="2"/>
  <c r="AW22"/>
  <c r="AW13"/>
  <c r="AX12"/>
  <c r="AW23"/>
  <c r="AX13"/>
  <c r="AX23"/>
  <c r="AW14"/>
  <c r="AY12"/>
  <c r="AW24"/>
  <c r="AX14"/>
  <c r="AY13"/>
  <c r="AX24"/>
  <c r="AY14"/>
  <c r="AY24"/>
  <c r="AW15"/>
  <c r="AZ12"/>
  <c r="AW25"/>
  <c r="AX15"/>
  <c r="AZ13"/>
  <c r="AX25"/>
  <c r="AY15"/>
  <c r="AZ14"/>
  <c r="AY25"/>
  <c r="AZ15"/>
  <c r="AZ25"/>
  <c r="AW16"/>
  <c r="BA12"/>
  <c r="AW26"/>
  <c r="AX16"/>
  <c r="BA13"/>
  <c r="AX26"/>
  <c r="AY16"/>
  <c r="BA14"/>
  <c r="AY26"/>
  <c r="AZ16"/>
  <c r="BA15"/>
  <c r="AZ26"/>
  <c r="BA16"/>
  <c r="BA26"/>
  <c r="AW17"/>
  <c r="BB12"/>
  <c r="AW27"/>
  <c r="AX17"/>
  <c r="BB13"/>
  <c r="AX27"/>
  <c r="AY17"/>
  <c r="BB14"/>
  <c r="AY27"/>
  <c r="AZ17"/>
  <c r="BB15"/>
  <c r="AZ27"/>
  <c r="BA17"/>
  <c r="BB16"/>
  <c r="BA27"/>
  <c r="BB17"/>
  <c r="BB27"/>
  <c r="AW18"/>
  <c r="AW19"/>
  <c r="BC12"/>
  <c r="AW28"/>
  <c r="AX18"/>
  <c r="BC13"/>
  <c r="AX28"/>
  <c r="AY18"/>
  <c r="AY19"/>
  <c r="BC14"/>
  <c r="AY28"/>
  <c r="AZ18"/>
  <c r="BC15"/>
  <c r="AZ28"/>
  <c r="BA18"/>
  <c r="BA19"/>
  <c r="BC16"/>
  <c r="BA28"/>
  <c r="BB18"/>
  <c r="BC17"/>
  <c r="BB28"/>
  <c r="BC18"/>
  <c r="BC28"/>
  <c r="AX19"/>
  <c r="AZ19"/>
  <c r="BB19"/>
  <c r="BD17"/>
  <c r="BD16"/>
  <c r="BD15"/>
  <c r="BD14"/>
  <c r="BD13"/>
  <c r="BD12"/>
  <c r="AW5"/>
  <c r="AW4"/>
  <c r="AZ3"/>
  <c r="AW3"/>
  <c r="G1"/>
  <c r="AW12" i="3"/>
  <c r="AW22"/>
  <c r="AW13"/>
  <c r="AX12"/>
  <c r="AW23"/>
  <c r="AX13"/>
  <c r="AX23"/>
  <c r="AW14"/>
  <c r="AY12"/>
  <c r="AW24"/>
  <c r="AX14"/>
  <c r="AY13"/>
  <c r="AX24"/>
  <c r="AY14"/>
  <c r="AY24"/>
  <c r="AW15"/>
  <c r="AZ12"/>
  <c r="AW25"/>
  <c r="AX15"/>
  <c r="AZ13"/>
  <c r="AX25"/>
  <c r="AY15"/>
  <c r="AZ14"/>
  <c r="AY25"/>
  <c r="AZ15"/>
  <c r="AZ25"/>
  <c r="AW16"/>
  <c r="BA12"/>
  <c r="AW26"/>
  <c r="AX16"/>
  <c r="BA13"/>
  <c r="AX26"/>
  <c r="AY16"/>
  <c r="BA14"/>
  <c r="AY26"/>
  <c r="AZ16"/>
  <c r="BA15"/>
  <c r="AZ26"/>
  <c r="BA16"/>
  <c r="BA26"/>
  <c r="AW17"/>
  <c r="BB12"/>
  <c r="AW27"/>
  <c r="AX17"/>
  <c r="BB13"/>
  <c r="AX27"/>
  <c r="AY17"/>
  <c r="BD17"/>
  <c r="BB14"/>
  <c r="AY27"/>
  <c r="AZ17"/>
  <c r="BB15"/>
  <c r="AZ27"/>
  <c r="BA17"/>
  <c r="BB16"/>
  <c r="BA27"/>
  <c r="BB17"/>
  <c r="BB27"/>
  <c r="AW18"/>
  <c r="BC12"/>
  <c r="AW28"/>
  <c r="AX18"/>
  <c r="AX19"/>
  <c r="BC13"/>
  <c r="AX28"/>
  <c r="AY18"/>
  <c r="BC14"/>
  <c r="AY28"/>
  <c r="AZ18"/>
  <c r="AZ19"/>
  <c r="BC15"/>
  <c r="AZ28"/>
  <c r="BA18"/>
  <c r="BC16"/>
  <c r="BA28"/>
  <c r="BB18"/>
  <c r="BC17"/>
  <c r="BB28"/>
  <c r="BC18"/>
  <c r="BC28"/>
  <c r="AW19"/>
  <c r="AY19"/>
  <c r="BA19"/>
  <c r="BC19"/>
  <c r="BD18"/>
  <c r="BD16"/>
  <c r="BD14"/>
  <c r="BD13"/>
  <c r="BD12"/>
  <c r="AW5"/>
  <c r="AZ4"/>
  <c r="AW4"/>
  <c r="AZ3"/>
  <c r="AW3"/>
  <c r="G1"/>
  <c r="AW12" i="1"/>
  <c r="AW22"/>
  <c r="AW13"/>
  <c r="AX12"/>
  <c r="AW23"/>
  <c r="AX13"/>
  <c r="AX23"/>
  <c r="AW14"/>
  <c r="AY12"/>
  <c r="AW24"/>
  <c r="AX14"/>
  <c r="AY13"/>
  <c r="AX24"/>
  <c r="AY14"/>
  <c r="AY24"/>
  <c r="AW15"/>
  <c r="AZ12"/>
  <c r="AW25"/>
  <c r="AX15"/>
  <c r="AZ13"/>
  <c r="AX25"/>
  <c r="AY15"/>
  <c r="AZ14"/>
  <c r="AY25"/>
  <c r="AZ15"/>
  <c r="AZ25"/>
  <c r="AW16"/>
  <c r="BA12"/>
  <c r="AW26"/>
  <c r="AX16"/>
  <c r="BA13"/>
  <c r="AX26"/>
  <c r="AY16"/>
  <c r="BA14"/>
  <c r="AY26"/>
  <c r="AZ16"/>
  <c r="BA15"/>
  <c r="AZ26"/>
  <c r="BA16"/>
  <c r="BA26"/>
  <c r="AW17"/>
  <c r="BB12"/>
  <c r="AW27"/>
  <c r="AX17"/>
  <c r="BB13"/>
  <c r="AX27"/>
  <c r="AY17"/>
  <c r="BB14"/>
  <c r="AY27"/>
  <c r="AZ17"/>
  <c r="BB15"/>
  <c r="AZ27"/>
  <c r="BA17"/>
  <c r="BB16"/>
  <c r="BA27"/>
  <c r="BB17"/>
  <c r="BB27"/>
  <c r="AW18"/>
  <c r="BC12"/>
  <c r="AW28"/>
  <c r="AX18"/>
  <c r="BC13"/>
  <c r="AX28"/>
  <c r="AY18"/>
  <c r="BC14"/>
  <c r="AY28"/>
  <c r="AZ18"/>
  <c r="BC15"/>
  <c r="AZ28"/>
  <c r="BA18"/>
  <c r="BC16"/>
  <c r="BA28"/>
  <c r="BB18"/>
  <c r="BC17"/>
  <c r="BB28"/>
  <c r="BC18"/>
  <c r="BC28"/>
  <c r="AW19"/>
  <c r="AX19"/>
  <c r="AY19"/>
  <c r="AZ19"/>
  <c r="BA19"/>
  <c r="BB19"/>
  <c r="BC19"/>
  <c r="BD19"/>
  <c r="BD18"/>
  <c r="BD17"/>
  <c r="BD16"/>
  <c r="BD15"/>
  <c r="BD14"/>
  <c r="BD13"/>
  <c r="BD12"/>
  <c r="AW5"/>
  <c r="AZ4"/>
  <c r="BA4"/>
  <c r="AW4"/>
  <c r="AZ3"/>
  <c r="BA3"/>
  <c r="AW3"/>
  <c r="BD28"/>
  <c r="BD28" i="2"/>
  <c r="BD28" i="3"/>
  <c r="BD15"/>
  <c r="BB19"/>
  <c r="BD19"/>
  <c r="AZ4" i="2"/>
  <c r="BD18"/>
  <c r="BC19"/>
  <c r="BD19"/>
  <c r="BA3"/>
  <c r="BA3" i="3"/>
  <c r="BA4"/>
  <c r="BA4" i="2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<sst xmlns="http://schemas.openxmlformats.org/spreadsheetml/2006/main" count="400" uniqueCount="63">
  <si>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</si>
  <si>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</si>
  <si>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</si>
  <si>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</si>
  <si>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</si>
  <si>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</si>
  <si>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</si>
  <si>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</si>
  <si>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</si>
  <si>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</si>
  <si>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</si>
  <si>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</si>
  <si>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</si>
  <si>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</si>
  <si>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</si>
  <si>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</si>
  <si>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</si>
  <si>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</si>
  <si>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</si>
  <si>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</si>
  <si>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</si>
  <si>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</si>
  <si>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</si>
  <si>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</si>
  <si>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</si>
  <si>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</si>
  <si>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</si>
  <si>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</si>
  <si>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</si>
  <si>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</si>
  <si>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</si>
  <si>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</si>
  <si>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</si>
  <si>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</si>
  <si>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</si>
  <si>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</si>
  <si>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</si>
  <si>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</si>
  <si>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</si>
  <si>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</si>
  <si>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</si>
  <si>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</si>
  <si>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</si>
  <si>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</si>
  <si>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</si>
  <si>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</si>
  <si>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</si>
  <si>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</si>
  <si>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</si>
  <si>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</si>
  <si>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</si>
  <si>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</si>
  <si>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</si>
  <si>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</si>
  <si>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</si>
  <si>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</si>
  <si>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</si>
  <si>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</si>
  <si>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</si>
  <si>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</si>
  <si>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</si>
  <si>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</si>
  <si>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Fast Pass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</si>
</sst>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tabSelected="1" workbookViewId="0">
      <pane xSplit="1" ySplit="2" topLeftCell="B12" activePane="bottomRight" state="frozen"/>
      <selection activeCell="B3" sqref="B3"/>
      <selection pane="topRight" activeCell="B3" sqref="B3"/>
      <selection pane="bottomLeft" activeCell="B3" sqref="B3"/>
      <selection pane="bottomRight" activeCell="B12" sqref="B12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40210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5.0526315789473681</v>
      </c>
      <c r="C3" s="12">
        <v>115.26315789473684</v>
      </c>
      <c r="D3" s="12">
        <v>108.52631578947368</v>
      </c>
      <c r="E3" s="12">
        <v>94.263157894736835</v>
      </c>
      <c r="F3" s="12">
        <v>398</v>
      </c>
      <c r="G3" s="12">
        <v>82.94736842105263</v>
      </c>
      <c r="H3" s="12">
        <v>146.42105263157896</v>
      </c>
      <c r="I3" s="12">
        <v>137.84210526315789</v>
      </c>
      <c r="J3" s="12">
        <v>192.26315789473685</v>
      </c>
      <c r="K3" s="12">
        <v>44.578947368421055</v>
      </c>
      <c r="L3" s="12">
        <v>104.57894736842105</v>
      </c>
      <c r="M3" s="12">
        <v>69.421052631578945</v>
      </c>
      <c r="N3" s="12">
        <v>43.368421052631582</v>
      </c>
      <c r="O3" s="12">
        <v>36.526315789473685</v>
      </c>
      <c r="P3" s="12">
        <v>41.89473684210526</v>
      </c>
      <c r="Q3" s="12">
        <v>19.105263157894736</v>
      </c>
      <c r="R3" s="12">
        <v>14.894736842105264</v>
      </c>
      <c r="S3" s="12">
        <v>32.315789473684212</v>
      </c>
      <c r="T3" s="12">
        <v>23.368421052631579</v>
      </c>
      <c r="U3" s="12">
        <v>17.631578947368421</v>
      </c>
      <c r="V3" s="12">
        <v>21.94736842105263</v>
      </c>
      <c r="W3" s="12">
        <v>8.9473684210526319</v>
      </c>
      <c r="X3" s="12">
        <v>7.1052631578947372</v>
      </c>
      <c r="Y3" s="12">
        <v>16.94736842105263</v>
      </c>
      <c r="Z3" s="12">
        <v>25.842105263157894</v>
      </c>
      <c r="AA3" s="12">
        <v>228.15789473684211</v>
      </c>
      <c r="AB3" s="12">
        <v>227.05263157894737</v>
      </c>
      <c r="AC3" s="12">
        <v>283.78947368421052</v>
      </c>
      <c r="AD3" s="12">
        <v>218.78947368421052</v>
      </c>
      <c r="AE3" s="12">
        <v>115.05263157894737</v>
      </c>
      <c r="AF3" s="12">
        <v>120.84210526315789</v>
      </c>
      <c r="AG3" s="12">
        <v>29.578947368421051</v>
      </c>
      <c r="AH3" s="12">
        <v>67.84210526315789</v>
      </c>
      <c r="AI3" s="12">
        <v>65.736842105263165</v>
      </c>
      <c r="AJ3" s="12">
        <v>14</v>
      </c>
      <c r="AK3" s="12">
        <v>8.4210526315789469</v>
      </c>
      <c r="AL3" s="12">
        <v>20</v>
      </c>
      <c r="AM3" s="12">
        <v>6.7368421052631575</v>
      </c>
      <c r="AN3" s="12">
        <v>36</v>
      </c>
      <c r="AO3" s="12">
        <v>10.421052631578947</v>
      </c>
      <c r="AP3" s="12">
        <v>13.210526315789474</v>
      </c>
      <c r="AQ3" s="12">
        <v>19.842105263157894</v>
      </c>
      <c r="AR3" s="12">
        <v>18.842105263157894</v>
      </c>
      <c r="AS3" s="13">
        <v>3313.3684210526321</v>
      </c>
      <c r="AT3" s="14"/>
      <c r="AV3" s="9" t="s">
        <v>38</v>
      </c>
      <c r="AW3" s="12">
        <f>SUM(B3:Z27,AK3:AN27,B38:Z41,AK38:AN41)</f>
        <v>76726.052631578874</v>
      </c>
      <c r="AY3" s="9" t="s">
        <v>39</v>
      </c>
      <c r="AZ3" s="15">
        <f>SUM(AW12:AW18,AX12:BC12)</f>
        <v>211278.05263157893</v>
      </c>
      <c r="BA3" s="16">
        <f>AZ3/BD$19</f>
        <v>0.63296379935673719</v>
      </c>
    </row>
    <row r="4" spans="1:56">
      <c r="A4" s="1" t="s">
        <v>3</v>
      </c>
      <c r="B4" s="12">
        <v>138.94736842105263</v>
      </c>
      <c r="C4" s="12">
        <v>11.789473684210526</v>
      </c>
      <c r="D4" s="12">
        <v>101.84210526315789</v>
      </c>
      <c r="E4" s="12">
        <v>85.421052631578945</v>
      </c>
      <c r="F4" s="12">
        <v>932.10526315789468</v>
      </c>
      <c r="G4" s="12">
        <v>122.89473684210526</v>
      </c>
      <c r="H4" s="12">
        <v>259.5263157894737</v>
      </c>
      <c r="I4" s="12">
        <v>428.05263157894734</v>
      </c>
      <c r="J4" s="12">
        <v>611.52631578947364</v>
      </c>
      <c r="K4" s="12">
        <v>114.68421052631579</v>
      </c>
      <c r="L4" s="12">
        <v>140.89473684210526</v>
      </c>
      <c r="M4" s="12">
        <v>145.73684210526315</v>
      </c>
      <c r="N4" s="12">
        <v>50.157894736842103</v>
      </c>
      <c r="O4" s="12">
        <v>53.10526315789474</v>
      </c>
      <c r="P4" s="12">
        <v>81.315789473684205</v>
      </c>
      <c r="Q4" s="12">
        <v>26.894736842105264</v>
      </c>
      <c r="R4" s="12">
        <v>36.05263157894737</v>
      </c>
      <c r="S4" s="12">
        <v>80.10526315789474</v>
      </c>
      <c r="T4" s="12">
        <v>46.210526315789473</v>
      </c>
      <c r="U4" s="12">
        <v>24.631578947368421</v>
      </c>
      <c r="V4" s="12">
        <v>32.736842105263158</v>
      </c>
      <c r="W4" s="12">
        <v>10.368421052631579</v>
      </c>
      <c r="X4" s="12">
        <v>10.789473684210526</v>
      </c>
      <c r="Y4" s="12">
        <v>27.736842105263158</v>
      </c>
      <c r="Z4" s="12">
        <v>40.631578947368418</v>
      </c>
      <c r="AA4" s="12">
        <v>788.52631578947364</v>
      </c>
      <c r="AB4" s="12">
        <v>778.84210526315792</v>
      </c>
      <c r="AC4" s="12">
        <v>687.10526315789468</v>
      </c>
      <c r="AD4" s="12">
        <v>632.47368421052636</v>
      </c>
      <c r="AE4" s="12">
        <v>140.15789473684211</v>
      </c>
      <c r="AF4" s="12">
        <v>139.84210526315789</v>
      </c>
      <c r="AG4" s="12">
        <v>45.05263157894737</v>
      </c>
      <c r="AH4" s="12">
        <v>111.31578947368421</v>
      </c>
      <c r="AI4" s="12">
        <v>156.68421052631578</v>
      </c>
      <c r="AJ4" s="12">
        <v>24.526315789473685</v>
      </c>
      <c r="AK4" s="12">
        <v>11.736842105263158</v>
      </c>
      <c r="AL4" s="12">
        <v>36.157894736842103</v>
      </c>
      <c r="AM4" s="12">
        <v>9.2631578947368425</v>
      </c>
      <c r="AN4" s="12">
        <v>44.210526315789473</v>
      </c>
      <c r="AO4" s="12">
        <v>26.263157894736842</v>
      </c>
      <c r="AP4" s="12">
        <v>28.94736842105263</v>
      </c>
      <c r="AQ4" s="12">
        <v>41.736842105263158</v>
      </c>
      <c r="AR4" s="12">
        <v>60.263157894736842</v>
      </c>
      <c r="AS4" s="13">
        <v>7377.2631578947367</v>
      </c>
      <c r="AT4" s="14"/>
      <c r="AV4" s="9" t="s">
        <v>40</v>
      </c>
      <c r="AW4" s="12">
        <f>SUM(AA28:AJ37, AA42:AJ45, AO28:AR37, AO42:AR45)</f>
        <v>95315.68421052632</v>
      </c>
      <c r="AY4" s="9" t="s">
        <v>41</v>
      </c>
      <c r="AZ4" s="15">
        <f>SUM(AX13:BB18)</f>
        <v>116201.57894736844</v>
      </c>
      <c r="BA4" s="16">
        <f>AZ4/BD$19</f>
        <v>0.34812604520752155</v>
      </c>
    </row>
    <row r="5" spans="1:56">
      <c r="A5" s="1" t="s">
        <v>4</v>
      </c>
      <c r="B5" s="12">
        <v>109.94736842105263</v>
      </c>
      <c r="C5" s="12">
        <v>89.05263157894737</v>
      </c>
      <c r="D5" s="12">
        <v>5.5789473684210522</v>
      </c>
      <c r="E5" s="12">
        <v>59.578947368421055</v>
      </c>
      <c r="F5" s="12">
        <v>694.9473684210526</v>
      </c>
      <c r="G5" s="12">
        <v>74.631578947368425</v>
      </c>
      <c r="H5" s="12">
        <v>125.52631578947368</v>
      </c>
      <c r="I5" s="12">
        <v>222.94736842105263</v>
      </c>
      <c r="J5" s="12">
        <v>277.15789473684208</v>
      </c>
      <c r="K5" s="12">
        <v>100.73684210526316</v>
      </c>
      <c r="L5" s="12">
        <v>61.736842105263158</v>
      </c>
      <c r="M5" s="12">
        <v>55.736842105263158</v>
      </c>
      <c r="N5" s="12">
        <v>25.842105263157894</v>
      </c>
      <c r="O5" s="12">
        <v>13.157894736842104</v>
      </c>
      <c r="P5" s="12">
        <v>30.631578947368421</v>
      </c>
      <c r="Q5" s="12">
        <v>9</v>
      </c>
      <c r="R5" s="12">
        <v>10.473684210526315</v>
      </c>
      <c r="S5" s="12">
        <v>36.89473684210526</v>
      </c>
      <c r="T5" s="12">
        <v>27.736842105263158</v>
      </c>
      <c r="U5" s="12">
        <v>18</v>
      </c>
      <c r="V5" s="12">
        <v>22.94736842105263</v>
      </c>
      <c r="W5" s="12">
        <v>8.1052631578947363</v>
      </c>
      <c r="X5" s="12">
        <v>8.7894736842105257</v>
      </c>
      <c r="Y5" s="12">
        <v>26.684210526315791</v>
      </c>
      <c r="Z5" s="12">
        <v>11.736842105263158</v>
      </c>
      <c r="AA5" s="12">
        <v>463.42105263157896</v>
      </c>
      <c r="AB5" s="12">
        <v>545</v>
      </c>
      <c r="AC5" s="12">
        <v>339.78947368421052</v>
      </c>
      <c r="AD5" s="12">
        <v>333.36842105263156</v>
      </c>
      <c r="AE5" s="12">
        <v>65.736842105263165</v>
      </c>
      <c r="AF5" s="12">
        <v>48.684210526315788</v>
      </c>
      <c r="AG5" s="12">
        <v>26.736842105263158</v>
      </c>
      <c r="AH5" s="12">
        <v>44.10526315789474</v>
      </c>
      <c r="AI5" s="12">
        <v>65.10526315789474</v>
      </c>
      <c r="AJ5" s="12">
        <v>4.4210526315789478</v>
      </c>
      <c r="AK5" s="12">
        <v>3.1052631578947367</v>
      </c>
      <c r="AL5" s="12">
        <v>15.473684210526315</v>
      </c>
      <c r="AM5" s="12">
        <v>3.3684210526315788</v>
      </c>
      <c r="AN5" s="12">
        <v>10.736842105263158</v>
      </c>
      <c r="AO5" s="12">
        <v>6.2631578947368425</v>
      </c>
      <c r="AP5" s="12">
        <v>3.6842105263157894</v>
      </c>
      <c r="AQ5" s="12">
        <v>38</v>
      </c>
      <c r="AR5" s="12">
        <v>21.05263157894737</v>
      </c>
      <c r="AS5" s="13">
        <v>4165.6315789473683</v>
      </c>
      <c r="AT5" s="14"/>
      <c r="AV5" s="9" t="s">
        <v>42</v>
      </c>
      <c r="AW5" s="12">
        <f>SUM(AA3:AJ27,B28:Z37,AA38:AJ41,AK28:AN37, B42:Z45, AK42:AN45, AO3:AR27, AO38:AR41)</f>
        <v>161749.94736842095</v>
      </c>
    </row>
    <row r="6" spans="1:56">
      <c r="A6" s="1" t="s">
        <v>5</v>
      </c>
      <c r="B6" s="12">
        <v>76.15789473684211</v>
      </c>
      <c r="C6" s="12">
        <v>72.78947368421052</v>
      </c>
      <c r="D6" s="12">
        <v>60.157894736842103</v>
      </c>
      <c r="E6" s="12">
        <v>5.9473684210526319</v>
      </c>
      <c r="F6" s="12">
        <v>208.47368421052633</v>
      </c>
      <c r="G6" s="12">
        <v>49.684210526315788</v>
      </c>
      <c r="H6" s="12">
        <v>85.89473684210526</v>
      </c>
      <c r="I6" s="12">
        <v>201.68421052631578</v>
      </c>
      <c r="J6" s="12">
        <v>242.36842105263159</v>
      </c>
      <c r="K6" s="12">
        <v>77.368421052631575</v>
      </c>
      <c r="L6" s="12">
        <v>67.473684210526315</v>
      </c>
      <c r="M6" s="12">
        <v>56.263157894736842</v>
      </c>
      <c r="N6" s="12">
        <v>21.263157894736842</v>
      </c>
      <c r="O6" s="12">
        <v>23.315789473684209</v>
      </c>
      <c r="P6" s="12">
        <v>18.736842105263158</v>
      </c>
      <c r="Q6" s="12">
        <v>10.105263157894736</v>
      </c>
      <c r="R6" s="12">
        <v>11.315789473684211</v>
      </c>
      <c r="S6" s="12">
        <v>32.263157894736842</v>
      </c>
      <c r="T6" s="12">
        <v>15.631578947368421</v>
      </c>
      <c r="U6" s="12">
        <v>12.526315789473685</v>
      </c>
      <c r="V6" s="12">
        <v>19.315789473684209</v>
      </c>
      <c r="W6" s="12">
        <v>9.9473684210526319</v>
      </c>
      <c r="X6" s="12">
        <v>7.8421052631578947</v>
      </c>
      <c r="Y6" s="12">
        <v>18.894736842105264</v>
      </c>
      <c r="Z6" s="12">
        <v>16.94736842105263</v>
      </c>
      <c r="AA6" s="12">
        <v>568.57894736842104</v>
      </c>
      <c r="AB6" s="12">
        <v>600.26315789473688</v>
      </c>
      <c r="AC6" s="12">
        <v>362.42105263157896</v>
      </c>
      <c r="AD6" s="12">
        <v>398</v>
      </c>
      <c r="AE6" s="12">
        <v>124.94736842105263</v>
      </c>
      <c r="AF6" s="12">
        <v>83.684210526315795</v>
      </c>
      <c r="AG6" s="12">
        <v>33.578947368421055</v>
      </c>
      <c r="AH6" s="12">
        <v>35.157894736842103</v>
      </c>
      <c r="AI6" s="12">
        <v>51.89473684210526</v>
      </c>
      <c r="AJ6" s="12">
        <v>4.7894736842105265</v>
      </c>
      <c r="AK6" s="12">
        <v>7.4736842105263159</v>
      </c>
      <c r="AL6" s="12">
        <v>11.052631578947368</v>
      </c>
      <c r="AM6" s="12">
        <v>2.7894736842105261</v>
      </c>
      <c r="AN6" s="12">
        <v>12</v>
      </c>
      <c r="AO6" s="12">
        <v>5.1052631578947372</v>
      </c>
      <c r="AP6" s="12">
        <v>6.4210526315789478</v>
      </c>
      <c r="AQ6" s="12">
        <v>50.789473684210527</v>
      </c>
      <c r="AR6" s="12">
        <v>27.105263157894736</v>
      </c>
      <c r="AS6" s="13">
        <v>3808.4210526315783</v>
      </c>
      <c r="AT6" s="14"/>
      <c r="AW6" s="12"/>
    </row>
    <row r="7" spans="1:56">
      <c r="A7" s="1" t="s">
        <v>6</v>
      </c>
      <c r="B7" s="12">
        <v>443.10526315789474</v>
      </c>
      <c r="C7" s="12">
        <v>958.15789473684208</v>
      </c>
      <c r="D7" s="12">
        <v>686.84210526315792</v>
      </c>
      <c r="E7" s="12">
        <v>223.63157894736841</v>
      </c>
      <c r="F7" s="12">
        <v>18.894736842105264</v>
      </c>
      <c r="G7" s="12">
        <v>361.26315789473682</v>
      </c>
      <c r="H7" s="12">
        <v>479.4736842105263</v>
      </c>
      <c r="I7" s="12">
        <v>486.21052631578948</v>
      </c>
      <c r="J7" s="12">
        <v>579.10526315789468</v>
      </c>
      <c r="K7" s="12">
        <v>306.26315789473682</v>
      </c>
      <c r="L7" s="12">
        <v>300.5263157894737</v>
      </c>
      <c r="M7" s="12">
        <v>257.89473684210526</v>
      </c>
      <c r="N7" s="12">
        <v>159.84210526315789</v>
      </c>
      <c r="O7" s="12">
        <v>158.05263157894737</v>
      </c>
      <c r="P7" s="12">
        <v>140.52631578947367</v>
      </c>
      <c r="Q7" s="12">
        <v>96.684210526315795</v>
      </c>
      <c r="R7" s="12">
        <v>173.73684210526315</v>
      </c>
      <c r="S7" s="12">
        <v>310.15789473684208</v>
      </c>
      <c r="T7" s="12">
        <v>126.94736842105263</v>
      </c>
      <c r="U7" s="12">
        <v>155</v>
      </c>
      <c r="V7" s="12">
        <v>145.42105263157896</v>
      </c>
      <c r="W7" s="12">
        <v>96</v>
      </c>
      <c r="X7" s="12">
        <v>69.736842105263165</v>
      </c>
      <c r="Y7" s="12">
        <v>61.89473684210526</v>
      </c>
      <c r="Z7" s="12">
        <v>82.15789473684211</v>
      </c>
      <c r="AA7" s="12">
        <v>735.52631578947364</v>
      </c>
      <c r="AB7" s="12">
        <v>728.0526315789474</v>
      </c>
      <c r="AC7" s="12">
        <v>859.0526315789474</v>
      </c>
      <c r="AD7" s="12">
        <v>798.0526315789474</v>
      </c>
      <c r="AE7" s="12">
        <v>365</v>
      </c>
      <c r="AF7" s="12">
        <v>349.31578947368422</v>
      </c>
      <c r="AG7" s="12">
        <v>137.21052631578948</v>
      </c>
      <c r="AH7" s="12">
        <v>109.73684210526316</v>
      </c>
      <c r="AI7" s="12">
        <v>165.21052631578948</v>
      </c>
      <c r="AJ7" s="12">
        <v>37.315789473684212</v>
      </c>
      <c r="AK7" s="12">
        <v>57.210526315789473</v>
      </c>
      <c r="AL7" s="12">
        <v>144.31578947368422</v>
      </c>
      <c r="AM7" s="12">
        <v>38.157894736842103</v>
      </c>
      <c r="AN7" s="12">
        <v>89.15789473684211</v>
      </c>
      <c r="AO7" s="12">
        <v>30.736842105263158</v>
      </c>
      <c r="AP7" s="12">
        <v>35.631578947368418</v>
      </c>
      <c r="AQ7" s="12">
        <v>136.73684210526315</v>
      </c>
      <c r="AR7" s="12">
        <v>146.05263157894737</v>
      </c>
      <c r="AS7" s="13">
        <v>11840</v>
      </c>
      <c r="AT7" s="14"/>
      <c r="AW7" s="12"/>
    </row>
    <row r="8" spans="1:56">
      <c r="A8" s="1" t="s">
        <v>7</v>
      </c>
      <c r="B8" s="12">
        <v>78.94736842105263</v>
      </c>
      <c r="C8" s="12">
        <v>101.26315789473684</v>
      </c>
      <c r="D8" s="12">
        <v>62.421052631578945</v>
      </c>
      <c r="E8" s="12">
        <v>49.631578947368418</v>
      </c>
      <c r="F8" s="12">
        <v>321.63157894736844</v>
      </c>
      <c r="G8" s="12">
        <v>6.0526315789473681</v>
      </c>
      <c r="H8" s="12">
        <v>82.631578947368425</v>
      </c>
      <c r="I8" s="12">
        <v>187.68421052631578</v>
      </c>
      <c r="J8" s="12">
        <v>215.26315789473685</v>
      </c>
      <c r="K8" s="12">
        <v>90.631578947368425</v>
      </c>
      <c r="L8" s="12">
        <v>106.73684210526316</v>
      </c>
      <c r="M8" s="12">
        <v>80.631578947368425</v>
      </c>
      <c r="N8" s="12">
        <v>31.263157894736842</v>
      </c>
      <c r="O8" s="12">
        <v>42.157894736842103</v>
      </c>
      <c r="P8" s="12">
        <v>45.789473684210527</v>
      </c>
      <c r="Q8" s="12">
        <v>19.368421052631579</v>
      </c>
      <c r="R8" s="12">
        <v>23</v>
      </c>
      <c r="S8" s="12">
        <v>47.473684210526315</v>
      </c>
      <c r="T8" s="12">
        <v>26.157894736842106</v>
      </c>
      <c r="U8" s="12">
        <v>22.473684210526315</v>
      </c>
      <c r="V8" s="12">
        <v>26.05263157894737</v>
      </c>
      <c r="W8" s="12">
        <v>8.7894736842105257</v>
      </c>
      <c r="X8" s="12">
        <v>9.6315789473684212</v>
      </c>
      <c r="Y8" s="12">
        <v>17</v>
      </c>
      <c r="Z8" s="12">
        <v>33.368421052631582</v>
      </c>
      <c r="AA8" s="12">
        <v>441.89473684210526</v>
      </c>
      <c r="AB8" s="12">
        <v>494.68421052631578</v>
      </c>
      <c r="AC8" s="12">
        <v>338.15789473684208</v>
      </c>
      <c r="AD8" s="12">
        <v>398.31578947368422</v>
      </c>
      <c r="AE8" s="12">
        <v>156.42105263157896</v>
      </c>
      <c r="AF8" s="12">
        <v>106</v>
      </c>
      <c r="AG8" s="12">
        <v>25.789473684210527</v>
      </c>
      <c r="AH8" s="12">
        <v>48.736842105263158</v>
      </c>
      <c r="AI8" s="12">
        <v>53.473684210526315</v>
      </c>
      <c r="AJ8" s="12">
        <v>7.3684210526315788</v>
      </c>
      <c r="AK8" s="12">
        <v>7.2631578947368425</v>
      </c>
      <c r="AL8" s="12">
        <v>30.842105263157894</v>
      </c>
      <c r="AM8" s="12">
        <v>4.8947368421052628</v>
      </c>
      <c r="AN8" s="12">
        <v>25.421052631578949</v>
      </c>
      <c r="AO8" s="12">
        <v>5.4736842105263159</v>
      </c>
      <c r="AP8" s="12">
        <v>5.8947368421052628</v>
      </c>
      <c r="AQ8" s="12">
        <v>32.210526315789473</v>
      </c>
      <c r="AR8" s="12">
        <v>20.684210526315791</v>
      </c>
      <c r="AS8" s="13">
        <v>3939.5789473684208</v>
      </c>
      <c r="AT8" s="14"/>
      <c r="AW8" s="15"/>
    </row>
    <row r="9" spans="1:56">
      <c r="A9" s="1" t="s">
        <v>8</v>
      </c>
      <c r="B9" s="12">
        <v>146.57894736842104</v>
      </c>
      <c r="C9" s="12">
        <v>262.15789473684208</v>
      </c>
      <c r="D9" s="12">
        <v>118.78947368421052</v>
      </c>
      <c r="E9" s="12">
        <v>84.578947368421055</v>
      </c>
      <c r="F9" s="12">
        <v>449.05263157894734</v>
      </c>
      <c r="G9" s="12">
        <v>91.368421052631575</v>
      </c>
      <c r="H9" s="12">
        <v>12.578947368421053</v>
      </c>
      <c r="I9" s="12">
        <v>175.73684210526315</v>
      </c>
      <c r="J9" s="12">
        <v>244.78947368421052</v>
      </c>
      <c r="K9" s="12">
        <v>122.21052631578948</v>
      </c>
      <c r="L9" s="12">
        <v>168.68421052631578</v>
      </c>
      <c r="M9" s="12">
        <v>191.26315789473685</v>
      </c>
      <c r="N9" s="12">
        <v>110.36842105263158</v>
      </c>
      <c r="O9" s="12">
        <v>110.26315789473684</v>
      </c>
      <c r="P9" s="12">
        <v>117.42105263157895</v>
      </c>
      <c r="Q9" s="12">
        <v>65.78947368421052</v>
      </c>
      <c r="R9" s="12">
        <v>82.631578947368425</v>
      </c>
      <c r="S9" s="12">
        <v>140.05263157894737</v>
      </c>
      <c r="T9" s="12">
        <v>132.42105263157896</v>
      </c>
      <c r="U9" s="12">
        <v>110</v>
      </c>
      <c r="V9" s="12">
        <v>109.05263157894737</v>
      </c>
      <c r="W9" s="12">
        <v>46.315789473684212</v>
      </c>
      <c r="X9" s="12">
        <v>36.368421052631582</v>
      </c>
      <c r="Y9" s="12">
        <v>57.578947368421055</v>
      </c>
      <c r="Z9" s="12">
        <v>67.89473684210526</v>
      </c>
      <c r="AA9" s="12">
        <v>801.21052631578948</v>
      </c>
      <c r="AB9" s="12">
        <v>881.73684210526312</v>
      </c>
      <c r="AC9" s="12">
        <v>730.68421052631584</v>
      </c>
      <c r="AD9" s="12">
        <v>739.78947368421052</v>
      </c>
      <c r="AE9" s="12">
        <v>287.15789473684208</v>
      </c>
      <c r="AF9" s="12">
        <v>202.26315789473685</v>
      </c>
      <c r="AG9" s="12">
        <v>81.78947368421052</v>
      </c>
      <c r="AH9" s="12">
        <v>102.05263157894737</v>
      </c>
      <c r="AI9" s="12">
        <v>119.36842105263158</v>
      </c>
      <c r="AJ9" s="12">
        <v>29.473684210526315</v>
      </c>
      <c r="AK9" s="12">
        <v>30.94736842105263</v>
      </c>
      <c r="AL9" s="12">
        <v>81.10526315789474</v>
      </c>
      <c r="AM9" s="12">
        <v>36.473684210526315</v>
      </c>
      <c r="AN9" s="12">
        <v>180.84210526315789</v>
      </c>
      <c r="AO9" s="12">
        <v>24.368421052631579</v>
      </c>
      <c r="AP9" s="12">
        <v>24.263157894736842</v>
      </c>
      <c r="AQ9" s="12">
        <v>65.89473684210526</v>
      </c>
      <c r="AR9" s="12">
        <v>39.10526315789474</v>
      </c>
      <c r="AS9" s="13">
        <v>7712.4736842105267</v>
      </c>
      <c r="AT9" s="14"/>
      <c r="AW9" s="15"/>
    </row>
    <row r="10" spans="1:56">
      <c r="A10" s="1">
        <v>19</v>
      </c>
      <c r="B10" s="12">
        <v>143.73684210526315</v>
      </c>
      <c r="C10" s="12">
        <v>415.4736842105263</v>
      </c>
      <c r="D10" s="12">
        <v>216.89473684210526</v>
      </c>
      <c r="E10" s="12">
        <v>209.73684210526315</v>
      </c>
      <c r="F10" s="12">
        <v>427.84210526315792</v>
      </c>
      <c r="G10" s="12">
        <v>187.94736842105263</v>
      </c>
      <c r="H10" s="12">
        <v>162.05263157894737</v>
      </c>
      <c r="I10" s="12">
        <v>10.842105263157896</v>
      </c>
      <c r="J10" s="12">
        <v>75.578947368421055</v>
      </c>
      <c r="K10" s="12">
        <v>55.210526315789473</v>
      </c>
      <c r="L10" s="12">
        <v>131.47368421052633</v>
      </c>
      <c r="M10" s="12">
        <v>181.05263157894737</v>
      </c>
      <c r="N10" s="12">
        <v>196.94736842105263</v>
      </c>
      <c r="O10" s="12">
        <v>195.42105263157896</v>
      </c>
      <c r="P10" s="12">
        <v>212.84210526315789</v>
      </c>
      <c r="Q10" s="12">
        <v>139.05263157894737</v>
      </c>
      <c r="R10" s="12">
        <v>190.10526315789474</v>
      </c>
      <c r="S10" s="12">
        <v>359.05263157894734</v>
      </c>
      <c r="T10" s="12">
        <v>254</v>
      </c>
      <c r="U10" s="12">
        <v>313.31578947368422</v>
      </c>
      <c r="V10" s="12">
        <v>246.10526315789474</v>
      </c>
      <c r="W10" s="12">
        <v>154.94736842105263</v>
      </c>
      <c r="X10" s="12">
        <v>101.89473684210526</v>
      </c>
      <c r="Y10" s="12">
        <v>151.52631578947367</v>
      </c>
      <c r="Z10" s="12">
        <v>60.684210526315788</v>
      </c>
      <c r="AA10" s="12">
        <v>751.52631578947364</v>
      </c>
      <c r="AB10" s="12">
        <v>739.73684210526312</v>
      </c>
      <c r="AC10" s="12">
        <v>595.89473684210532</v>
      </c>
      <c r="AD10" s="12">
        <v>669.26315789473688</v>
      </c>
      <c r="AE10" s="12">
        <v>239.15789473684211</v>
      </c>
      <c r="AF10" s="12">
        <v>232.73684210526315</v>
      </c>
      <c r="AG10" s="12">
        <v>135.42105263157896</v>
      </c>
      <c r="AH10" s="12">
        <v>119.63157894736842</v>
      </c>
      <c r="AI10" s="12">
        <v>143.26315789473685</v>
      </c>
      <c r="AJ10" s="12">
        <v>65.78947368421052</v>
      </c>
      <c r="AK10" s="12">
        <v>60</v>
      </c>
      <c r="AL10" s="12">
        <v>225.47368421052633</v>
      </c>
      <c r="AM10" s="12">
        <v>107.05263157894737</v>
      </c>
      <c r="AN10" s="12">
        <v>216.89473684210526</v>
      </c>
      <c r="AO10" s="12">
        <v>64.315789473684205</v>
      </c>
      <c r="AP10" s="12">
        <v>38.631578947368418</v>
      </c>
      <c r="AQ10" s="12">
        <v>34.736842105263158</v>
      </c>
      <c r="AR10" s="12">
        <v>83.631578947368425</v>
      </c>
      <c r="AS10" s="13">
        <v>9316.894736842105</v>
      </c>
      <c r="AT10" s="14"/>
      <c r="AV10" s="17"/>
      <c r="AW10" s="15"/>
      <c r="BC10" s="11"/>
    </row>
    <row r="11" spans="1:56">
      <c r="A11" s="1">
        <v>12</v>
      </c>
      <c r="B11" s="12">
        <v>199.84210526315789</v>
      </c>
      <c r="C11" s="12">
        <v>590</v>
      </c>
      <c r="D11" s="12">
        <v>281.05263157894734</v>
      </c>
      <c r="E11" s="12">
        <v>244.52631578947367</v>
      </c>
      <c r="F11" s="12">
        <v>490.57894736842104</v>
      </c>
      <c r="G11" s="12">
        <v>217.05263157894737</v>
      </c>
      <c r="H11" s="12">
        <v>241.10526315789474</v>
      </c>
      <c r="I11" s="12">
        <v>69.421052631578945</v>
      </c>
      <c r="J11" s="12">
        <v>16.210526315789473</v>
      </c>
      <c r="K11" s="12">
        <v>60.210526315789473</v>
      </c>
      <c r="L11" s="12">
        <v>217.21052631578948</v>
      </c>
      <c r="M11" s="12">
        <v>338.36842105263156</v>
      </c>
      <c r="N11" s="12">
        <v>360.84210526315792</v>
      </c>
      <c r="O11" s="12">
        <v>360.36842105263156</v>
      </c>
      <c r="P11" s="12">
        <v>313.21052631578948</v>
      </c>
      <c r="Q11" s="12">
        <v>198</v>
      </c>
      <c r="R11" s="12">
        <v>250</v>
      </c>
      <c r="S11" s="12">
        <v>470.73684210526318</v>
      </c>
      <c r="T11" s="12">
        <v>297.89473684210526</v>
      </c>
      <c r="U11" s="12">
        <v>359.31578947368422</v>
      </c>
      <c r="V11" s="12">
        <v>310.10526315789474</v>
      </c>
      <c r="W11" s="12">
        <v>174.31578947368422</v>
      </c>
      <c r="X11" s="12">
        <v>155</v>
      </c>
      <c r="Y11" s="12">
        <v>193</v>
      </c>
      <c r="Z11" s="12">
        <v>85.578947368421055</v>
      </c>
      <c r="AA11" s="12">
        <v>874</v>
      </c>
      <c r="AB11" s="12">
        <v>849.73684210526312</v>
      </c>
      <c r="AC11" s="12">
        <v>797.89473684210532</v>
      </c>
      <c r="AD11" s="12">
        <v>780.52631578947364</v>
      </c>
      <c r="AE11" s="12">
        <v>256</v>
      </c>
      <c r="AF11" s="12">
        <v>258.57894736842104</v>
      </c>
      <c r="AG11" s="12">
        <v>149.84210526315789</v>
      </c>
      <c r="AH11" s="12">
        <v>146</v>
      </c>
      <c r="AI11" s="12">
        <v>191.10526315789474</v>
      </c>
      <c r="AJ11" s="12">
        <v>99.89473684210526</v>
      </c>
      <c r="AK11" s="12">
        <v>113.10526315789474</v>
      </c>
      <c r="AL11" s="12">
        <v>340.68421052631578</v>
      </c>
      <c r="AM11" s="12">
        <v>127.10526315789474</v>
      </c>
      <c r="AN11" s="12">
        <v>282.5263157894737</v>
      </c>
      <c r="AO11" s="12">
        <v>76.21052631578948</v>
      </c>
      <c r="AP11" s="12">
        <v>60.05263157894737</v>
      </c>
      <c r="AQ11" s="12">
        <v>97.368421052631575</v>
      </c>
      <c r="AR11" s="12">
        <v>118.47368421052632</v>
      </c>
      <c r="AS11" s="13">
        <v>12113.052631578947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46.736842105263158</v>
      </c>
      <c r="C12" s="12">
        <v>110.89473684210526</v>
      </c>
      <c r="D12" s="12">
        <v>95.05263157894737</v>
      </c>
      <c r="E12" s="12">
        <v>77.526315789473685</v>
      </c>
      <c r="F12" s="12">
        <v>293.42105263157896</v>
      </c>
      <c r="G12" s="12">
        <v>91.84210526315789</v>
      </c>
      <c r="H12" s="12">
        <v>112.84210526315789</v>
      </c>
      <c r="I12" s="12">
        <v>56.631578947368418</v>
      </c>
      <c r="J12" s="12">
        <v>57.421052631578945</v>
      </c>
      <c r="K12" s="12">
        <v>7.4210526315789478</v>
      </c>
      <c r="L12" s="12">
        <v>186.94736842105263</v>
      </c>
      <c r="M12" s="12">
        <v>254.10526315789474</v>
      </c>
      <c r="N12" s="12">
        <v>266.5263157894737</v>
      </c>
      <c r="O12" s="12">
        <v>250</v>
      </c>
      <c r="P12" s="12">
        <v>178.05263157894737</v>
      </c>
      <c r="Q12" s="12">
        <v>101.52631578947368</v>
      </c>
      <c r="R12" s="12">
        <v>136.31578947368422</v>
      </c>
      <c r="S12" s="12">
        <v>168.21052631578948</v>
      </c>
      <c r="T12" s="12">
        <v>34.05263157894737</v>
      </c>
      <c r="U12" s="12">
        <v>26.105263157894736</v>
      </c>
      <c r="V12" s="12">
        <v>32.10526315789474</v>
      </c>
      <c r="W12" s="12">
        <v>10.736842105263158</v>
      </c>
      <c r="X12" s="12">
        <v>11.789473684210526</v>
      </c>
      <c r="Y12" s="12">
        <v>38.210526315789473</v>
      </c>
      <c r="Z12" s="12">
        <v>49.157894736842103</v>
      </c>
      <c r="AA12" s="12">
        <v>570.52631578947364</v>
      </c>
      <c r="AB12" s="12">
        <v>594.89473684210532</v>
      </c>
      <c r="AC12" s="12">
        <v>547.68421052631584</v>
      </c>
      <c r="AD12" s="12">
        <v>423.4736842105263</v>
      </c>
      <c r="AE12" s="12">
        <v>152.15789473684211</v>
      </c>
      <c r="AF12" s="12">
        <v>115.68421052631579</v>
      </c>
      <c r="AG12" s="12">
        <v>47.315789473684212</v>
      </c>
      <c r="AH12" s="12">
        <v>78.05263157894737</v>
      </c>
      <c r="AI12" s="12">
        <v>125.05263157894737</v>
      </c>
      <c r="AJ12" s="12">
        <v>11.105263157894736</v>
      </c>
      <c r="AK12" s="12">
        <v>93.263157894736835</v>
      </c>
      <c r="AL12" s="12">
        <v>212.94736842105263</v>
      </c>
      <c r="AM12" s="12">
        <v>15.157894736842104</v>
      </c>
      <c r="AN12" s="12">
        <v>38.94736842105263</v>
      </c>
      <c r="AO12" s="12">
        <v>14.684210526315789</v>
      </c>
      <c r="AP12" s="12">
        <v>7.9473684210526319</v>
      </c>
      <c r="AQ12" s="12">
        <v>21.210526315789473</v>
      </c>
      <c r="AR12" s="12">
        <v>19.94736842105263</v>
      </c>
      <c r="AS12" s="13">
        <v>5783.6842105263167</v>
      </c>
      <c r="AT12" s="14"/>
      <c r="AV12" s="17" t="s">
        <v>43</v>
      </c>
      <c r="AW12" s="22">
        <f>SUM(AA28:AD31)</f>
        <v>4767.4210526315801</v>
      </c>
      <c r="AX12" s="22">
        <f>SUM(Z28:Z31,H28:K31)</f>
        <v>14617.052631578948</v>
      </c>
      <c r="AY12" s="22">
        <f>SUM(AE28:AJ31)</f>
        <v>30398.736842105263</v>
      </c>
      <c r="AZ12" s="22">
        <f>SUM(B28:G31)</f>
        <v>11288.947368421052</v>
      </c>
      <c r="BA12" s="22">
        <f>SUM(AM28:AN31,T28:Y31)</f>
        <v>18048.526315789477</v>
      </c>
      <c r="BB12" s="22">
        <f>SUM(AK28:AL31,L28:S31)</f>
        <v>20757.157894736843</v>
      </c>
      <c r="BC12" s="23">
        <f>SUM(AO28:AR31)</f>
        <v>7979.6842105263149</v>
      </c>
      <c r="BD12" s="22">
        <f t="shared" ref="BD12:BD19" si="0">SUM(AW12:BC12)</f>
        <v>107857.52631578948</v>
      </c>
    </row>
    <row r="13" spans="1:56">
      <c r="A13" s="1" t="s">
        <v>10</v>
      </c>
      <c r="B13" s="12">
        <v>108.57894736842105</v>
      </c>
      <c r="C13" s="12">
        <v>131</v>
      </c>
      <c r="D13" s="12">
        <v>66.89473684210526</v>
      </c>
      <c r="E13" s="12">
        <v>67.736842105263165</v>
      </c>
      <c r="F13" s="12">
        <v>312.63157894736844</v>
      </c>
      <c r="G13" s="12">
        <v>114.94736842105263</v>
      </c>
      <c r="H13" s="12">
        <v>193.26315789473685</v>
      </c>
      <c r="I13" s="12">
        <v>150.05263157894737</v>
      </c>
      <c r="J13" s="12">
        <v>244.68421052631578</v>
      </c>
      <c r="K13" s="12">
        <v>197.42105263157896</v>
      </c>
      <c r="L13" s="12">
        <v>9.6842105263157894</v>
      </c>
      <c r="M13" s="12">
        <v>211.68421052631578</v>
      </c>
      <c r="N13" s="12">
        <v>236.21052631578948</v>
      </c>
      <c r="O13" s="12">
        <v>254.47368421052633</v>
      </c>
      <c r="P13" s="12">
        <v>248.42105263157896</v>
      </c>
      <c r="Q13" s="12">
        <v>102.63157894736842</v>
      </c>
      <c r="R13" s="12">
        <v>79.736842105263165</v>
      </c>
      <c r="S13" s="12">
        <v>145.36842105263159</v>
      </c>
      <c r="T13" s="12">
        <v>50.157894736842103</v>
      </c>
      <c r="U13" s="12">
        <v>32.05263157894737</v>
      </c>
      <c r="V13" s="12">
        <v>47</v>
      </c>
      <c r="W13" s="12">
        <v>22.473684210526315</v>
      </c>
      <c r="X13" s="12">
        <v>28.368421052631579</v>
      </c>
      <c r="Y13" s="12">
        <v>50.94736842105263</v>
      </c>
      <c r="Z13" s="12">
        <v>116</v>
      </c>
      <c r="AA13" s="12">
        <v>695.84210526315792</v>
      </c>
      <c r="AB13" s="12">
        <v>686.89473684210532</v>
      </c>
      <c r="AC13" s="12">
        <v>664.63157894736844</v>
      </c>
      <c r="AD13" s="12">
        <v>623.89473684210532</v>
      </c>
      <c r="AE13" s="12">
        <v>207.89473684210526</v>
      </c>
      <c r="AF13" s="12">
        <v>161.36842105263159</v>
      </c>
      <c r="AG13" s="12">
        <v>58.05263157894737</v>
      </c>
      <c r="AH13" s="12">
        <v>103.84210526315789</v>
      </c>
      <c r="AI13" s="12">
        <v>128.15789473684211</v>
      </c>
      <c r="AJ13" s="12">
        <v>15.210526315789474</v>
      </c>
      <c r="AK13" s="12">
        <v>50.842105263157897</v>
      </c>
      <c r="AL13" s="12">
        <v>144.63157894736841</v>
      </c>
      <c r="AM13" s="12">
        <v>10.842105263157896</v>
      </c>
      <c r="AN13" s="12">
        <v>66</v>
      </c>
      <c r="AO13" s="12">
        <v>15.105263157894736</v>
      </c>
      <c r="AP13" s="12">
        <v>21</v>
      </c>
      <c r="AQ13" s="12">
        <v>32.368421052631582</v>
      </c>
      <c r="AR13" s="12">
        <v>22.578947368421051</v>
      </c>
      <c r="AS13" s="13">
        <v>6931.5789473684199</v>
      </c>
      <c r="AT13" s="14"/>
      <c r="AV13" s="17" t="s">
        <v>44</v>
      </c>
      <c r="AW13" s="22">
        <f>SUM(AA27:AD27,AA9:AD12)</f>
        <v>14729.631578947367</v>
      </c>
      <c r="AX13" s="22">
        <f>SUM(Z27,Z9:Z12,H9:K12,H27:K27)</f>
        <v>2026.5263157894735</v>
      </c>
      <c r="AY13" s="22">
        <f>SUM(AE9:AJ12,AE27:AJ27)</f>
        <v>3833.052631578948</v>
      </c>
      <c r="AZ13" s="22">
        <f>SUM(B9:G12,B27:G27)</f>
        <v>5708</v>
      </c>
      <c r="BA13" s="22">
        <f>SUM(T9:Y12,AM9:AN12,T27:Y27,AM27:AN27)</f>
        <v>4481.5263157894733</v>
      </c>
      <c r="BB13" s="22">
        <f>SUM(L9:S12,AK9:AL12,L27:S27,AK27:AL27)</f>
        <v>8185.8947368421059</v>
      </c>
      <c r="BC13" s="23">
        <f>SUM(AO9:AR12,AO27:AR27)</f>
        <v>853.42105263157919</v>
      </c>
      <c r="BD13" s="22">
        <f t="shared" si="0"/>
        <v>39818.052631578947</v>
      </c>
    </row>
    <row r="14" spans="1:56">
      <c r="A14" s="1" t="s">
        <v>11</v>
      </c>
      <c r="B14" s="12">
        <v>73.421052631578945</v>
      </c>
      <c r="C14" s="12">
        <v>140.78947368421052</v>
      </c>
      <c r="D14" s="12">
        <v>58.210526315789473</v>
      </c>
      <c r="E14" s="12">
        <v>59.421052631578945</v>
      </c>
      <c r="F14" s="12">
        <v>262.94736842105266</v>
      </c>
      <c r="G14" s="12">
        <v>87.473684210526315</v>
      </c>
      <c r="H14" s="12">
        <v>211.57894736842104</v>
      </c>
      <c r="I14" s="12">
        <v>194.52631578947367</v>
      </c>
      <c r="J14" s="12">
        <v>349.42105263157896</v>
      </c>
      <c r="K14" s="12">
        <v>240.57894736842104</v>
      </c>
      <c r="L14" s="12">
        <v>213.84210526315789</v>
      </c>
      <c r="M14" s="12">
        <v>6.5789473684210522</v>
      </c>
      <c r="N14" s="12">
        <v>108.26315789473684</v>
      </c>
      <c r="O14" s="12">
        <v>162.78947368421052</v>
      </c>
      <c r="P14" s="12">
        <v>186</v>
      </c>
      <c r="Q14" s="12">
        <v>91.736842105263165</v>
      </c>
      <c r="R14" s="12">
        <v>90.10526315789474</v>
      </c>
      <c r="S14" s="12">
        <v>156.52631578947367</v>
      </c>
      <c r="T14" s="12">
        <v>58</v>
      </c>
      <c r="U14" s="12">
        <v>59.05263157894737</v>
      </c>
      <c r="V14" s="12">
        <v>55.684210526315788</v>
      </c>
      <c r="W14" s="12">
        <v>27.157894736842106</v>
      </c>
      <c r="X14" s="12">
        <v>23.684210526315791</v>
      </c>
      <c r="Y14" s="12">
        <v>54.315789473684212</v>
      </c>
      <c r="Z14" s="12">
        <v>87.526315789473685</v>
      </c>
      <c r="AA14" s="12">
        <v>467.26315789473682</v>
      </c>
      <c r="AB14" s="12">
        <v>381.10526315789474</v>
      </c>
      <c r="AC14" s="12">
        <v>416.89473684210526</v>
      </c>
      <c r="AD14" s="12">
        <v>342.42105263157896</v>
      </c>
      <c r="AE14" s="12">
        <v>107.84210526315789</v>
      </c>
      <c r="AF14" s="12">
        <v>102.26315789473684</v>
      </c>
      <c r="AG14" s="12">
        <v>55.263157894736842</v>
      </c>
      <c r="AH14" s="12">
        <v>70</v>
      </c>
      <c r="AI14" s="12">
        <v>103.42105263157895</v>
      </c>
      <c r="AJ14" s="12">
        <v>18</v>
      </c>
      <c r="AK14" s="12">
        <v>41.263157894736842</v>
      </c>
      <c r="AL14" s="12">
        <v>186.10526315789474</v>
      </c>
      <c r="AM14" s="12">
        <v>16.631578947368421</v>
      </c>
      <c r="AN14" s="12">
        <v>89.473684210526315</v>
      </c>
      <c r="AO14" s="12">
        <v>16.526315789473685</v>
      </c>
      <c r="AP14" s="12">
        <v>18.05263157894737</v>
      </c>
      <c r="AQ14" s="12">
        <v>31.842105263157894</v>
      </c>
      <c r="AR14" s="12">
        <v>29.894736842105264</v>
      </c>
      <c r="AS14" s="13">
        <v>5553.8947368421041</v>
      </c>
      <c r="AT14" s="14"/>
      <c r="AV14" s="17" t="s">
        <v>45</v>
      </c>
      <c r="AW14" s="22">
        <f>SUM(AA32:AD37)</f>
        <v>29599.31578947368</v>
      </c>
      <c r="AX14" s="22">
        <f>SUM(H32:K37,Z32:Z37)</f>
        <v>3751.4210526315792</v>
      </c>
      <c r="AY14" s="22">
        <f>SUM(AE32:AJ37)</f>
        <v>9311.8421052631602</v>
      </c>
      <c r="AZ14" s="22">
        <f>SUM(B32:G37)</f>
        <v>2931.2631578947362</v>
      </c>
      <c r="BA14" s="22">
        <f>SUM(T32:Y37,AM32:AN37)</f>
        <v>2176.4210526315787</v>
      </c>
      <c r="BB14" s="22">
        <f>SUM(L32:S37,AK32:AL37)</f>
        <v>3113.7368421052647</v>
      </c>
      <c r="BC14" s="23">
        <f>SUM(AO32:AR37)</f>
        <v>2323.1578947368421</v>
      </c>
      <c r="BD14" s="22">
        <f t="shared" si="0"/>
        <v>53207.15789473684</v>
      </c>
    </row>
    <row r="15" spans="1:56">
      <c r="A15" s="1" t="s">
        <v>12</v>
      </c>
      <c r="B15" s="12">
        <v>40.263157894736842</v>
      </c>
      <c r="C15" s="12">
        <v>53.526315789473685</v>
      </c>
      <c r="D15" s="12">
        <v>26.157894736842106</v>
      </c>
      <c r="E15" s="12">
        <v>28.94736842105263</v>
      </c>
      <c r="F15" s="12">
        <v>161.42105263157896</v>
      </c>
      <c r="G15" s="12">
        <v>35.210526315789473</v>
      </c>
      <c r="H15" s="12">
        <v>117.05263157894737</v>
      </c>
      <c r="I15" s="12">
        <v>216.36842105263159</v>
      </c>
      <c r="J15" s="12">
        <v>374.94736842105266</v>
      </c>
      <c r="K15" s="12">
        <v>275.63157894736844</v>
      </c>
      <c r="L15" s="12">
        <v>229.89473684210526</v>
      </c>
      <c r="M15" s="12">
        <v>121.89473684210526</v>
      </c>
      <c r="N15" s="12">
        <v>5.4210526315789478</v>
      </c>
      <c r="O15" s="12">
        <v>97.263157894736835</v>
      </c>
      <c r="P15" s="12">
        <v>149.94736842105263</v>
      </c>
      <c r="Q15" s="12">
        <v>67.94736842105263</v>
      </c>
      <c r="R15" s="12">
        <v>66.263157894736835</v>
      </c>
      <c r="S15" s="12">
        <v>152.10526315789474</v>
      </c>
      <c r="T15" s="12">
        <v>26.894736842105264</v>
      </c>
      <c r="U15" s="12">
        <v>25.736842105263158</v>
      </c>
      <c r="V15" s="12">
        <v>24.894736842105264</v>
      </c>
      <c r="W15" s="12">
        <v>7.1578947368421053</v>
      </c>
      <c r="X15" s="12">
        <v>10.157894736842104</v>
      </c>
      <c r="Y15" s="12">
        <v>20.789473684210527</v>
      </c>
      <c r="Z15" s="12">
        <v>39.631578947368418</v>
      </c>
      <c r="AA15" s="12">
        <v>582.36842105263156</v>
      </c>
      <c r="AB15" s="12">
        <v>583.9473684210526</v>
      </c>
      <c r="AC15" s="12">
        <v>430.42105263157896</v>
      </c>
      <c r="AD15" s="12">
        <v>370.89473684210526</v>
      </c>
      <c r="AE15" s="12">
        <v>96.368421052631575</v>
      </c>
      <c r="AF15" s="12">
        <v>71.263157894736835</v>
      </c>
      <c r="AG15" s="12">
        <v>32.684210526315788</v>
      </c>
      <c r="AH15" s="12">
        <v>56.473684210526315</v>
      </c>
      <c r="AI15" s="12">
        <v>81.736842105263165</v>
      </c>
      <c r="AJ15" s="12">
        <v>7.6842105263157894</v>
      </c>
      <c r="AK15" s="12">
        <v>38</v>
      </c>
      <c r="AL15" s="12">
        <v>105.84210526315789</v>
      </c>
      <c r="AM15" s="12">
        <v>4.3684210526315788</v>
      </c>
      <c r="AN15" s="12">
        <v>28.315789473684209</v>
      </c>
      <c r="AO15" s="12">
        <v>8.8421052631578956</v>
      </c>
      <c r="AP15" s="12">
        <v>12.736842105263158</v>
      </c>
      <c r="AQ15" s="12">
        <v>19.842105263157894</v>
      </c>
      <c r="AR15" s="12">
        <v>19.263157894736842</v>
      </c>
      <c r="AS15" s="13">
        <v>4926.5789473684199</v>
      </c>
      <c r="AT15" s="14"/>
      <c r="AV15" s="17" t="s">
        <v>46</v>
      </c>
      <c r="AW15" s="22">
        <f>SUM(AA3:AD8)</f>
        <v>12249.315789473681</v>
      </c>
      <c r="AX15" s="22">
        <f>SUM(H3:K8,Z3:Z8)</f>
        <v>5906.5263157894742</v>
      </c>
      <c r="AY15" s="22">
        <f>SUM(AE3:AJ8)</f>
        <v>3181.0526315789484</v>
      </c>
      <c r="AZ15" s="22">
        <f>SUM(B3:G8)</f>
        <v>7015.8421052631575</v>
      </c>
      <c r="BA15" s="22">
        <f>SUM(T3:Y8,AM3:AN8)</f>
        <v>1492.6842105263156</v>
      </c>
      <c r="BB15" s="22">
        <f>SUM(L3:S8,AK3:AL8)</f>
        <v>3807.4736842105258</v>
      </c>
      <c r="BC15" s="23">
        <f>SUM(AO3:AR8)</f>
        <v>791.36842105263179</v>
      </c>
      <c r="BD15" s="22">
        <f t="shared" si="0"/>
        <v>34444.26315789474</v>
      </c>
    </row>
    <row r="16" spans="1:56">
      <c r="A16" s="1" t="s">
        <v>13</v>
      </c>
      <c r="B16" s="12">
        <v>35.526315789473685</v>
      </c>
      <c r="C16" s="12">
        <v>51.94736842105263</v>
      </c>
      <c r="D16" s="12">
        <v>13.684210526315789</v>
      </c>
      <c r="E16" s="12">
        <v>22.263157894736842</v>
      </c>
      <c r="F16" s="12">
        <v>151.31578947368422</v>
      </c>
      <c r="G16" s="12">
        <v>40.631578947368418</v>
      </c>
      <c r="H16" s="12">
        <v>120.57894736842105</v>
      </c>
      <c r="I16" s="12">
        <v>210.36842105263159</v>
      </c>
      <c r="J16" s="12">
        <v>363.89473684210526</v>
      </c>
      <c r="K16" s="12">
        <v>242.42105263157896</v>
      </c>
      <c r="L16" s="12">
        <v>254.94736842105263</v>
      </c>
      <c r="M16" s="12">
        <v>167.84210526315789</v>
      </c>
      <c r="N16" s="12">
        <v>96.263157894736835</v>
      </c>
      <c r="O16" s="12">
        <v>7.8421052631578947</v>
      </c>
      <c r="P16" s="12">
        <v>155.10526315789474</v>
      </c>
      <c r="Q16" s="12">
        <v>113.47368421052632</v>
      </c>
      <c r="R16" s="12">
        <v>130.63157894736841</v>
      </c>
      <c r="S16" s="12">
        <v>247.42105263157896</v>
      </c>
      <c r="T16" s="12">
        <v>24.105263157894736</v>
      </c>
      <c r="U16" s="12">
        <v>16.526315789473685</v>
      </c>
      <c r="V16" s="12">
        <v>20.210526315789473</v>
      </c>
      <c r="W16" s="12">
        <v>3.6315789473684212</v>
      </c>
      <c r="X16" s="12">
        <v>6.7894736842105265</v>
      </c>
      <c r="Y16" s="12">
        <v>14.210526315789474</v>
      </c>
      <c r="Z16" s="12">
        <v>38</v>
      </c>
      <c r="AA16" s="12">
        <v>523.0526315789474</v>
      </c>
      <c r="AB16" s="12">
        <v>544.68421052631584</v>
      </c>
      <c r="AC16" s="12">
        <v>376.36842105263156</v>
      </c>
      <c r="AD16" s="12">
        <v>350.05263157894734</v>
      </c>
      <c r="AE16" s="12">
        <v>76.21052631578948</v>
      </c>
      <c r="AF16" s="12">
        <v>58.631578947368418</v>
      </c>
      <c r="AG16" s="12">
        <v>26.789473684210527</v>
      </c>
      <c r="AH16" s="12">
        <v>47.578947368421055</v>
      </c>
      <c r="AI16" s="12">
        <v>98.578947368421055</v>
      </c>
      <c r="AJ16" s="12">
        <v>12.263157894736842</v>
      </c>
      <c r="AK16" s="12">
        <v>55.157894736842103</v>
      </c>
      <c r="AL16" s="12">
        <v>257.4736842105263</v>
      </c>
      <c r="AM16" s="12">
        <v>4.4736842105263159</v>
      </c>
      <c r="AN16" s="12">
        <v>22.894736842105264</v>
      </c>
      <c r="AO16" s="12">
        <v>8.0526315789473681</v>
      </c>
      <c r="AP16" s="12">
        <v>10.631578947368421</v>
      </c>
      <c r="AQ16" s="12">
        <v>11.684210526315789</v>
      </c>
      <c r="AR16" s="12">
        <v>15.263157894736842</v>
      </c>
      <c r="AS16" s="13">
        <v>5049.4736842105267</v>
      </c>
      <c r="AT16" s="14"/>
      <c r="AV16" s="17" t="s">
        <v>47</v>
      </c>
      <c r="AW16" s="22">
        <f>SUM(AA21:AD26,AA40:AD41)</f>
        <v>18551.368421052626</v>
      </c>
      <c r="AX16" s="22">
        <f>SUM(H21:K26,H40:K41,Z21:Z26,Z40:Z41)</f>
        <v>4512.6315789473692</v>
      </c>
      <c r="AY16" s="22">
        <f>SUM(AE21:AJ26,AE40:AJ41)</f>
        <v>2287.3684210526321</v>
      </c>
      <c r="AZ16" s="22">
        <f>SUM(B21:G26,B40:G41)</f>
        <v>1518.8421052631581</v>
      </c>
      <c r="BA16" s="22">
        <f>SUM(T21:Y26,T40:Y41,AM21:AN26,AM40:AN41)</f>
        <v>5080.5789473684199</v>
      </c>
      <c r="BB16" s="22">
        <f>SUM(L21:S26,L40:S41,AK21:AL26,AK40:AL41)</f>
        <v>1545.21052631579</v>
      </c>
      <c r="BC16" s="23">
        <f>SUM(AO21:AR26,AO40:AR41)</f>
        <v>886.63157894736821</v>
      </c>
      <c r="BD16" s="22">
        <f t="shared" si="0"/>
        <v>34382.631578947367</v>
      </c>
    </row>
    <row r="17" spans="1:56">
      <c r="A17" s="1" t="s">
        <v>14</v>
      </c>
      <c r="B17" s="12">
        <v>38.421052631578945</v>
      </c>
      <c r="C17" s="12">
        <v>90.368421052631575</v>
      </c>
      <c r="D17" s="12">
        <v>29.631578947368421</v>
      </c>
      <c r="E17" s="12">
        <v>22.315789473684209</v>
      </c>
      <c r="F17" s="12">
        <v>136.10526315789474</v>
      </c>
      <c r="G17" s="12">
        <v>49</v>
      </c>
      <c r="H17" s="12">
        <v>120.89473684210526</v>
      </c>
      <c r="I17" s="12">
        <v>229.05263157894737</v>
      </c>
      <c r="J17" s="12">
        <v>302.10526315789474</v>
      </c>
      <c r="K17" s="12">
        <v>167.73684210526315</v>
      </c>
      <c r="L17" s="12">
        <v>251.47368421052633</v>
      </c>
      <c r="M17" s="12">
        <v>186.78947368421052</v>
      </c>
      <c r="N17" s="12">
        <v>155.10526315789474</v>
      </c>
      <c r="O17" s="12">
        <v>161.26315789473685</v>
      </c>
      <c r="P17" s="12">
        <v>7.8947368421052628</v>
      </c>
      <c r="Q17" s="12">
        <v>126.94736842105263</v>
      </c>
      <c r="R17" s="12">
        <v>181.63157894736841</v>
      </c>
      <c r="S17" s="12">
        <v>371.73684210526318</v>
      </c>
      <c r="T17" s="12">
        <v>32.89473684210526</v>
      </c>
      <c r="U17" s="12">
        <v>25.736842105263158</v>
      </c>
      <c r="V17" s="12">
        <v>23.631578947368421</v>
      </c>
      <c r="W17" s="12">
        <v>8.5789473684210531</v>
      </c>
      <c r="X17" s="12">
        <v>6.7894736842105265</v>
      </c>
      <c r="Y17" s="12">
        <v>18.526315789473685</v>
      </c>
      <c r="Z17" s="12">
        <v>34.157894736842103</v>
      </c>
      <c r="AA17" s="12">
        <v>333.4736842105263</v>
      </c>
      <c r="AB17" s="12">
        <v>333.63157894736844</v>
      </c>
      <c r="AC17" s="12">
        <v>243.26315789473685</v>
      </c>
      <c r="AD17" s="12">
        <v>227.21052631578948</v>
      </c>
      <c r="AE17" s="12">
        <v>63.842105263157897</v>
      </c>
      <c r="AF17" s="12">
        <v>46</v>
      </c>
      <c r="AG17" s="12">
        <v>26.210526315789473</v>
      </c>
      <c r="AH17" s="12">
        <v>39.368421052631582</v>
      </c>
      <c r="AI17" s="12">
        <v>52.842105263157897</v>
      </c>
      <c r="AJ17" s="12">
        <v>8.8421052631578956</v>
      </c>
      <c r="AK17" s="12">
        <v>21.315789473684209</v>
      </c>
      <c r="AL17" s="12">
        <v>92.421052631578945</v>
      </c>
      <c r="AM17" s="12">
        <v>9.2105263157894743</v>
      </c>
      <c r="AN17" s="12">
        <v>45.421052631578945</v>
      </c>
      <c r="AO17" s="12">
        <v>7.1052631578947372</v>
      </c>
      <c r="AP17" s="12">
        <v>11.210526315789474</v>
      </c>
      <c r="AQ17" s="12">
        <v>11.157894736842104</v>
      </c>
      <c r="AR17" s="12">
        <v>12.736842105263158</v>
      </c>
      <c r="AS17" s="13">
        <v>4364.0526315789475</v>
      </c>
      <c r="AT17" s="14"/>
      <c r="AV17" s="1" t="s">
        <v>48</v>
      </c>
      <c r="AW17" s="23">
        <f>SUM(AA13:AD20,AA38:AD39)</f>
        <v>20638.368421052633</v>
      </c>
      <c r="AX17" s="23">
        <f>SUM(H13:K20,H38:K39,Z13:Z20,Z38:Z39)</f>
        <v>8338.7368421052633</v>
      </c>
      <c r="AY17" s="23">
        <f>SUM(AE13:AJ20,AE38:AJ39)</f>
        <v>3253.894736842105</v>
      </c>
      <c r="AZ17" s="23">
        <f>SUM(B13:G20,B38:G39)</f>
        <v>3930.5789473684217</v>
      </c>
      <c r="BA17" s="23">
        <f>SUM(T13:Y20,T38:Y39,AM13:AN20,AM38:AN39)</f>
        <v>1552.0526315789468</v>
      </c>
      <c r="BB17" s="23">
        <f>SUM(L13:S20,L38:S39,AK13:AL20,AK38:AL39)</f>
        <v>11622.947368421053</v>
      </c>
      <c r="BC17" s="23">
        <f>SUM(AO13:AR20,AO38:AR39)</f>
        <v>644.0526315789474</v>
      </c>
      <c r="BD17" s="22">
        <f t="shared" si="0"/>
        <v>49980.631578947367</v>
      </c>
    </row>
    <row r="18" spans="1:56">
      <c r="A18" s="1" t="s">
        <v>15</v>
      </c>
      <c r="B18" s="12">
        <v>20.368421052631579</v>
      </c>
      <c r="C18" s="12">
        <v>26.263157894736842</v>
      </c>
      <c r="D18" s="12">
        <v>8.6842105263157894</v>
      </c>
      <c r="E18" s="12">
        <v>13.578947368421053</v>
      </c>
      <c r="F18" s="12">
        <v>92.263157894736835</v>
      </c>
      <c r="G18" s="12">
        <v>18.210526315789473</v>
      </c>
      <c r="H18" s="12">
        <v>63.631578947368418</v>
      </c>
      <c r="I18" s="12">
        <v>135.05263157894737</v>
      </c>
      <c r="J18" s="12">
        <v>194.52631578947367</v>
      </c>
      <c r="K18" s="12">
        <v>94.10526315789474</v>
      </c>
      <c r="L18" s="12">
        <v>102.78947368421052</v>
      </c>
      <c r="M18" s="12">
        <v>87.315789473684205</v>
      </c>
      <c r="N18" s="12">
        <v>68.578947368421055</v>
      </c>
      <c r="O18" s="12">
        <v>115.42105263157895</v>
      </c>
      <c r="P18" s="12">
        <v>119.42105263157895</v>
      </c>
      <c r="Q18" s="12">
        <v>4.3684210526315788</v>
      </c>
      <c r="R18" s="12">
        <v>57.94736842105263</v>
      </c>
      <c r="S18" s="12">
        <v>140.78947368421052</v>
      </c>
      <c r="T18" s="12">
        <v>14.947368421052632</v>
      </c>
      <c r="U18" s="12">
        <v>8.4210526315789469</v>
      </c>
      <c r="V18" s="12">
        <v>11.894736842105264</v>
      </c>
      <c r="W18" s="12">
        <v>4.1052631578947372</v>
      </c>
      <c r="X18" s="12">
        <v>2.736842105263158</v>
      </c>
      <c r="Y18" s="12">
        <v>7.6842105263157894</v>
      </c>
      <c r="Z18" s="12">
        <v>17.578947368421051</v>
      </c>
      <c r="AA18" s="12">
        <v>323.05263157894734</v>
      </c>
      <c r="AB18" s="12">
        <v>301.57894736842104</v>
      </c>
      <c r="AC18" s="12">
        <v>201.21052631578948</v>
      </c>
      <c r="AD18" s="12">
        <v>197.47368421052633</v>
      </c>
      <c r="AE18" s="12">
        <v>48.263157894736842</v>
      </c>
      <c r="AF18" s="12">
        <v>36.94736842105263</v>
      </c>
      <c r="AG18" s="12">
        <v>8.3684210526315788</v>
      </c>
      <c r="AH18" s="12">
        <v>19.368421052631579</v>
      </c>
      <c r="AI18" s="12">
        <v>40.736842105263158</v>
      </c>
      <c r="AJ18" s="12">
        <v>6.6315789473684212</v>
      </c>
      <c r="AK18" s="12">
        <v>15.789473684210526</v>
      </c>
      <c r="AL18" s="12">
        <v>45.736842105263158</v>
      </c>
      <c r="AM18" s="12">
        <v>3.1052631578947367</v>
      </c>
      <c r="AN18" s="12">
        <v>13.263157894736842</v>
      </c>
      <c r="AO18" s="12">
        <v>6.7368421052631575</v>
      </c>
      <c r="AP18" s="12">
        <v>4.5789473684210522</v>
      </c>
      <c r="AQ18" s="12">
        <v>5.6842105263157894</v>
      </c>
      <c r="AR18" s="12">
        <v>6.2105263157894735</v>
      </c>
      <c r="AS18" s="13">
        <v>2715.4210526315792</v>
      </c>
      <c r="AT18" s="14"/>
      <c r="AV18" s="9" t="s">
        <v>58</v>
      </c>
      <c r="AW18" s="22">
        <f>SUM(AA42:AD45)</f>
        <v>7652.5263157894733</v>
      </c>
      <c r="AX18" s="22">
        <f>SUM(Z42:Z45,H42:K45)</f>
        <v>838.47368421052624</v>
      </c>
      <c r="AY18" s="22">
        <f>SUM(AE42:AJ45)</f>
        <v>2469.5789473684213</v>
      </c>
      <c r="AZ18" s="22">
        <f>SUM(B42:G45)</f>
        <v>828.78947368421052</v>
      </c>
      <c r="BA18" s="22">
        <f>SUM(T42:Y45, AM42:AN45)</f>
        <v>885.78947368421075</v>
      </c>
      <c r="BB18" s="22">
        <f>SUM(AK42:AL45,L42:S45)</f>
        <v>612.8421052631578</v>
      </c>
      <c r="BC18" s="22">
        <f>SUM(AO42:AR45)</f>
        <v>813.42105263157885</v>
      </c>
      <c r="BD18" s="22">
        <f t="shared" si="0"/>
        <v>14101.421052631578</v>
      </c>
    </row>
    <row r="19" spans="1:56">
      <c r="A19" s="1" t="s">
        <v>16</v>
      </c>
      <c r="B19" s="12">
        <v>15.315789473684211</v>
      </c>
      <c r="C19" s="12">
        <v>32.736842105263158</v>
      </c>
      <c r="D19" s="12">
        <v>10.578947368421053</v>
      </c>
      <c r="E19" s="12">
        <v>11.315789473684211</v>
      </c>
      <c r="F19" s="12">
        <v>174.52631578947367</v>
      </c>
      <c r="G19" s="12">
        <v>26.894736842105264</v>
      </c>
      <c r="H19" s="12">
        <v>79.736842105263165</v>
      </c>
      <c r="I19" s="12">
        <v>198.05263157894737</v>
      </c>
      <c r="J19" s="12">
        <v>245.31578947368422</v>
      </c>
      <c r="K19" s="12">
        <v>135.42105263157896</v>
      </c>
      <c r="L19" s="12">
        <v>88.78947368421052</v>
      </c>
      <c r="M19" s="12">
        <v>99.684210526315795</v>
      </c>
      <c r="N19" s="12">
        <v>75.89473684210526</v>
      </c>
      <c r="O19" s="12">
        <v>137.52631578947367</v>
      </c>
      <c r="P19" s="12">
        <v>193.57894736842104</v>
      </c>
      <c r="Q19" s="12">
        <v>62.315789473684212</v>
      </c>
      <c r="R19" s="12">
        <v>8.473684210526315</v>
      </c>
      <c r="S19" s="12">
        <v>175.31578947368422</v>
      </c>
      <c r="T19" s="12">
        <v>18</v>
      </c>
      <c r="U19" s="12">
        <v>20.684210526315791</v>
      </c>
      <c r="V19" s="12">
        <v>12.947368421052632</v>
      </c>
      <c r="W19" s="12">
        <v>4.1052631578947372</v>
      </c>
      <c r="X19" s="12">
        <v>3.6315789473684212</v>
      </c>
      <c r="Y19" s="12">
        <v>10.631578947368421</v>
      </c>
      <c r="Z19" s="12">
        <v>18.526315789473685</v>
      </c>
      <c r="AA19" s="12">
        <v>651.47368421052636</v>
      </c>
      <c r="AB19" s="12">
        <v>581.84210526315792</v>
      </c>
      <c r="AC19" s="12">
        <v>270</v>
      </c>
      <c r="AD19" s="12">
        <v>213.05263157894737</v>
      </c>
      <c r="AE19" s="12">
        <v>46.89473684210526</v>
      </c>
      <c r="AF19" s="12">
        <v>24.315789473684209</v>
      </c>
      <c r="AG19" s="12">
        <v>14.315789473684211</v>
      </c>
      <c r="AH19" s="12">
        <v>23.105263157894736</v>
      </c>
      <c r="AI19" s="12">
        <v>54.526315789473685</v>
      </c>
      <c r="AJ19" s="12">
        <v>10.105263157894736</v>
      </c>
      <c r="AK19" s="12">
        <v>17.368421052631579</v>
      </c>
      <c r="AL19" s="12">
        <v>64.10526315789474</v>
      </c>
      <c r="AM19" s="12">
        <v>1.736842105263158</v>
      </c>
      <c r="AN19" s="12">
        <v>12.473684210526315</v>
      </c>
      <c r="AO19" s="12">
        <v>4.7368421052631575</v>
      </c>
      <c r="AP19" s="12">
        <v>3.7894736842105261</v>
      </c>
      <c r="AQ19" s="12">
        <v>14.736842105263158</v>
      </c>
      <c r="AR19" s="12">
        <v>7.1578947368421053</v>
      </c>
      <c r="AS19" s="13">
        <v>3875.7368421052633</v>
      </c>
      <c r="AT19" s="14"/>
      <c r="AV19" s="9" t="s">
        <v>49</v>
      </c>
      <c r="AW19" s="22">
        <f>SUM(AW12:AW18)</f>
        <v>108187.94736842104</v>
      </c>
      <c r="AX19" s="22">
        <f t="shared" ref="AX19:BC19" si="1">SUM(AX12:AX18)</f>
        <v>39991.368421052633</v>
      </c>
      <c r="AY19" s="22">
        <f t="shared" si="1"/>
        <v>54735.526315789481</v>
      </c>
      <c r="AZ19" s="22">
        <f t="shared" si="1"/>
        <v>33222.26315789474</v>
      </c>
      <c r="BA19" s="22">
        <f t="shared" si="1"/>
        <v>33717.578947368427</v>
      </c>
      <c r="BB19" s="22">
        <f t="shared" si="1"/>
        <v>49645.263157894748</v>
      </c>
      <c r="BC19" s="22">
        <f t="shared" si="1"/>
        <v>14291.73684210526</v>
      </c>
      <c r="BD19" s="22">
        <f t="shared" si="0"/>
        <v>333791.68421052629</v>
      </c>
    </row>
    <row r="20" spans="1:56">
      <c r="A20" s="1" t="s">
        <v>17</v>
      </c>
      <c r="B20" s="12">
        <v>35.368421052631582</v>
      </c>
      <c r="C20" s="12">
        <v>84.21052631578948</v>
      </c>
      <c r="D20" s="12">
        <v>37</v>
      </c>
      <c r="E20" s="12">
        <v>33.210526315789473</v>
      </c>
      <c r="F20" s="12">
        <v>359.63157894736844</v>
      </c>
      <c r="G20" s="12">
        <v>55.157894736842103</v>
      </c>
      <c r="H20" s="12">
        <v>135.26315789473685</v>
      </c>
      <c r="I20" s="12">
        <v>364.05263157894734</v>
      </c>
      <c r="J20" s="12">
        <v>455.15789473684208</v>
      </c>
      <c r="K20" s="12">
        <v>172.78947368421052</v>
      </c>
      <c r="L20" s="12">
        <v>149.78947368421052</v>
      </c>
      <c r="M20" s="12">
        <v>157.84210526315789</v>
      </c>
      <c r="N20" s="12">
        <v>144.89473684210526</v>
      </c>
      <c r="O20" s="12">
        <v>247.10526315789474</v>
      </c>
      <c r="P20" s="12">
        <v>374.4736842105263</v>
      </c>
      <c r="Q20" s="12">
        <v>163.63157894736841</v>
      </c>
      <c r="R20" s="12">
        <v>180.94736842105263</v>
      </c>
      <c r="S20" s="12">
        <v>18.736842105263158</v>
      </c>
      <c r="T20" s="12">
        <v>34.526315789473685</v>
      </c>
      <c r="U20" s="12">
        <v>34.315789473684212</v>
      </c>
      <c r="V20" s="12">
        <v>27.105263157894736</v>
      </c>
      <c r="W20" s="12">
        <v>7.5789473684210522</v>
      </c>
      <c r="X20" s="12">
        <v>9.3684210526315788</v>
      </c>
      <c r="Y20" s="12">
        <v>26.631578947368421</v>
      </c>
      <c r="Z20" s="12">
        <v>26.263157894736842</v>
      </c>
      <c r="AA20" s="12">
        <v>1254.2105263157894</v>
      </c>
      <c r="AB20" s="12">
        <v>1031.8421052631579</v>
      </c>
      <c r="AC20" s="12">
        <v>497.21052631578948</v>
      </c>
      <c r="AD20" s="12">
        <v>364.63157894736844</v>
      </c>
      <c r="AE20" s="12">
        <v>80.368421052631575</v>
      </c>
      <c r="AF20" s="12">
        <v>44.315789473684212</v>
      </c>
      <c r="AG20" s="12">
        <v>23.05263157894737</v>
      </c>
      <c r="AH20" s="12">
        <v>37.789473684210527</v>
      </c>
      <c r="AI20" s="12">
        <v>74.15789473684211</v>
      </c>
      <c r="AJ20" s="12">
        <v>8.4210526315789469</v>
      </c>
      <c r="AK20" s="12">
        <v>24.631578947368421</v>
      </c>
      <c r="AL20" s="12">
        <v>85.526315789473685</v>
      </c>
      <c r="AM20" s="12">
        <v>7.2631578947368425</v>
      </c>
      <c r="AN20" s="12">
        <v>37.578947368421055</v>
      </c>
      <c r="AO20" s="12">
        <v>7.6842105263157894</v>
      </c>
      <c r="AP20" s="12">
        <v>8.2105263157894743</v>
      </c>
      <c r="AQ20" s="12">
        <v>42.368421052631582</v>
      </c>
      <c r="AR20" s="12">
        <v>7.3684210526315788</v>
      </c>
      <c r="AS20" s="13">
        <v>6971.6842105263158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30</v>
      </c>
      <c r="C21" s="12">
        <v>44.157894736842103</v>
      </c>
      <c r="D21" s="12">
        <v>26.684210526315791</v>
      </c>
      <c r="E21" s="12">
        <v>14.631578947368421</v>
      </c>
      <c r="F21" s="12">
        <v>127.94736842105263</v>
      </c>
      <c r="G21" s="12">
        <v>24.631578947368421</v>
      </c>
      <c r="H21" s="12">
        <v>138.63157894736841</v>
      </c>
      <c r="I21" s="12">
        <v>249.05263157894737</v>
      </c>
      <c r="J21" s="12">
        <v>306.68421052631578</v>
      </c>
      <c r="K21" s="12">
        <v>28.894736842105264</v>
      </c>
      <c r="L21" s="12">
        <v>54.263157894736842</v>
      </c>
      <c r="M21" s="12">
        <v>55.578947368421055</v>
      </c>
      <c r="N21" s="12">
        <v>28.631578947368421</v>
      </c>
      <c r="O21" s="12">
        <v>27</v>
      </c>
      <c r="P21" s="12">
        <v>35.631578947368418</v>
      </c>
      <c r="Q21" s="12">
        <v>15.421052631578947</v>
      </c>
      <c r="R21" s="12">
        <v>15.157894736842104</v>
      </c>
      <c r="S21" s="12">
        <v>34.578947368421055</v>
      </c>
      <c r="T21" s="12">
        <v>10.421052631578947</v>
      </c>
      <c r="U21" s="12">
        <v>116.52631578947368</v>
      </c>
      <c r="V21" s="12">
        <v>315.05263157894734</v>
      </c>
      <c r="W21" s="12">
        <v>105.63157894736842</v>
      </c>
      <c r="X21" s="12">
        <v>59.473684210526315</v>
      </c>
      <c r="Y21" s="12">
        <v>95.78947368421052</v>
      </c>
      <c r="Z21" s="12">
        <v>17.315789473684209</v>
      </c>
      <c r="AA21" s="12">
        <v>710.78947368421052</v>
      </c>
      <c r="AB21" s="12">
        <v>726.42105263157896</v>
      </c>
      <c r="AC21" s="12">
        <v>383.5263157894737</v>
      </c>
      <c r="AD21" s="12">
        <v>361</v>
      </c>
      <c r="AE21" s="12">
        <v>68.05263157894737</v>
      </c>
      <c r="AF21" s="12">
        <v>64.84210526315789</v>
      </c>
      <c r="AG21" s="12">
        <v>32.684210526315788</v>
      </c>
      <c r="AH21" s="12">
        <v>40.789473684210527</v>
      </c>
      <c r="AI21" s="12">
        <v>89.84210526315789</v>
      </c>
      <c r="AJ21" s="12">
        <v>23.05263157894737</v>
      </c>
      <c r="AK21" s="12">
        <v>7.5263157894736841</v>
      </c>
      <c r="AL21" s="12">
        <v>11.684210526315789</v>
      </c>
      <c r="AM21" s="12">
        <v>59.842105263157897</v>
      </c>
      <c r="AN21" s="12">
        <v>312.26315789473682</v>
      </c>
      <c r="AO21" s="12">
        <v>15.894736842105264</v>
      </c>
      <c r="AP21" s="12">
        <v>17.631578947368421</v>
      </c>
      <c r="AQ21" s="12">
        <v>56.94736842105263</v>
      </c>
      <c r="AR21" s="12">
        <v>22.736842105263158</v>
      </c>
      <c r="AS21" s="13">
        <v>4983.3157894736823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14.263157894736842</v>
      </c>
      <c r="C22" s="12">
        <v>25.94736842105263</v>
      </c>
      <c r="D22" s="12">
        <v>18.368421052631579</v>
      </c>
      <c r="E22" s="12">
        <v>14.052631578947368</v>
      </c>
      <c r="F22" s="12">
        <v>150.42105263157896</v>
      </c>
      <c r="G22" s="12">
        <v>23.526315789473685</v>
      </c>
      <c r="H22" s="12">
        <v>104.47368421052632</v>
      </c>
      <c r="I22" s="12">
        <v>299.36842105263156</v>
      </c>
      <c r="J22" s="12">
        <v>345.42105263157896</v>
      </c>
      <c r="K22" s="12">
        <v>27.94736842105263</v>
      </c>
      <c r="L22" s="12">
        <v>30.368421052631579</v>
      </c>
      <c r="M22" s="12">
        <v>54.473684210526315</v>
      </c>
      <c r="N22" s="12">
        <v>23.526315789473685</v>
      </c>
      <c r="O22" s="12">
        <v>13.210526315789474</v>
      </c>
      <c r="P22" s="12">
        <v>22.842105263157894</v>
      </c>
      <c r="Q22" s="12">
        <v>10.631578947368421</v>
      </c>
      <c r="R22" s="12">
        <v>20.578947368421051</v>
      </c>
      <c r="S22" s="12">
        <v>31.315789473684209</v>
      </c>
      <c r="T22" s="12">
        <v>114.15789473684211</v>
      </c>
      <c r="U22" s="12">
        <v>9.3157894736842106</v>
      </c>
      <c r="V22" s="12">
        <v>114.57894736842105</v>
      </c>
      <c r="W22" s="12">
        <v>40.263157894736842</v>
      </c>
      <c r="X22" s="12">
        <v>35.736842105263158</v>
      </c>
      <c r="Y22" s="12">
        <v>107.21052631578948</v>
      </c>
      <c r="Z22" s="12">
        <v>11.947368421052632</v>
      </c>
      <c r="AA22" s="12">
        <v>1284.5263157894738</v>
      </c>
      <c r="AB22" s="12">
        <v>1241.0526315789473</v>
      </c>
      <c r="AC22" s="12">
        <v>480.68421052631578</v>
      </c>
      <c r="AD22" s="12">
        <v>457.31578947368422</v>
      </c>
      <c r="AE22" s="12">
        <v>85.473684210526315</v>
      </c>
      <c r="AF22" s="12">
        <v>47.210526315789473</v>
      </c>
      <c r="AG22" s="12">
        <v>69.21052631578948</v>
      </c>
      <c r="AH22" s="12">
        <v>38.05263157894737</v>
      </c>
      <c r="AI22" s="12">
        <v>114.26315789473684</v>
      </c>
      <c r="AJ22" s="12">
        <v>21.842105263157894</v>
      </c>
      <c r="AK22" s="12">
        <v>3.8421052631578947</v>
      </c>
      <c r="AL22" s="12">
        <v>8.5789473684210531</v>
      </c>
      <c r="AM22" s="12">
        <v>31.368421052631579</v>
      </c>
      <c r="AN22" s="12">
        <v>117.52631578947368</v>
      </c>
      <c r="AO22" s="12">
        <v>27.368421052631579</v>
      </c>
      <c r="AP22" s="12">
        <v>25.94736842105263</v>
      </c>
      <c r="AQ22" s="12">
        <v>85.368421052631575</v>
      </c>
      <c r="AR22" s="12">
        <v>27.473684210526315</v>
      </c>
      <c r="AS22" s="13">
        <v>5831.0526315789457</v>
      </c>
      <c r="AT22" s="14"/>
      <c r="AV22" s="17" t="s">
        <v>43</v>
      </c>
      <c r="AW22" s="22">
        <f>AW12</f>
        <v>4767.4210526315801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22.368421052631579</v>
      </c>
      <c r="C23" s="12">
        <v>31.05263157894737</v>
      </c>
      <c r="D23" s="12">
        <v>22.578947368421051</v>
      </c>
      <c r="E23" s="12">
        <v>17.157894736842106</v>
      </c>
      <c r="F23" s="12">
        <v>145.15789473684211</v>
      </c>
      <c r="G23" s="12">
        <v>29.631578947368421</v>
      </c>
      <c r="H23" s="12">
        <v>120.78947368421052</v>
      </c>
      <c r="I23" s="12">
        <v>248.78947368421052</v>
      </c>
      <c r="J23" s="12">
        <v>319.84210526315792</v>
      </c>
      <c r="K23" s="12">
        <v>27.842105263157894</v>
      </c>
      <c r="L23" s="12">
        <v>44.157894736842103</v>
      </c>
      <c r="M23" s="12">
        <v>57.684210526315788</v>
      </c>
      <c r="N23" s="12">
        <v>25.94736842105263</v>
      </c>
      <c r="O23" s="12">
        <v>17.94736842105263</v>
      </c>
      <c r="P23" s="12">
        <v>24.684210526315791</v>
      </c>
      <c r="Q23" s="12">
        <v>12.473684210526315</v>
      </c>
      <c r="R23" s="12">
        <v>12.421052631578947</v>
      </c>
      <c r="S23" s="12">
        <v>25.631578947368421</v>
      </c>
      <c r="T23" s="12">
        <v>372</v>
      </c>
      <c r="U23" s="12">
        <v>113.10526315789474</v>
      </c>
      <c r="V23" s="12">
        <v>11.421052631578947</v>
      </c>
      <c r="W23" s="12">
        <v>65.84210526315789</v>
      </c>
      <c r="X23" s="12">
        <v>59.157894736842103</v>
      </c>
      <c r="Y23" s="12">
        <v>168.57894736842104</v>
      </c>
      <c r="Z23" s="12">
        <v>13.789473684210526</v>
      </c>
      <c r="AA23" s="12">
        <v>1156.8421052631579</v>
      </c>
      <c r="AB23" s="12">
        <v>1068.3684210526317</v>
      </c>
      <c r="AC23" s="12">
        <v>469.10526315789474</v>
      </c>
      <c r="AD23" s="12">
        <v>369.05263157894734</v>
      </c>
      <c r="AE23" s="12">
        <v>71.05263157894737</v>
      </c>
      <c r="AF23" s="12">
        <v>52.631578947368418</v>
      </c>
      <c r="AG23" s="12">
        <v>48.842105263157897</v>
      </c>
      <c r="AH23" s="12">
        <v>33.473684210526315</v>
      </c>
      <c r="AI23" s="12">
        <v>83.473684210526315</v>
      </c>
      <c r="AJ23" s="12">
        <v>21.473684210526315</v>
      </c>
      <c r="AK23" s="12">
        <v>7</v>
      </c>
      <c r="AL23" s="12">
        <v>9.526315789473685</v>
      </c>
      <c r="AM23" s="12">
        <v>59.736842105263158</v>
      </c>
      <c r="AN23" s="12">
        <v>189.73684210526315</v>
      </c>
      <c r="AO23" s="12">
        <v>17.157894736842106</v>
      </c>
      <c r="AP23" s="12">
        <v>18.684210526315791</v>
      </c>
      <c r="AQ23" s="12">
        <v>113.31578947368421</v>
      </c>
      <c r="AR23" s="12">
        <v>24.368421052631579</v>
      </c>
      <c r="AS23" s="13">
        <v>5823.8947368421077</v>
      </c>
      <c r="AT23" s="14"/>
      <c r="AV23" s="17" t="s">
        <v>44</v>
      </c>
      <c r="AW23" s="22">
        <f>AW13+AX12</f>
        <v>29346.684210526313</v>
      </c>
      <c r="AX23" s="22">
        <f>AX13</f>
        <v>2026.5263157894735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9.6842105263157894</v>
      </c>
      <c r="C24" s="12">
        <v>9.8421052631578956</v>
      </c>
      <c r="D24" s="12">
        <v>9.6842105263157894</v>
      </c>
      <c r="E24" s="12">
        <v>10</v>
      </c>
      <c r="F24" s="12">
        <v>98.10526315789474</v>
      </c>
      <c r="G24" s="12">
        <v>11</v>
      </c>
      <c r="H24" s="12">
        <v>46.368421052631582</v>
      </c>
      <c r="I24" s="12">
        <v>150.94736842105263</v>
      </c>
      <c r="J24" s="12">
        <v>172.42105263157896</v>
      </c>
      <c r="K24" s="12">
        <v>10.210526315789474</v>
      </c>
      <c r="L24" s="12">
        <v>20.210526315789473</v>
      </c>
      <c r="M24" s="12">
        <v>30.263157894736842</v>
      </c>
      <c r="N24" s="12">
        <v>7.2105263157894735</v>
      </c>
      <c r="O24" s="12">
        <v>3.8421052631578947</v>
      </c>
      <c r="P24" s="12">
        <v>7.4736842105263159</v>
      </c>
      <c r="Q24" s="12">
        <v>5.2105263157894735</v>
      </c>
      <c r="R24" s="12">
        <v>3.1052631578947367</v>
      </c>
      <c r="S24" s="12">
        <v>8</v>
      </c>
      <c r="T24" s="12">
        <v>133.42105263157896</v>
      </c>
      <c r="U24" s="12">
        <v>51.263157894736842</v>
      </c>
      <c r="V24" s="12">
        <v>76.473684210526315</v>
      </c>
      <c r="W24" s="12">
        <v>6.6842105263157894</v>
      </c>
      <c r="X24" s="12">
        <v>21.578947368421051</v>
      </c>
      <c r="Y24" s="12">
        <v>68.94736842105263</v>
      </c>
      <c r="Z24" s="12">
        <v>6.6315789473684212</v>
      </c>
      <c r="AA24" s="12">
        <v>832.84210526315792</v>
      </c>
      <c r="AB24" s="12">
        <v>720</v>
      </c>
      <c r="AC24" s="12">
        <v>250.36842105263159</v>
      </c>
      <c r="AD24" s="12">
        <v>236.89473684210526</v>
      </c>
      <c r="AE24" s="12">
        <v>37.473684210526315</v>
      </c>
      <c r="AF24" s="12">
        <v>24.894736842105264</v>
      </c>
      <c r="AG24" s="12">
        <v>20.157894736842106</v>
      </c>
      <c r="AH24" s="12">
        <v>10.263157894736842</v>
      </c>
      <c r="AI24" s="12">
        <v>34.157894736842103</v>
      </c>
      <c r="AJ24" s="12">
        <v>4</v>
      </c>
      <c r="AK24" s="12">
        <v>1.3157894736842106</v>
      </c>
      <c r="AL24" s="12">
        <v>1.8421052631578947</v>
      </c>
      <c r="AM24" s="12">
        <v>17.578947368421051</v>
      </c>
      <c r="AN24" s="12">
        <v>32.473684210526315</v>
      </c>
      <c r="AO24" s="12">
        <v>3.9473684210526314</v>
      </c>
      <c r="AP24" s="12">
        <v>6.2631578947368425</v>
      </c>
      <c r="AQ24" s="12">
        <v>50.210526315789473</v>
      </c>
      <c r="AR24" s="12">
        <v>8.9473684210526319</v>
      </c>
      <c r="AS24" s="13">
        <v>3272.2105263157896</v>
      </c>
      <c r="AT24" s="14"/>
      <c r="AV24" s="17" t="s">
        <v>45</v>
      </c>
      <c r="AW24" s="22">
        <f>AW14+AY12</f>
        <v>59998.052631578947</v>
      </c>
      <c r="AX24" s="22">
        <f>AX14+AY13</f>
        <v>7584.4736842105267</v>
      </c>
      <c r="AY24" s="22">
        <f>AY14</f>
        <v>9311.8421052631602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5.4210526315789478</v>
      </c>
      <c r="C25" s="12">
        <v>11.315789473684211</v>
      </c>
      <c r="D25" s="12">
        <v>8.1052631578947363</v>
      </c>
      <c r="E25" s="12">
        <v>9.2631578947368425</v>
      </c>
      <c r="F25" s="12">
        <v>67.21052631578948</v>
      </c>
      <c r="G25" s="12">
        <v>9.5789473684210531</v>
      </c>
      <c r="H25" s="12">
        <v>39.631578947368418</v>
      </c>
      <c r="I25" s="12">
        <v>101.52631578947368</v>
      </c>
      <c r="J25" s="12">
        <v>156.26315789473685</v>
      </c>
      <c r="K25" s="12">
        <v>9.6842105263157894</v>
      </c>
      <c r="L25" s="12">
        <v>24.894736842105264</v>
      </c>
      <c r="M25" s="12">
        <v>25</v>
      </c>
      <c r="N25" s="12">
        <v>10.842105263157896</v>
      </c>
      <c r="O25" s="12">
        <v>5.4736842105263159</v>
      </c>
      <c r="P25" s="12">
        <v>7.1052631578947372</v>
      </c>
      <c r="Q25" s="12">
        <v>3.5789473684210527</v>
      </c>
      <c r="R25" s="12">
        <v>3.0526315789473686</v>
      </c>
      <c r="S25" s="12">
        <v>8.8947368421052637</v>
      </c>
      <c r="T25" s="12">
        <v>59.157894736842103</v>
      </c>
      <c r="U25" s="12">
        <v>41.210526315789473</v>
      </c>
      <c r="V25" s="12">
        <v>53.473684210526315</v>
      </c>
      <c r="W25" s="12">
        <v>23.736842105263158</v>
      </c>
      <c r="X25" s="12">
        <v>4.1052631578947372</v>
      </c>
      <c r="Y25" s="12">
        <v>66.15789473684211</v>
      </c>
      <c r="Z25" s="12">
        <v>5.6315789473684212</v>
      </c>
      <c r="AA25" s="12">
        <v>694.21052631578948</v>
      </c>
      <c r="AB25" s="12">
        <v>629.47368421052636</v>
      </c>
      <c r="AC25" s="12">
        <v>207.52631578947367</v>
      </c>
      <c r="AD25" s="12">
        <v>203.10526315789474</v>
      </c>
      <c r="AE25" s="12">
        <v>33.94736842105263</v>
      </c>
      <c r="AF25" s="12">
        <v>21.421052631578949</v>
      </c>
      <c r="AG25" s="12">
        <v>21.473684210526315</v>
      </c>
      <c r="AH25" s="12">
        <v>15</v>
      </c>
      <c r="AI25" s="12">
        <v>32.210526315789473</v>
      </c>
      <c r="AJ25" s="12">
        <v>2.8421052631578947</v>
      </c>
      <c r="AK25" s="12">
        <v>3.1578947368421053</v>
      </c>
      <c r="AL25" s="12">
        <v>3.2105263157894739</v>
      </c>
      <c r="AM25" s="12">
        <v>10.315789473684211</v>
      </c>
      <c r="AN25" s="12">
        <v>21.94736842105263</v>
      </c>
      <c r="AO25" s="12">
        <v>2.3684210526315788</v>
      </c>
      <c r="AP25" s="12">
        <v>5.5263157894736841</v>
      </c>
      <c r="AQ25" s="12">
        <v>42.315789473684212</v>
      </c>
      <c r="AR25" s="12">
        <v>9.526315789473685</v>
      </c>
      <c r="AS25" s="13">
        <v>2719.894736842105</v>
      </c>
      <c r="AT25" s="14"/>
      <c r="AV25" s="17" t="s">
        <v>46</v>
      </c>
      <c r="AW25" s="22">
        <f>AW15+AZ12</f>
        <v>23538.263157894733</v>
      </c>
      <c r="AX25" s="22">
        <f>AX15+AZ13</f>
        <v>11614.526315789473</v>
      </c>
      <c r="AY25" s="22">
        <f>AY15+AZ14</f>
        <v>6112.3157894736851</v>
      </c>
      <c r="AZ25" s="22">
        <f>AZ15</f>
        <v>7015.8421052631575</v>
      </c>
      <c r="BA25" s="22"/>
      <c r="BB25" s="22"/>
      <c r="BC25" s="23"/>
      <c r="BD25" s="22"/>
    </row>
    <row r="26" spans="1:56">
      <c r="A26" s="1" t="s">
        <v>23</v>
      </c>
      <c r="B26" s="12">
        <v>22.842105263157894</v>
      </c>
      <c r="C26" s="12">
        <v>23.842105263157894</v>
      </c>
      <c r="D26" s="12">
        <v>28.368421052631579</v>
      </c>
      <c r="E26" s="12">
        <v>19.894736842105264</v>
      </c>
      <c r="F26" s="12">
        <v>78.84210526315789</v>
      </c>
      <c r="G26" s="12">
        <v>18.421052631578949</v>
      </c>
      <c r="H26" s="12">
        <v>60.210526315789473</v>
      </c>
      <c r="I26" s="12">
        <v>164.89473684210526</v>
      </c>
      <c r="J26" s="12">
        <v>215.73684210526315</v>
      </c>
      <c r="K26" s="12">
        <v>40.05263157894737</v>
      </c>
      <c r="L26" s="12">
        <v>53.210526315789473</v>
      </c>
      <c r="M26" s="12">
        <v>51.94736842105263</v>
      </c>
      <c r="N26" s="12">
        <v>19.736842105263158</v>
      </c>
      <c r="O26" s="12">
        <v>17.263157894736842</v>
      </c>
      <c r="P26" s="12">
        <v>16.263157894736842</v>
      </c>
      <c r="Q26" s="12">
        <v>10.368421052631579</v>
      </c>
      <c r="R26" s="12">
        <v>10.473684210526315</v>
      </c>
      <c r="S26" s="12">
        <v>27.05263157894737</v>
      </c>
      <c r="T26" s="12">
        <v>94.15789473684211</v>
      </c>
      <c r="U26" s="12">
        <v>102.36842105263158</v>
      </c>
      <c r="V26" s="12">
        <v>172.21052631578948</v>
      </c>
      <c r="W26" s="12">
        <v>73.421052631578945</v>
      </c>
      <c r="X26" s="12">
        <v>68.578947368421055</v>
      </c>
      <c r="Y26" s="12">
        <v>9.473684210526315</v>
      </c>
      <c r="Z26" s="12">
        <v>24.631578947368421</v>
      </c>
      <c r="AA26" s="12">
        <v>970.68421052631584</v>
      </c>
      <c r="AB26" s="12">
        <v>1030.6315789473683</v>
      </c>
      <c r="AC26" s="12">
        <v>529.26315789473688</v>
      </c>
      <c r="AD26" s="12">
        <v>516.52631578947364</v>
      </c>
      <c r="AE26" s="12">
        <v>156.31578947368422</v>
      </c>
      <c r="AF26" s="12">
        <v>112.84210526315789</v>
      </c>
      <c r="AG26" s="12">
        <v>51.526315789473685</v>
      </c>
      <c r="AH26" s="12">
        <v>53.315789473684212</v>
      </c>
      <c r="AI26" s="12">
        <v>52.736842105263158</v>
      </c>
      <c r="AJ26" s="12">
        <v>5</v>
      </c>
      <c r="AK26" s="12">
        <v>7.1052631578947372</v>
      </c>
      <c r="AL26" s="12">
        <v>13.473684210526315</v>
      </c>
      <c r="AM26" s="12">
        <v>16.263157894736842</v>
      </c>
      <c r="AN26" s="12">
        <v>43.842105263157897</v>
      </c>
      <c r="AO26" s="12">
        <v>4.3684210526315788</v>
      </c>
      <c r="AP26" s="12">
        <v>11.368421052631579</v>
      </c>
      <c r="AQ26" s="12">
        <v>81.578947368421055</v>
      </c>
      <c r="AR26" s="12">
        <v>22.05263157894737</v>
      </c>
      <c r="AS26" s="13">
        <v>5103.1578947368407</v>
      </c>
      <c r="AT26" s="14"/>
      <c r="AV26" s="9" t="s">
        <v>47</v>
      </c>
      <c r="AW26" s="22">
        <f>AW16+BA12</f>
        <v>36599.894736842107</v>
      </c>
      <c r="AX26" s="22">
        <f>AX16+BA13</f>
        <v>8994.1578947368434</v>
      </c>
      <c r="AY26" s="22">
        <f>AY16+BA14</f>
        <v>4463.7894736842109</v>
      </c>
      <c r="AZ26" s="22">
        <f>AZ16+BA15</f>
        <v>3011.5263157894738</v>
      </c>
      <c r="BA26" s="22">
        <f>BA16</f>
        <v>5080.5789473684199</v>
      </c>
      <c r="BB26" s="22"/>
      <c r="BC26" s="22"/>
      <c r="BD26" s="22"/>
    </row>
    <row r="27" spans="1:56">
      <c r="A27" s="1" t="s">
        <v>24</v>
      </c>
      <c r="B27" s="12">
        <v>27.473684210526315</v>
      </c>
      <c r="C27" s="12">
        <v>35.89473684210526</v>
      </c>
      <c r="D27" s="12">
        <v>13.421052631578947</v>
      </c>
      <c r="E27" s="12">
        <v>14.578947368421053</v>
      </c>
      <c r="F27" s="12">
        <v>87.578947368421055</v>
      </c>
      <c r="G27" s="12">
        <v>36.368421052631582</v>
      </c>
      <c r="H27" s="12">
        <v>67.21052631578948</v>
      </c>
      <c r="I27" s="12">
        <v>61</v>
      </c>
      <c r="J27" s="12">
        <v>105</v>
      </c>
      <c r="K27" s="12">
        <v>43.94736842105263</v>
      </c>
      <c r="L27" s="12">
        <v>107.47368421052632</v>
      </c>
      <c r="M27" s="12">
        <v>79.421052631578945</v>
      </c>
      <c r="N27" s="12">
        <v>36.684210526315788</v>
      </c>
      <c r="O27" s="12">
        <v>38.263157894736842</v>
      </c>
      <c r="P27" s="12">
        <v>34.157894736842103</v>
      </c>
      <c r="Q27" s="12">
        <v>21.736842105263158</v>
      </c>
      <c r="R27" s="12">
        <v>14.842105263157896</v>
      </c>
      <c r="S27" s="12">
        <v>20.894736842105264</v>
      </c>
      <c r="T27" s="12">
        <v>17.315789473684209</v>
      </c>
      <c r="U27" s="12">
        <v>13.526315789473685</v>
      </c>
      <c r="V27" s="12">
        <v>13.947368421052632</v>
      </c>
      <c r="W27" s="12">
        <v>6.8947368421052628</v>
      </c>
      <c r="X27" s="12">
        <v>5.6842105263157894</v>
      </c>
      <c r="Y27" s="12">
        <v>27.368421052631579</v>
      </c>
      <c r="Z27" s="12">
        <v>5.7894736842105265</v>
      </c>
      <c r="AA27" s="12">
        <v>1230.4736842105262</v>
      </c>
      <c r="AB27" s="12">
        <v>1010.3157894736842</v>
      </c>
      <c r="AC27" s="12">
        <v>645.36842105263156</v>
      </c>
      <c r="AD27" s="12">
        <v>494.89473684210526</v>
      </c>
      <c r="AE27" s="12">
        <v>160.21052631578948</v>
      </c>
      <c r="AF27" s="12">
        <v>110.57894736842105</v>
      </c>
      <c r="AG27" s="12">
        <v>41.526315789473685</v>
      </c>
      <c r="AH27" s="12">
        <v>64.15789473684211</v>
      </c>
      <c r="AI27" s="12">
        <v>59.578947368421055</v>
      </c>
      <c r="AJ27" s="12">
        <v>8.1052631578947363</v>
      </c>
      <c r="AK27" s="12">
        <v>7.5789473684210522</v>
      </c>
      <c r="AL27" s="12">
        <v>24.473684210526315</v>
      </c>
      <c r="AM27" s="12">
        <v>2.5789473684210527</v>
      </c>
      <c r="AN27" s="12">
        <v>33.05263157894737</v>
      </c>
      <c r="AO27" s="12">
        <v>7.1578947368421053</v>
      </c>
      <c r="AP27" s="12">
        <v>13.263157894736842</v>
      </c>
      <c r="AQ27" s="12">
        <v>26.894736842105264</v>
      </c>
      <c r="AR27" s="12">
        <v>15.263157894736842</v>
      </c>
      <c r="AS27" s="13">
        <v>4891.9473684210516</v>
      </c>
      <c r="AT27" s="14"/>
      <c r="AV27" s="9" t="s">
        <v>48</v>
      </c>
      <c r="AW27" s="22">
        <f>AW17+BB12</f>
        <v>41395.526315789481</v>
      </c>
      <c r="AX27" s="22">
        <f>AX17+BB13</f>
        <v>16524.63157894737</v>
      </c>
      <c r="AY27" s="22">
        <f>AY17+BB14</f>
        <v>6367.6315789473701</v>
      </c>
      <c r="AZ27" s="22">
        <f>AZ17+BB15</f>
        <v>7738.0526315789475</v>
      </c>
      <c r="BA27" s="22">
        <f>BA17+BB16</f>
        <v>3097.2631578947367</v>
      </c>
      <c r="BB27" s="22">
        <f>BB17</f>
        <v>11622.947368421053</v>
      </c>
      <c r="BC27" s="22"/>
      <c r="BD27" s="22"/>
    </row>
    <row r="28" spans="1:56">
      <c r="A28" s="1" t="s">
        <v>25</v>
      </c>
      <c r="B28" s="12">
        <v>248.57894736842104</v>
      </c>
      <c r="C28" s="12">
        <v>748.52631578947364</v>
      </c>
      <c r="D28" s="12">
        <v>544.57894736842104</v>
      </c>
      <c r="E28" s="12">
        <v>520.89473684210532</v>
      </c>
      <c r="F28" s="12">
        <v>880.10526315789468</v>
      </c>
      <c r="G28" s="12">
        <v>530.57894736842104</v>
      </c>
      <c r="H28" s="12">
        <v>896.31578947368416</v>
      </c>
      <c r="I28" s="12">
        <v>933.21052631578948</v>
      </c>
      <c r="J28" s="12">
        <v>1171.6315789473683</v>
      </c>
      <c r="K28" s="12">
        <v>640.21052631578948</v>
      </c>
      <c r="L28" s="12">
        <v>768.10526315789468</v>
      </c>
      <c r="M28" s="12">
        <v>502.89473684210526</v>
      </c>
      <c r="N28" s="12">
        <v>691.73684210526312</v>
      </c>
      <c r="O28" s="12">
        <v>610.9473684210526</v>
      </c>
      <c r="P28" s="12">
        <v>387.36842105263156</v>
      </c>
      <c r="Q28" s="12">
        <v>389.57894736842104</v>
      </c>
      <c r="R28" s="12">
        <v>714.84210526315792</v>
      </c>
      <c r="S28" s="12">
        <v>1383.7894736842106</v>
      </c>
      <c r="T28" s="12">
        <v>837.10526315789468</v>
      </c>
      <c r="U28" s="12">
        <v>1531.7894736842106</v>
      </c>
      <c r="V28" s="12">
        <v>1330.9473684210527</v>
      </c>
      <c r="W28" s="12">
        <v>884.78947368421052</v>
      </c>
      <c r="X28" s="12">
        <v>718.89473684210532</v>
      </c>
      <c r="Y28" s="12">
        <v>914.73684210526312</v>
      </c>
      <c r="Z28" s="12">
        <v>1367.421052631579</v>
      </c>
      <c r="AA28" s="12">
        <v>82.631578947368425</v>
      </c>
      <c r="AB28" s="12">
        <v>110.52631578947368</v>
      </c>
      <c r="AC28" s="12">
        <v>460.05263157894734</v>
      </c>
      <c r="AD28" s="12">
        <v>434.73684210526318</v>
      </c>
      <c r="AE28" s="12">
        <v>897.9473684210526</v>
      </c>
      <c r="AF28" s="12">
        <v>1475.3157894736842</v>
      </c>
      <c r="AG28" s="12">
        <v>1126.0526315789473</v>
      </c>
      <c r="AH28" s="12">
        <v>1495.8421052631579</v>
      </c>
      <c r="AI28" s="12">
        <v>1001</v>
      </c>
      <c r="AJ28" s="12">
        <v>609.10526315789468</v>
      </c>
      <c r="AK28" s="12">
        <v>512.52631578947364</v>
      </c>
      <c r="AL28" s="12">
        <v>1830.6842105263158</v>
      </c>
      <c r="AM28" s="12">
        <v>412.78947368421052</v>
      </c>
      <c r="AN28" s="12">
        <v>685.9473684210526</v>
      </c>
      <c r="AO28" s="12">
        <v>517.36842105263156</v>
      </c>
      <c r="AP28" s="12">
        <v>402.73684210526318</v>
      </c>
      <c r="AQ28" s="12">
        <v>374.05263157894734</v>
      </c>
      <c r="AR28" s="12">
        <v>702.31578947368416</v>
      </c>
      <c r="AS28" s="13">
        <v>33281.210526315794</v>
      </c>
      <c r="AT28" s="14"/>
      <c r="AV28" s="9" t="s">
        <v>58</v>
      </c>
      <c r="AW28" s="22">
        <f>AW18+BC12</f>
        <v>15632.210526315788</v>
      </c>
      <c r="AX28" s="22">
        <f>AX18+BC13</f>
        <v>1691.8947368421054</v>
      </c>
      <c r="AY28" s="22">
        <f>AY18+BC14</f>
        <v>4792.7368421052633</v>
      </c>
      <c r="AZ28" s="22">
        <f>AZ18+BC15</f>
        <v>1620.1578947368423</v>
      </c>
      <c r="BA28" s="22">
        <f>BA18+BC16</f>
        <v>1772.421052631579</v>
      </c>
      <c r="BB28" s="22">
        <f>SUM(BB18,BC17)</f>
        <v>1256.8947368421052</v>
      </c>
      <c r="BC28" s="22">
        <f>BC18</f>
        <v>813.42105263157885</v>
      </c>
      <c r="BD28" s="22">
        <f>SUM(AW22:BC28)</f>
        <v>333791.68421052623</v>
      </c>
    </row>
    <row r="29" spans="1:56">
      <c r="A29" s="1" t="s">
        <v>26</v>
      </c>
      <c r="B29" s="12">
        <v>237.05263157894737</v>
      </c>
      <c r="C29" s="12">
        <v>683.9473684210526</v>
      </c>
      <c r="D29" s="12">
        <v>530.68421052631584</v>
      </c>
      <c r="E29" s="12">
        <v>499.63157894736844</v>
      </c>
      <c r="F29" s="12">
        <v>705.68421052631584</v>
      </c>
      <c r="G29" s="12">
        <v>511.42105263157896</v>
      </c>
      <c r="H29" s="12">
        <v>890.31578947368416</v>
      </c>
      <c r="I29" s="12">
        <v>719.31578947368416</v>
      </c>
      <c r="J29" s="12">
        <v>839</v>
      </c>
      <c r="K29" s="12">
        <v>589.9473684210526</v>
      </c>
      <c r="L29" s="12">
        <v>701.31578947368416</v>
      </c>
      <c r="M29" s="12">
        <v>381.73684210526318</v>
      </c>
      <c r="N29" s="12">
        <v>591.68421052631584</v>
      </c>
      <c r="O29" s="12">
        <v>563.47368421052636</v>
      </c>
      <c r="P29" s="12">
        <v>373.21052631578948</v>
      </c>
      <c r="Q29" s="12">
        <v>325.89473684210526</v>
      </c>
      <c r="R29" s="12">
        <v>606</v>
      </c>
      <c r="S29" s="12">
        <v>1044.4736842105262</v>
      </c>
      <c r="T29" s="12">
        <v>732.36842105263156</v>
      </c>
      <c r="U29" s="12">
        <v>1235.578947368421</v>
      </c>
      <c r="V29" s="12">
        <v>1004.3684210526316</v>
      </c>
      <c r="W29" s="12">
        <v>650.36842105263156</v>
      </c>
      <c r="X29" s="12">
        <v>560.36842105263156</v>
      </c>
      <c r="Y29" s="12">
        <v>870.10526315789468</v>
      </c>
      <c r="Z29" s="12">
        <v>1079.3684210526317</v>
      </c>
      <c r="AA29" s="12">
        <v>123.89473684210526</v>
      </c>
      <c r="AB29" s="12">
        <v>66.10526315789474</v>
      </c>
      <c r="AC29" s="12">
        <v>230</v>
      </c>
      <c r="AD29" s="12">
        <v>460</v>
      </c>
      <c r="AE29" s="12">
        <v>1228.578947368421</v>
      </c>
      <c r="AF29" s="12">
        <v>2105.2105263157896</v>
      </c>
      <c r="AG29" s="12">
        <v>1594.1052631578948</v>
      </c>
      <c r="AH29" s="12">
        <v>2703.6842105263158</v>
      </c>
      <c r="AI29" s="12">
        <v>1284</v>
      </c>
      <c r="AJ29" s="12">
        <v>790.26315789473688</v>
      </c>
      <c r="AK29" s="12">
        <v>435.84210526315792</v>
      </c>
      <c r="AL29" s="12">
        <v>1394</v>
      </c>
      <c r="AM29" s="12">
        <v>337.73684210526318</v>
      </c>
      <c r="AN29" s="12">
        <v>594.63157894736844</v>
      </c>
      <c r="AO29" s="12">
        <v>604.47368421052636</v>
      </c>
      <c r="AP29" s="12">
        <v>462.42105263157896</v>
      </c>
      <c r="AQ29" s="12">
        <v>381.4736842105263</v>
      </c>
      <c r="AR29" s="12">
        <v>957.52631578947364</v>
      </c>
      <c r="AS29" s="13">
        <v>32681.26315789474</v>
      </c>
      <c r="AT29" s="14"/>
      <c r="AW29" s="15"/>
    </row>
    <row r="30" spans="1:56">
      <c r="A30" s="1" t="s">
        <v>27</v>
      </c>
      <c r="B30" s="12">
        <v>231.68421052631578</v>
      </c>
      <c r="C30" s="12">
        <v>503.26315789473682</v>
      </c>
      <c r="D30" s="12">
        <v>280.36842105263156</v>
      </c>
      <c r="E30" s="12">
        <v>289.26315789473682</v>
      </c>
      <c r="F30" s="12">
        <v>818.57894736842104</v>
      </c>
      <c r="G30" s="12">
        <v>298.73684210526318</v>
      </c>
      <c r="H30" s="12">
        <v>616.10526315789468</v>
      </c>
      <c r="I30" s="12">
        <v>556.10526315789468</v>
      </c>
      <c r="J30" s="12">
        <v>736.36842105263156</v>
      </c>
      <c r="K30" s="12">
        <v>449</v>
      </c>
      <c r="L30" s="12">
        <v>533.84210526315792</v>
      </c>
      <c r="M30" s="12">
        <v>407.15789473684208</v>
      </c>
      <c r="N30" s="12">
        <v>324.05263157894734</v>
      </c>
      <c r="O30" s="12">
        <v>311.42105263157896</v>
      </c>
      <c r="P30" s="12">
        <v>208.47368421052633</v>
      </c>
      <c r="Q30" s="12">
        <v>171.84210526315789</v>
      </c>
      <c r="R30" s="12">
        <v>215.36842105263159</v>
      </c>
      <c r="S30" s="12">
        <v>443.21052631578948</v>
      </c>
      <c r="T30" s="12">
        <v>309</v>
      </c>
      <c r="U30" s="12">
        <v>396.31578947368422</v>
      </c>
      <c r="V30" s="12">
        <v>378.31578947368422</v>
      </c>
      <c r="W30" s="12">
        <v>209.42105263157896</v>
      </c>
      <c r="X30" s="12">
        <v>163.89473684210526</v>
      </c>
      <c r="Y30" s="12">
        <v>417.05263157894734</v>
      </c>
      <c r="Z30" s="12">
        <v>590.26315789473688</v>
      </c>
      <c r="AA30" s="12">
        <v>668.78947368421052</v>
      </c>
      <c r="AB30" s="12">
        <v>334.21052631578948</v>
      </c>
      <c r="AC30" s="12">
        <v>83</v>
      </c>
      <c r="AD30" s="12">
        <v>437.63157894736844</v>
      </c>
      <c r="AE30" s="12">
        <v>1328.7894736842106</v>
      </c>
      <c r="AF30" s="12">
        <v>1825.8421052631579</v>
      </c>
      <c r="AG30" s="12">
        <v>1125.3684210526317</v>
      </c>
      <c r="AH30" s="12">
        <v>2702.5263157894738</v>
      </c>
      <c r="AI30" s="12">
        <v>963.52631578947364</v>
      </c>
      <c r="AJ30" s="12">
        <v>469</v>
      </c>
      <c r="AK30" s="12">
        <v>163.47368421052633</v>
      </c>
      <c r="AL30" s="12">
        <v>648.9473684210526</v>
      </c>
      <c r="AM30" s="12">
        <v>155.68421052631578</v>
      </c>
      <c r="AN30" s="12">
        <v>342.36842105263156</v>
      </c>
      <c r="AO30" s="12">
        <v>358.57894736842104</v>
      </c>
      <c r="AP30" s="12">
        <v>266.15789473684208</v>
      </c>
      <c r="AQ30" s="12">
        <v>1065.5263157894738</v>
      </c>
      <c r="AR30" s="12">
        <v>528.21052631578948</v>
      </c>
      <c r="AS30" s="13">
        <v>23326.73684210526</v>
      </c>
      <c r="AT30" s="14"/>
      <c r="AW30" s="15"/>
    </row>
    <row r="31" spans="1:56">
      <c r="A31" s="1" t="s">
        <v>28</v>
      </c>
      <c r="B31" s="12">
        <v>187.42105263157896</v>
      </c>
      <c r="C31" s="12">
        <v>485.42105263157896</v>
      </c>
      <c r="D31" s="12">
        <v>279.4736842105263</v>
      </c>
      <c r="E31" s="12">
        <v>302.05263157894734</v>
      </c>
      <c r="F31" s="12">
        <v>603.73684210526312</v>
      </c>
      <c r="G31" s="12">
        <v>367.26315789473682</v>
      </c>
      <c r="H31" s="12">
        <v>617.31578947368416</v>
      </c>
      <c r="I31" s="12">
        <v>525.36842105263156</v>
      </c>
      <c r="J31" s="12">
        <v>565.42105263157896</v>
      </c>
      <c r="K31" s="12">
        <v>337.36842105263156</v>
      </c>
      <c r="L31" s="12">
        <v>568.36842105263156</v>
      </c>
      <c r="M31" s="12">
        <v>307.94736842105266</v>
      </c>
      <c r="N31" s="12">
        <v>320.57894736842104</v>
      </c>
      <c r="O31" s="12">
        <v>310.57894736842104</v>
      </c>
      <c r="P31" s="12">
        <v>203.68421052631578</v>
      </c>
      <c r="Q31" s="12">
        <v>177.42105263157896</v>
      </c>
      <c r="R31" s="12">
        <v>201.47368421052633</v>
      </c>
      <c r="S31" s="12">
        <v>338.05263157894734</v>
      </c>
      <c r="T31" s="12">
        <v>309.21052631578948</v>
      </c>
      <c r="U31" s="12">
        <v>411.78947368421052</v>
      </c>
      <c r="V31" s="12">
        <v>317.68421052631578</v>
      </c>
      <c r="W31" s="12">
        <v>203.84210526315789</v>
      </c>
      <c r="X31" s="12">
        <v>173.26315789473685</v>
      </c>
      <c r="Y31" s="12">
        <v>412.42105263157896</v>
      </c>
      <c r="Z31" s="12">
        <v>497</v>
      </c>
      <c r="AA31" s="12">
        <v>409.89473684210526</v>
      </c>
      <c r="AB31" s="12">
        <v>424.4736842105263</v>
      </c>
      <c r="AC31" s="12">
        <v>387.05263157894734</v>
      </c>
      <c r="AD31" s="12">
        <v>54.421052631578945</v>
      </c>
      <c r="AE31" s="12">
        <v>836.42105263157896</v>
      </c>
      <c r="AF31" s="12">
        <v>1187.8421052631579</v>
      </c>
      <c r="AG31" s="12">
        <v>767.52631578947364</v>
      </c>
      <c r="AH31" s="12">
        <v>1782.1578947368421</v>
      </c>
      <c r="AI31" s="12">
        <v>670.68421052631584</v>
      </c>
      <c r="AJ31" s="12">
        <v>427.94736842105266</v>
      </c>
      <c r="AK31" s="12">
        <v>187.31578947368422</v>
      </c>
      <c r="AL31" s="12">
        <v>503.84210526315792</v>
      </c>
      <c r="AM31" s="12">
        <v>154.21052631578948</v>
      </c>
      <c r="AN31" s="12">
        <v>391.5263157894737</v>
      </c>
      <c r="AO31" s="12">
        <v>329</v>
      </c>
      <c r="AP31" s="12">
        <v>246.26315789473685</v>
      </c>
      <c r="AQ31" s="12">
        <v>393.94736842105266</v>
      </c>
      <c r="AR31" s="12">
        <v>389.63157894736844</v>
      </c>
      <c r="AS31" s="13">
        <v>18568.315789473687</v>
      </c>
      <c r="AT31" s="14"/>
      <c r="AW31" s="15"/>
    </row>
    <row r="32" spans="1:56">
      <c r="A32" s="1">
        <v>16</v>
      </c>
      <c r="B32" s="12">
        <v>97.631578947368425</v>
      </c>
      <c r="C32" s="12">
        <v>94</v>
      </c>
      <c r="D32" s="12">
        <v>63.05263157894737</v>
      </c>
      <c r="E32" s="12">
        <v>112.78947368421052</v>
      </c>
      <c r="F32" s="12">
        <v>350.26315789473682</v>
      </c>
      <c r="G32" s="12">
        <v>149.31578947368422</v>
      </c>
      <c r="H32" s="12">
        <v>269.26315789473682</v>
      </c>
      <c r="I32" s="12">
        <v>244.47368421052633</v>
      </c>
      <c r="J32" s="12">
        <v>245.31578947368422</v>
      </c>
      <c r="K32" s="12">
        <v>133.10526315789474</v>
      </c>
      <c r="L32" s="12">
        <v>190.21052631578948</v>
      </c>
      <c r="M32" s="12">
        <v>105.15789473684211</v>
      </c>
      <c r="N32" s="12">
        <v>93.368421052631575</v>
      </c>
      <c r="O32" s="12">
        <v>74.421052631578945</v>
      </c>
      <c r="P32" s="12">
        <v>58.526315789473685</v>
      </c>
      <c r="Q32" s="12">
        <v>42</v>
      </c>
      <c r="R32" s="12">
        <v>38.94736842105263</v>
      </c>
      <c r="S32" s="12">
        <v>78.684210526315795</v>
      </c>
      <c r="T32" s="12">
        <v>61.10526315789474</v>
      </c>
      <c r="U32" s="12">
        <v>80</v>
      </c>
      <c r="V32" s="12">
        <v>70.736842105263165</v>
      </c>
      <c r="W32" s="12">
        <v>31.421052631578949</v>
      </c>
      <c r="X32" s="12">
        <v>33.684210526315788</v>
      </c>
      <c r="Y32" s="12">
        <v>138.21052631578948</v>
      </c>
      <c r="Z32" s="12">
        <v>155.57894736842104</v>
      </c>
      <c r="AA32" s="12">
        <v>874.26315789473688</v>
      </c>
      <c r="AB32" s="12">
        <v>1094.5263157894738</v>
      </c>
      <c r="AC32" s="12">
        <v>1577.6315789473683</v>
      </c>
      <c r="AD32" s="12">
        <v>905.89473684210532</v>
      </c>
      <c r="AE32" s="12">
        <v>28.94736842105263</v>
      </c>
      <c r="AF32" s="12">
        <v>359.15789473684208</v>
      </c>
      <c r="AG32" s="12">
        <v>372</v>
      </c>
      <c r="AH32" s="12">
        <v>971.0526315789474</v>
      </c>
      <c r="AI32" s="12">
        <v>240.26315789473685</v>
      </c>
      <c r="AJ32" s="12">
        <v>124.89473684210526</v>
      </c>
      <c r="AK32" s="12">
        <v>42.526315789473685</v>
      </c>
      <c r="AL32" s="12">
        <v>111.84210526315789</v>
      </c>
      <c r="AM32" s="12">
        <v>27.684210526315791</v>
      </c>
      <c r="AN32" s="12">
        <v>117.94736842105263</v>
      </c>
      <c r="AO32" s="12">
        <v>95.21052631578948</v>
      </c>
      <c r="AP32" s="12">
        <v>85.78947368421052</v>
      </c>
      <c r="AQ32" s="12">
        <v>134.15789473684211</v>
      </c>
      <c r="AR32" s="12">
        <v>134.36842105263159</v>
      </c>
      <c r="AS32" s="13">
        <v>10309.421052631576</v>
      </c>
      <c r="AT32" s="14"/>
      <c r="AW32" s="15"/>
    </row>
    <row r="33" spans="1:49">
      <c r="A33" s="1">
        <v>24</v>
      </c>
      <c r="B33" s="12">
        <v>96.473684210526315</v>
      </c>
      <c r="C33" s="12">
        <v>111.31578947368421</v>
      </c>
      <c r="D33" s="12">
        <v>42.631578947368418</v>
      </c>
      <c r="E33" s="12">
        <v>72.736842105263165</v>
      </c>
      <c r="F33" s="12">
        <v>324.89473684210526</v>
      </c>
      <c r="G33" s="12">
        <v>107.42105263157895</v>
      </c>
      <c r="H33" s="12">
        <v>194.89473684210526</v>
      </c>
      <c r="I33" s="12">
        <v>219.63157894736841</v>
      </c>
      <c r="J33" s="12">
        <v>231.84210526315789</v>
      </c>
      <c r="K33" s="12">
        <v>106</v>
      </c>
      <c r="L33" s="12">
        <v>141</v>
      </c>
      <c r="M33" s="12">
        <v>93.15789473684211</v>
      </c>
      <c r="N33" s="12">
        <v>64.684210526315795</v>
      </c>
      <c r="O33" s="12">
        <v>54.473684210526315</v>
      </c>
      <c r="P33" s="12">
        <v>40.368421052631582</v>
      </c>
      <c r="Q33" s="12">
        <v>30.894736842105264</v>
      </c>
      <c r="R33" s="12">
        <v>23.631578947368421</v>
      </c>
      <c r="S33" s="12">
        <v>40.368421052631582</v>
      </c>
      <c r="T33" s="12">
        <v>54.315789473684212</v>
      </c>
      <c r="U33" s="12">
        <v>44.210526315789473</v>
      </c>
      <c r="V33" s="12">
        <v>45.736842105263158</v>
      </c>
      <c r="W33" s="12">
        <v>25.578947368421051</v>
      </c>
      <c r="X33" s="12">
        <v>19.157894736842106</v>
      </c>
      <c r="Y33" s="12">
        <v>107.52631578947368</v>
      </c>
      <c r="Z33" s="12">
        <v>120.26315789473684</v>
      </c>
      <c r="AA33" s="12">
        <v>1253.6315789473683</v>
      </c>
      <c r="AB33" s="12">
        <v>1685.0526315789473</v>
      </c>
      <c r="AC33" s="12">
        <v>2180.8947368421054</v>
      </c>
      <c r="AD33" s="12">
        <v>1239.7894736842106</v>
      </c>
      <c r="AE33" s="12">
        <v>358.73684210526318</v>
      </c>
      <c r="AF33" s="12">
        <v>37.05263157894737</v>
      </c>
      <c r="AG33" s="12">
        <v>320.68421052631578</v>
      </c>
      <c r="AH33" s="12">
        <v>1051.421052631579</v>
      </c>
      <c r="AI33" s="12">
        <v>274.84210526315792</v>
      </c>
      <c r="AJ33" s="12">
        <v>137.47368421052633</v>
      </c>
      <c r="AK33" s="12">
        <v>16.05263157894737</v>
      </c>
      <c r="AL33" s="12">
        <v>63.94736842105263</v>
      </c>
      <c r="AM33" s="12">
        <v>20.315789473684209</v>
      </c>
      <c r="AN33" s="12">
        <v>83.78947368421052</v>
      </c>
      <c r="AO33" s="12">
        <v>91.263157894736835</v>
      </c>
      <c r="AP33" s="12">
        <v>107.21052631578948</v>
      </c>
      <c r="AQ33" s="12">
        <v>121</v>
      </c>
      <c r="AR33" s="12">
        <v>165.94736842105263</v>
      </c>
      <c r="AS33" s="13">
        <v>11622.315789473683</v>
      </c>
      <c r="AT33" s="14"/>
      <c r="AW33" s="15"/>
    </row>
    <row r="34" spans="1:49">
      <c r="A34" s="1" t="s">
        <v>29</v>
      </c>
      <c r="B34" s="12">
        <v>26.368421052631579</v>
      </c>
      <c r="C34" s="12">
        <v>33.05263157894737</v>
      </c>
      <c r="D34" s="12">
        <v>26.631578947368421</v>
      </c>
      <c r="E34" s="12">
        <v>33.368421052631582</v>
      </c>
      <c r="F34" s="12">
        <v>130.47368421052633</v>
      </c>
      <c r="G34" s="12">
        <v>27.894736842105264</v>
      </c>
      <c r="H34" s="12">
        <v>77.15789473684211</v>
      </c>
      <c r="I34" s="12">
        <v>129.42105263157896</v>
      </c>
      <c r="J34" s="12">
        <v>135.89473684210526</v>
      </c>
      <c r="K34" s="12">
        <v>48.526315789473685</v>
      </c>
      <c r="L34" s="12">
        <v>53.263157894736842</v>
      </c>
      <c r="M34" s="12">
        <v>50.421052631578945</v>
      </c>
      <c r="N34" s="12">
        <v>27.789473684210527</v>
      </c>
      <c r="O34" s="12">
        <v>21.736842105263158</v>
      </c>
      <c r="P34" s="12">
        <v>23.894736842105264</v>
      </c>
      <c r="Q34" s="12">
        <v>9.9473684210526319</v>
      </c>
      <c r="R34" s="12">
        <v>11.947368421052632</v>
      </c>
      <c r="S34" s="12">
        <v>23.105263157894736</v>
      </c>
      <c r="T34" s="12">
        <v>30.894736842105264</v>
      </c>
      <c r="U34" s="12">
        <v>66.05263157894737</v>
      </c>
      <c r="V34" s="12">
        <v>46.157894736842103</v>
      </c>
      <c r="W34" s="12">
        <v>22.368421052631579</v>
      </c>
      <c r="X34" s="12">
        <v>21.842105263157894</v>
      </c>
      <c r="Y34" s="12">
        <v>45.578947368421055</v>
      </c>
      <c r="Z34" s="12">
        <v>44.263157894736842</v>
      </c>
      <c r="AA34" s="12">
        <v>1027.4736842105262</v>
      </c>
      <c r="AB34" s="12">
        <v>1230.1052631578948</v>
      </c>
      <c r="AC34" s="12">
        <v>1366.2631578947369</v>
      </c>
      <c r="AD34" s="12">
        <v>708.52631578947364</v>
      </c>
      <c r="AE34" s="12">
        <v>349.10526315789474</v>
      </c>
      <c r="AF34" s="12">
        <v>310.84210526315792</v>
      </c>
      <c r="AG34" s="12">
        <v>19.631578947368421</v>
      </c>
      <c r="AH34" s="12">
        <v>199.47368421052633</v>
      </c>
      <c r="AI34" s="12">
        <v>77</v>
      </c>
      <c r="AJ34" s="12">
        <v>51.473684210526315</v>
      </c>
      <c r="AK34" s="12">
        <v>13.368421052631579</v>
      </c>
      <c r="AL34" s="12">
        <v>51.89473684210526</v>
      </c>
      <c r="AM34" s="12">
        <v>11.947368421052632</v>
      </c>
      <c r="AN34" s="12">
        <v>44.684210526315788</v>
      </c>
      <c r="AO34" s="12">
        <v>39.94736842105263</v>
      </c>
      <c r="AP34" s="12">
        <v>48.631578947368418</v>
      </c>
      <c r="AQ34" s="12">
        <v>63.526315789473685</v>
      </c>
      <c r="AR34" s="12">
        <v>100.36842105263158</v>
      </c>
      <c r="AS34" s="13">
        <v>6882.3157894736842</v>
      </c>
      <c r="AT34" s="14"/>
      <c r="AW34" s="15"/>
    </row>
    <row r="35" spans="1:49">
      <c r="A35" s="1" t="s">
        <v>30</v>
      </c>
      <c r="B35" s="12">
        <v>66.736842105263165</v>
      </c>
      <c r="C35" s="12">
        <v>98.05263157894737</v>
      </c>
      <c r="D35" s="12">
        <v>42.578947368421055</v>
      </c>
      <c r="E35" s="12">
        <v>34.473684210526315</v>
      </c>
      <c r="F35" s="12">
        <v>105.52631578947368</v>
      </c>
      <c r="G35" s="12">
        <v>54.526315789473685</v>
      </c>
      <c r="H35" s="12">
        <v>104.42105263157895</v>
      </c>
      <c r="I35" s="12">
        <v>113.84210526315789</v>
      </c>
      <c r="J35" s="12">
        <v>138.84210526315789</v>
      </c>
      <c r="K35" s="12">
        <v>78.684210526315795</v>
      </c>
      <c r="L35" s="12">
        <v>106.42105263157895</v>
      </c>
      <c r="M35" s="12">
        <v>77.89473684210526</v>
      </c>
      <c r="N35" s="12">
        <v>60.473684210526315</v>
      </c>
      <c r="O35" s="12">
        <v>45.421052631578945</v>
      </c>
      <c r="P35" s="12">
        <v>40.526315789473685</v>
      </c>
      <c r="Q35" s="12">
        <v>21.263157894736842</v>
      </c>
      <c r="R35" s="12">
        <v>22.842105263157894</v>
      </c>
      <c r="S35" s="12">
        <v>38.210526315789473</v>
      </c>
      <c r="T35" s="12">
        <v>43.473684210526315</v>
      </c>
      <c r="U35" s="12">
        <v>36.210526315789473</v>
      </c>
      <c r="V35" s="12">
        <v>33.526315789473685</v>
      </c>
      <c r="W35" s="12">
        <v>11.157894736842104</v>
      </c>
      <c r="X35" s="12">
        <v>13.315789473684211</v>
      </c>
      <c r="Y35" s="12">
        <v>47.736842105263158</v>
      </c>
      <c r="Z35" s="12">
        <v>82</v>
      </c>
      <c r="AA35" s="12">
        <v>1323.7894736842106</v>
      </c>
      <c r="AB35" s="12">
        <v>1577.6315789473683</v>
      </c>
      <c r="AC35" s="12">
        <v>3540.3157894736842</v>
      </c>
      <c r="AD35" s="12">
        <v>1698</v>
      </c>
      <c r="AE35" s="12">
        <v>906.78947368421052</v>
      </c>
      <c r="AF35" s="12">
        <v>1090.3684210526317</v>
      </c>
      <c r="AG35" s="12">
        <v>207.89473684210526</v>
      </c>
      <c r="AH35" s="12">
        <v>40.789473684210527</v>
      </c>
      <c r="AI35" s="12">
        <v>201.10526315789474</v>
      </c>
      <c r="AJ35" s="12">
        <v>137.10526315789474</v>
      </c>
      <c r="AK35" s="12">
        <v>25.578947368421051</v>
      </c>
      <c r="AL35" s="12">
        <v>71.05263157894737</v>
      </c>
      <c r="AM35" s="12">
        <v>15.052631578947368</v>
      </c>
      <c r="AN35" s="12">
        <v>74.78947368421052</v>
      </c>
      <c r="AO35" s="12">
        <v>103.63157894736842</v>
      </c>
      <c r="AP35" s="12">
        <v>130.57894736842104</v>
      </c>
      <c r="AQ35" s="12">
        <v>52.368421052631582</v>
      </c>
      <c r="AR35" s="12">
        <v>154.47368421052633</v>
      </c>
      <c r="AS35" s="13">
        <v>12869.473684210525</v>
      </c>
      <c r="AT35" s="14"/>
      <c r="AW35" s="15"/>
    </row>
    <row r="36" spans="1:49">
      <c r="A36" s="1" t="s">
        <v>31</v>
      </c>
      <c r="B36" s="12">
        <v>66.421052631578945</v>
      </c>
      <c r="C36" s="12">
        <v>145.73684210526315</v>
      </c>
      <c r="D36" s="12">
        <v>62.473684210526315</v>
      </c>
      <c r="E36" s="12">
        <v>50.473684210526315</v>
      </c>
      <c r="F36" s="12">
        <v>154.78947368421052</v>
      </c>
      <c r="G36" s="12">
        <v>56.263157894736842</v>
      </c>
      <c r="H36" s="12">
        <v>124.21052631578948</v>
      </c>
      <c r="I36" s="12">
        <v>152.89473684210526</v>
      </c>
      <c r="J36" s="12">
        <v>187.52631578947367</v>
      </c>
      <c r="K36" s="12">
        <v>122</v>
      </c>
      <c r="L36" s="12">
        <v>131.15789473684211</v>
      </c>
      <c r="M36" s="12">
        <v>103.57894736842105</v>
      </c>
      <c r="N36" s="12">
        <v>80.84210526315789</v>
      </c>
      <c r="O36" s="12">
        <v>97.21052631578948</v>
      </c>
      <c r="P36" s="12">
        <v>52.473684210526315</v>
      </c>
      <c r="Q36" s="12">
        <v>48.526315789473685</v>
      </c>
      <c r="R36" s="12">
        <v>52.578947368421055</v>
      </c>
      <c r="S36" s="12">
        <v>70.631578947368425</v>
      </c>
      <c r="T36" s="12">
        <v>91.10526315789474</v>
      </c>
      <c r="U36" s="12">
        <v>115.68421052631579</v>
      </c>
      <c r="V36" s="12">
        <v>77.84210526315789</v>
      </c>
      <c r="W36" s="12">
        <v>36.05263157894737</v>
      </c>
      <c r="X36" s="12">
        <v>31.315789473684209</v>
      </c>
      <c r="Y36" s="12">
        <v>51.842105263157897</v>
      </c>
      <c r="Z36" s="12">
        <v>76.421052631578945</v>
      </c>
      <c r="AA36" s="12">
        <v>975.57894736842104</v>
      </c>
      <c r="AB36" s="12">
        <v>1147.4736842105262</v>
      </c>
      <c r="AC36" s="12">
        <v>1151.578947368421</v>
      </c>
      <c r="AD36" s="12">
        <v>699.15789473684208</v>
      </c>
      <c r="AE36" s="12">
        <v>263.36842105263156</v>
      </c>
      <c r="AF36" s="12">
        <v>289.05263157894734</v>
      </c>
      <c r="AG36" s="12">
        <v>83.368421052631575</v>
      </c>
      <c r="AH36" s="12">
        <v>208.42105263157896</v>
      </c>
      <c r="AI36" s="12">
        <v>12.947368421052632</v>
      </c>
      <c r="AJ36" s="12">
        <v>56.315789473684212</v>
      </c>
      <c r="AK36" s="12">
        <v>37.736842105263158</v>
      </c>
      <c r="AL36" s="12">
        <v>135</v>
      </c>
      <c r="AM36" s="12">
        <v>53.210526315789473</v>
      </c>
      <c r="AN36" s="12">
        <v>89.263157894736835</v>
      </c>
      <c r="AO36" s="12">
        <v>67.473684210526315</v>
      </c>
      <c r="AP36" s="12">
        <v>106.42105263157895</v>
      </c>
      <c r="AQ36" s="12">
        <v>106</v>
      </c>
      <c r="AR36" s="12">
        <v>234.15789473684211</v>
      </c>
      <c r="AS36" s="13">
        <v>7956.5789473684226</v>
      </c>
      <c r="AT36" s="14"/>
      <c r="AW36" s="15"/>
    </row>
    <row r="37" spans="1:49">
      <c r="A37" s="1" t="s">
        <v>32</v>
      </c>
      <c r="B37" s="12">
        <v>13.210526315789474</v>
      </c>
      <c r="C37" s="12">
        <v>25.368421052631579</v>
      </c>
      <c r="D37" s="12">
        <v>5.1052631578947372</v>
      </c>
      <c r="E37" s="12">
        <v>3.4736842105263159</v>
      </c>
      <c r="F37" s="12">
        <v>39.10526315789474</v>
      </c>
      <c r="G37" s="12">
        <v>6.6315789473684212</v>
      </c>
      <c r="H37" s="12">
        <v>27.894736842105264</v>
      </c>
      <c r="I37" s="12">
        <v>68.21052631578948</v>
      </c>
      <c r="J37" s="12">
        <v>95.05263157894737</v>
      </c>
      <c r="K37" s="12">
        <v>13</v>
      </c>
      <c r="L37" s="12">
        <v>14.736842105263158</v>
      </c>
      <c r="M37" s="12">
        <v>15.315789473684211</v>
      </c>
      <c r="N37" s="12">
        <v>6.6842105263157894</v>
      </c>
      <c r="O37" s="12">
        <v>12.052631578947368</v>
      </c>
      <c r="P37" s="12">
        <v>9.2631578947368425</v>
      </c>
      <c r="Q37" s="12">
        <v>5.6842105263157894</v>
      </c>
      <c r="R37" s="12">
        <v>8.5789473684210531</v>
      </c>
      <c r="S37" s="12">
        <v>7.4210526315789478</v>
      </c>
      <c r="T37" s="12">
        <v>22.894736842105264</v>
      </c>
      <c r="U37" s="12">
        <v>21.526315789473685</v>
      </c>
      <c r="V37" s="12">
        <v>20.736842105263158</v>
      </c>
      <c r="W37" s="12">
        <v>3.736842105263158</v>
      </c>
      <c r="X37" s="12">
        <v>1.8947368421052631</v>
      </c>
      <c r="Y37" s="12">
        <v>4.9473684210526319</v>
      </c>
      <c r="Z37" s="12">
        <v>10.789473684210526</v>
      </c>
      <c r="AA37" s="12">
        <v>630.10526315789468</v>
      </c>
      <c r="AB37" s="12">
        <v>716.31578947368416</v>
      </c>
      <c r="AC37" s="12">
        <v>567.57894736842104</v>
      </c>
      <c r="AD37" s="12">
        <v>427.73684210526318</v>
      </c>
      <c r="AE37" s="12">
        <v>124.05263157894737</v>
      </c>
      <c r="AF37" s="12">
        <v>146.68421052631578</v>
      </c>
      <c r="AG37" s="12">
        <v>65</v>
      </c>
      <c r="AH37" s="12">
        <v>141.78947368421052</v>
      </c>
      <c r="AI37" s="12">
        <v>46.368421052631582</v>
      </c>
      <c r="AJ37" s="12">
        <v>6.3684210526315788</v>
      </c>
      <c r="AK37" s="12">
        <v>1.736842105263158</v>
      </c>
      <c r="AL37" s="12">
        <v>21.210526315789473</v>
      </c>
      <c r="AM37" s="12">
        <v>7.5263157894736841</v>
      </c>
      <c r="AN37" s="12">
        <v>20.631578947368421</v>
      </c>
      <c r="AO37" s="12">
        <v>12.736842105263158</v>
      </c>
      <c r="AP37" s="12">
        <v>43.421052631578945</v>
      </c>
      <c r="AQ37" s="12">
        <v>35.789473684210527</v>
      </c>
      <c r="AR37" s="12">
        <v>88.684210526315795</v>
      </c>
      <c r="AS37" s="13">
        <v>3567.052631578948</v>
      </c>
      <c r="AT37" s="14"/>
      <c r="AW37" s="15"/>
    </row>
    <row r="38" spans="1:49">
      <c r="A38" s="1" t="s">
        <v>33</v>
      </c>
      <c r="B38" s="12">
        <v>8.2631578947368425</v>
      </c>
      <c r="C38" s="12">
        <v>9.5789473684210531</v>
      </c>
      <c r="D38" s="12">
        <v>3.263157894736842</v>
      </c>
      <c r="E38" s="12">
        <v>6.7368421052631575</v>
      </c>
      <c r="F38" s="12">
        <v>58.736842105263158</v>
      </c>
      <c r="G38" s="12">
        <v>9.7368421052631575</v>
      </c>
      <c r="H38" s="12">
        <v>28.894736842105264</v>
      </c>
      <c r="I38" s="12">
        <v>62.842105263157897</v>
      </c>
      <c r="J38" s="12">
        <v>106.31578947368421</v>
      </c>
      <c r="K38" s="12">
        <v>91.10526315789474</v>
      </c>
      <c r="L38" s="12">
        <v>49.263157894736842</v>
      </c>
      <c r="M38" s="12">
        <v>41.526315789473685</v>
      </c>
      <c r="N38" s="12">
        <v>36.473684210526315</v>
      </c>
      <c r="O38" s="12">
        <v>58</v>
      </c>
      <c r="P38" s="12">
        <v>25.94736842105263</v>
      </c>
      <c r="Q38" s="12">
        <v>17.105263157894736</v>
      </c>
      <c r="R38" s="12">
        <v>15.157894736842104</v>
      </c>
      <c r="S38" s="12">
        <v>28.263157894736842</v>
      </c>
      <c r="T38" s="12">
        <v>6</v>
      </c>
      <c r="U38" s="12">
        <v>4.1052631578947372</v>
      </c>
      <c r="V38" s="12">
        <v>6.4210526315789478</v>
      </c>
      <c r="W38" s="12">
        <v>1.3157894736842106</v>
      </c>
      <c r="X38" s="12">
        <v>3.1052631578947367</v>
      </c>
      <c r="Y38" s="12">
        <v>7.7368421052631575</v>
      </c>
      <c r="Z38" s="12">
        <v>9.6842105263157894</v>
      </c>
      <c r="AA38" s="12">
        <v>447</v>
      </c>
      <c r="AB38" s="12">
        <v>427</v>
      </c>
      <c r="AC38" s="12">
        <v>204.52631578947367</v>
      </c>
      <c r="AD38" s="12">
        <v>197.52631578947367</v>
      </c>
      <c r="AE38" s="12">
        <v>42.842105263157897</v>
      </c>
      <c r="AF38" s="12">
        <v>20.473684210526315</v>
      </c>
      <c r="AG38" s="12">
        <v>12.421052631578947</v>
      </c>
      <c r="AH38" s="12">
        <v>25.526315789473685</v>
      </c>
      <c r="AI38" s="12">
        <v>36.684210526315788</v>
      </c>
      <c r="AJ38" s="12">
        <v>1.5789473684210527</v>
      </c>
      <c r="AK38" s="12">
        <v>3.8421052631578947</v>
      </c>
      <c r="AL38" s="12">
        <v>142.94736842105263</v>
      </c>
      <c r="AM38" s="12">
        <v>0.57894736842105265</v>
      </c>
      <c r="AN38" s="12">
        <v>3.9473684210526314</v>
      </c>
      <c r="AO38" s="12">
        <v>3.6842105263157894</v>
      </c>
      <c r="AP38" s="12">
        <v>4.3684210526315788</v>
      </c>
      <c r="AQ38" s="12">
        <v>11.736842105263158</v>
      </c>
      <c r="AR38" s="12">
        <v>6.4736842105263159</v>
      </c>
      <c r="AS38" s="13">
        <v>2288.7368421052633</v>
      </c>
      <c r="AT38" s="14"/>
      <c r="AW38" s="15"/>
    </row>
    <row r="39" spans="1:49">
      <c r="A39" s="1" t="s">
        <v>34</v>
      </c>
      <c r="B39" s="12">
        <v>22.473684210526315</v>
      </c>
      <c r="C39" s="12">
        <v>38.736842105263158</v>
      </c>
      <c r="D39" s="12">
        <v>17.315789473684209</v>
      </c>
      <c r="E39" s="12">
        <v>13.421052631578947</v>
      </c>
      <c r="F39" s="12">
        <v>147.57894736842104</v>
      </c>
      <c r="G39" s="12">
        <v>28.631578947368421</v>
      </c>
      <c r="H39" s="12">
        <v>79.84210526315789</v>
      </c>
      <c r="I39" s="12">
        <v>224.94736842105263</v>
      </c>
      <c r="J39" s="12">
        <v>327.63157894736844</v>
      </c>
      <c r="K39" s="12">
        <v>212.73684210526315</v>
      </c>
      <c r="L39" s="12">
        <v>153.36842105263159</v>
      </c>
      <c r="M39" s="12">
        <v>184.89473684210526</v>
      </c>
      <c r="N39" s="12">
        <v>110.78947368421052</v>
      </c>
      <c r="O39" s="12">
        <v>270.94736842105266</v>
      </c>
      <c r="P39" s="12">
        <v>89.78947368421052</v>
      </c>
      <c r="Q39" s="12">
        <v>44.684210526315788</v>
      </c>
      <c r="R39" s="12">
        <v>62.421052631578945</v>
      </c>
      <c r="S39" s="12">
        <v>84.631578947368425</v>
      </c>
      <c r="T39" s="12">
        <v>11.368421052631579</v>
      </c>
      <c r="U39" s="12">
        <v>9.1578947368421044</v>
      </c>
      <c r="V39" s="12">
        <v>10.210526315789474</v>
      </c>
      <c r="W39" s="12">
        <v>2.3684210526315788</v>
      </c>
      <c r="X39" s="12">
        <v>3.736842105263158</v>
      </c>
      <c r="Y39" s="12">
        <v>11.578947368421053</v>
      </c>
      <c r="Z39" s="12">
        <v>21.368421052631579</v>
      </c>
      <c r="AA39" s="12">
        <v>1618</v>
      </c>
      <c r="AB39" s="12">
        <v>1409.421052631579</v>
      </c>
      <c r="AC39" s="12">
        <v>711.57894736842104</v>
      </c>
      <c r="AD39" s="12">
        <v>557.42105263157896</v>
      </c>
      <c r="AE39" s="12">
        <v>112.89473684210526</v>
      </c>
      <c r="AF39" s="12">
        <v>69.10526315789474</v>
      </c>
      <c r="AG39" s="12">
        <v>57.315789473684212</v>
      </c>
      <c r="AH39" s="12">
        <v>71.10526315789474</v>
      </c>
      <c r="AI39" s="12">
        <v>140.10526315789474</v>
      </c>
      <c r="AJ39" s="12">
        <v>27.473684210526315</v>
      </c>
      <c r="AK39" s="12">
        <v>152.84210526315789</v>
      </c>
      <c r="AL39" s="12">
        <v>17.05263157894737</v>
      </c>
      <c r="AM39" s="12">
        <v>2.3157894736842106</v>
      </c>
      <c r="AN39" s="12">
        <v>9.5789473684210531</v>
      </c>
      <c r="AO39" s="12">
        <v>19.263157894736842</v>
      </c>
      <c r="AP39" s="12">
        <v>17.789473684210527</v>
      </c>
      <c r="AQ39" s="12">
        <v>103.10526315789474</v>
      </c>
      <c r="AR39" s="12">
        <v>22.473684210526315</v>
      </c>
      <c r="AS39" s="13">
        <v>7303.4736842105285</v>
      </c>
      <c r="AT39" s="14"/>
      <c r="AW39" s="15"/>
    </row>
    <row r="40" spans="1:49">
      <c r="A40" s="1" t="s">
        <v>35</v>
      </c>
      <c r="B40" s="12">
        <v>5.3157894736842106</v>
      </c>
      <c r="C40" s="12">
        <v>9.1578947368421044</v>
      </c>
      <c r="D40" s="12">
        <v>2.9473684210526314</v>
      </c>
      <c r="E40" s="12">
        <v>1.631578947368421</v>
      </c>
      <c r="F40" s="12">
        <v>36.10526315789474</v>
      </c>
      <c r="G40" s="12">
        <v>4.6842105263157894</v>
      </c>
      <c r="H40" s="12">
        <v>42.157894736842103</v>
      </c>
      <c r="I40" s="12">
        <v>97.15789473684211</v>
      </c>
      <c r="J40" s="12">
        <v>128</v>
      </c>
      <c r="K40" s="12">
        <v>12.315789473684211</v>
      </c>
      <c r="L40" s="12">
        <v>9.1052631578947363</v>
      </c>
      <c r="M40" s="12">
        <v>15.157894736842104</v>
      </c>
      <c r="N40" s="12">
        <v>6.1578947368421053</v>
      </c>
      <c r="O40" s="12">
        <v>5.1578947368421053</v>
      </c>
      <c r="P40" s="12">
        <v>9.3684210526315788</v>
      </c>
      <c r="Q40" s="12">
        <v>4.3157894736842106</v>
      </c>
      <c r="R40" s="12">
        <v>1.0526315789473684</v>
      </c>
      <c r="S40" s="12">
        <v>6.3684210526315788</v>
      </c>
      <c r="T40" s="12">
        <v>61.631578947368418</v>
      </c>
      <c r="U40" s="12">
        <v>38.315789473684212</v>
      </c>
      <c r="V40" s="12">
        <v>52.421052631578945</v>
      </c>
      <c r="W40" s="12">
        <v>15.210526315789474</v>
      </c>
      <c r="X40" s="12">
        <v>7.7368421052631575</v>
      </c>
      <c r="Y40" s="12">
        <v>17</v>
      </c>
      <c r="Z40" s="12">
        <v>3.0526315789473686</v>
      </c>
      <c r="AA40" s="12">
        <v>356.68421052631578</v>
      </c>
      <c r="AB40" s="12">
        <v>327.42105263157896</v>
      </c>
      <c r="AC40" s="12">
        <v>176</v>
      </c>
      <c r="AD40" s="12">
        <v>166.42105263157896</v>
      </c>
      <c r="AE40" s="12">
        <v>29.578947368421051</v>
      </c>
      <c r="AF40" s="12">
        <v>20.789473684210527</v>
      </c>
      <c r="AG40" s="12">
        <v>8.8421052631578956</v>
      </c>
      <c r="AH40" s="12">
        <v>14.421052631578947</v>
      </c>
      <c r="AI40" s="12">
        <v>52.94736842105263</v>
      </c>
      <c r="AJ40" s="12">
        <v>7.4736842105263159</v>
      </c>
      <c r="AK40" s="12">
        <v>0.78947368421052633</v>
      </c>
      <c r="AL40" s="12">
        <v>2.6315789473684212</v>
      </c>
      <c r="AM40" s="12">
        <v>2.6315789473684212</v>
      </c>
      <c r="AN40" s="12">
        <v>69.89473684210526</v>
      </c>
      <c r="AO40" s="12">
        <v>4.9473684210526319</v>
      </c>
      <c r="AP40" s="12">
        <v>7.8421052631578947</v>
      </c>
      <c r="AQ40" s="12">
        <v>22.578947368421051</v>
      </c>
      <c r="AR40" s="12">
        <v>7.3684210526315788</v>
      </c>
      <c r="AS40" s="13">
        <v>1870.7894736842106</v>
      </c>
      <c r="AT40" s="14"/>
      <c r="AW40" s="15"/>
    </row>
    <row r="41" spans="1:49">
      <c r="A41" s="1" t="s">
        <v>36</v>
      </c>
      <c r="B41" s="12">
        <v>39.89473684210526</v>
      </c>
      <c r="C41" s="12">
        <v>49.684210526315788</v>
      </c>
      <c r="D41" s="12">
        <v>11.157894736842104</v>
      </c>
      <c r="E41" s="12">
        <v>12.526315789473685</v>
      </c>
      <c r="F41" s="12">
        <v>88.263157894736835</v>
      </c>
      <c r="G41" s="12">
        <v>23.473684210526315</v>
      </c>
      <c r="H41" s="12">
        <v>194.68421052631578</v>
      </c>
      <c r="I41" s="12">
        <v>213.26315789473685</v>
      </c>
      <c r="J41" s="12">
        <v>283.57894736842104</v>
      </c>
      <c r="K41" s="12">
        <v>38.736842105263158</v>
      </c>
      <c r="L41" s="12">
        <v>63</v>
      </c>
      <c r="M41" s="12">
        <v>91.94736842105263</v>
      </c>
      <c r="N41" s="12">
        <v>28.94736842105263</v>
      </c>
      <c r="O41" s="12">
        <v>22.421052631578949</v>
      </c>
      <c r="P41" s="12">
        <v>43.842105263157897</v>
      </c>
      <c r="Q41" s="12">
        <v>13.842105263157896</v>
      </c>
      <c r="R41" s="12">
        <v>13.526315789473685</v>
      </c>
      <c r="S41" s="12">
        <v>37.526315789473685</v>
      </c>
      <c r="T41" s="12">
        <v>348.89473684210526</v>
      </c>
      <c r="U41" s="12">
        <v>124.21052631578948</v>
      </c>
      <c r="V41" s="12">
        <v>196.05263157894737</v>
      </c>
      <c r="W41" s="12">
        <v>31.157894736842106</v>
      </c>
      <c r="X41" s="12">
        <v>21.789473684210527</v>
      </c>
      <c r="Y41" s="12">
        <v>52.263157894736842</v>
      </c>
      <c r="Z41" s="12">
        <v>34.05263157894737</v>
      </c>
      <c r="AA41" s="12">
        <v>567.31578947368416</v>
      </c>
      <c r="AB41" s="12">
        <v>547.52631578947364</v>
      </c>
      <c r="AC41" s="12">
        <v>422.42105263157896</v>
      </c>
      <c r="AD41" s="12">
        <v>457.36842105263156</v>
      </c>
      <c r="AE41" s="12">
        <v>120.89473684210526</v>
      </c>
      <c r="AF41" s="12">
        <v>101.47368421052632</v>
      </c>
      <c r="AG41" s="12">
        <v>48.842105263157897</v>
      </c>
      <c r="AH41" s="12">
        <v>75.684210526315795</v>
      </c>
      <c r="AI41" s="12">
        <v>88.578947368421055</v>
      </c>
      <c r="AJ41" s="12">
        <v>22</v>
      </c>
      <c r="AK41" s="12">
        <v>4.8947368421052628</v>
      </c>
      <c r="AL41" s="12">
        <v>12.263157894736842</v>
      </c>
      <c r="AM41" s="12">
        <v>73.84210526315789</v>
      </c>
      <c r="AN41" s="12">
        <v>13.947368421052632</v>
      </c>
      <c r="AO41" s="12">
        <v>15.052631578947368</v>
      </c>
      <c r="AP41" s="12">
        <v>27.789473684210527</v>
      </c>
      <c r="AQ41" s="12">
        <v>68.263157894736835</v>
      </c>
      <c r="AR41" s="12">
        <v>31.421052631578949</v>
      </c>
      <c r="AS41" s="13">
        <v>4778.3157894736833</v>
      </c>
      <c r="AT41" s="14"/>
      <c r="AW41" s="15"/>
    </row>
    <row r="42" spans="1:49">
      <c r="A42" s="1" t="s">
        <v>53</v>
      </c>
      <c r="B42" s="12">
        <v>10.789473684210526</v>
      </c>
      <c r="C42" s="12">
        <v>21.263157894736842</v>
      </c>
      <c r="D42" s="12">
        <v>6.3684210526315788</v>
      </c>
      <c r="E42" s="12">
        <v>5.2105263157894735</v>
      </c>
      <c r="F42" s="12">
        <v>33.473684210526315</v>
      </c>
      <c r="G42" s="12">
        <v>6.2105263157894735</v>
      </c>
      <c r="H42" s="12">
        <v>22.368421052631579</v>
      </c>
      <c r="I42" s="12">
        <v>61.578947368421055</v>
      </c>
      <c r="J42" s="12">
        <v>72.78947368421052</v>
      </c>
      <c r="K42" s="12">
        <v>14.157894736842104</v>
      </c>
      <c r="L42" s="12">
        <v>16.684210526315791</v>
      </c>
      <c r="M42" s="12">
        <v>15.947368421052632</v>
      </c>
      <c r="N42" s="12">
        <v>10.315789473684211</v>
      </c>
      <c r="O42" s="12">
        <v>7.4210526315789478</v>
      </c>
      <c r="P42" s="12">
        <v>6.8947368421052628</v>
      </c>
      <c r="Q42" s="12">
        <v>4.6315789473684212</v>
      </c>
      <c r="R42" s="12">
        <v>4.3157894736842106</v>
      </c>
      <c r="S42" s="12">
        <v>7.3684210526315788</v>
      </c>
      <c r="T42" s="12">
        <v>17.210526315789473</v>
      </c>
      <c r="U42" s="12">
        <v>26.368421052631579</v>
      </c>
      <c r="V42" s="12">
        <v>18.368421052631579</v>
      </c>
      <c r="W42" s="12">
        <v>3.4210526315789473</v>
      </c>
      <c r="X42" s="12">
        <v>2.5789473684210527</v>
      </c>
      <c r="Y42" s="12">
        <v>5</v>
      </c>
      <c r="Z42" s="12">
        <v>7.7368421052631575</v>
      </c>
      <c r="AA42" s="12">
        <v>520.57894736842104</v>
      </c>
      <c r="AB42" s="12">
        <v>542.9473684210526</v>
      </c>
      <c r="AC42" s="12">
        <v>400.63157894736844</v>
      </c>
      <c r="AD42" s="12">
        <v>347.15789473684208</v>
      </c>
      <c r="AE42" s="12">
        <v>84.578947368421055</v>
      </c>
      <c r="AF42" s="12">
        <v>92.315789473684205</v>
      </c>
      <c r="AG42" s="12">
        <v>43.526315789473685</v>
      </c>
      <c r="AH42" s="12">
        <v>112.36842105263158</v>
      </c>
      <c r="AI42" s="12">
        <v>70.736842105263165</v>
      </c>
      <c r="AJ42" s="12">
        <v>13.526315789473685</v>
      </c>
      <c r="AK42" s="12">
        <v>3.736842105263158</v>
      </c>
      <c r="AL42" s="12">
        <v>19.315789473684209</v>
      </c>
      <c r="AM42" s="12">
        <v>5.4736842105263159</v>
      </c>
      <c r="AN42" s="12">
        <v>14.789473684210526</v>
      </c>
      <c r="AO42" s="12">
        <v>6.1052631578947372</v>
      </c>
      <c r="AP42" s="12">
        <v>32.578947368421055</v>
      </c>
      <c r="AQ42" s="12">
        <v>19.157894736842106</v>
      </c>
      <c r="AR42" s="12">
        <v>53.315789473684212</v>
      </c>
      <c r="AS42" s="13">
        <v>2791.3157894736846</v>
      </c>
      <c r="AT42" s="14"/>
      <c r="AW42" s="15"/>
    </row>
    <row r="43" spans="1:49">
      <c r="A43" s="1" t="s">
        <v>54</v>
      </c>
      <c r="B43" s="12">
        <v>12.263157894736842</v>
      </c>
      <c r="C43" s="12">
        <v>25.894736842105264</v>
      </c>
      <c r="D43" s="12">
        <v>4.4736842105263159</v>
      </c>
      <c r="E43" s="12">
        <v>8.1578947368421044</v>
      </c>
      <c r="F43" s="12">
        <v>36.315789473684212</v>
      </c>
      <c r="G43" s="12">
        <v>7.0526315789473681</v>
      </c>
      <c r="H43" s="12">
        <v>22.684210526315791</v>
      </c>
      <c r="I43" s="12">
        <v>37.05263157894737</v>
      </c>
      <c r="J43" s="12">
        <v>59.631578947368418</v>
      </c>
      <c r="K43" s="12">
        <v>9.8421052631578956</v>
      </c>
      <c r="L43" s="12">
        <v>21.05263157894737</v>
      </c>
      <c r="M43" s="12">
        <v>17.421052631578949</v>
      </c>
      <c r="N43" s="12">
        <v>12.578947368421053</v>
      </c>
      <c r="O43" s="12">
        <v>10.789473684210526</v>
      </c>
      <c r="P43" s="12">
        <v>11.473684210526315</v>
      </c>
      <c r="Q43" s="12">
        <v>4.4736842105263159</v>
      </c>
      <c r="R43" s="12">
        <v>3.2105263157894739</v>
      </c>
      <c r="S43" s="12">
        <v>9.1578947368421044</v>
      </c>
      <c r="T43" s="12">
        <v>17.05263157894737</v>
      </c>
      <c r="U43" s="12">
        <v>23.842105263157894</v>
      </c>
      <c r="V43" s="12">
        <v>16.894736842105264</v>
      </c>
      <c r="W43" s="12">
        <v>6.6315789473684212</v>
      </c>
      <c r="X43" s="12">
        <v>5.4210526315789478</v>
      </c>
      <c r="Y43" s="12">
        <v>10.473684210526315</v>
      </c>
      <c r="Z43" s="12">
        <v>10.842105263157896</v>
      </c>
      <c r="AA43" s="12">
        <v>410.36842105263156</v>
      </c>
      <c r="AB43" s="12">
        <v>434.31578947368422</v>
      </c>
      <c r="AC43" s="12">
        <v>308</v>
      </c>
      <c r="AD43" s="12">
        <v>272.78947368421052</v>
      </c>
      <c r="AE43" s="12">
        <v>90.89473684210526</v>
      </c>
      <c r="AF43" s="12">
        <v>121.15789473684211</v>
      </c>
      <c r="AG43" s="12">
        <v>51.684210526315788</v>
      </c>
      <c r="AH43" s="12">
        <v>152.68421052631578</v>
      </c>
      <c r="AI43" s="12">
        <v>123.42105263157895</v>
      </c>
      <c r="AJ43" s="12">
        <v>51.684210526315788</v>
      </c>
      <c r="AK43" s="12">
        <v>4.7368421052631575</v>
      </c>
      <c r="AL43" s="12">
        <v>20.789473684210527</v>
      </c>
      <c r="AM43" s="12">
        <v>6.1578947368421053</v>
      </c>
      <c r="AN43" s="12">
        <v>25</v>
      </c>
      <c r="AO43" s="12">
        <v>34.315789473684212</v>
      </c>
      <c r="AP43" s="12">
        <v>5.8947368421052628</v>
      </c>
      <c r="AQ43" s="12">
        <v>30.684210526315791</v>
      </c>
      <c r="AR43" s="12">
        <v>61.263157894736842</v>
      </c>
      <c r="AS43" s="13">
        <v>2610.5263157894733</v>
      </c>
      <c r="AT43" s="14"/>
      <c r="AW43" s="15"/>
    </row>
    <row r="44" spans="1:49">
      <c r="A44" s="1" t="s">
        <v>55</v>
      </c>
      <c r="B44" s="12">
        <v>18</v>
      </c>
      <c r="C44" s="12">
        <v>40.421052631578945</v>
      </c>
      <c r="D44" s="12">
        <v>41.736842105263158</v>
      </c>
      <c r="E44" s="12">
        <v>54.315789473684212</v>
      </c>
      <c r="F44" s="12">
        <v>150.78947368421052</v>
      </c>
      <c r="G44" s="12">
        <v>38.263157894736842</v>
      </c>
      <c r="H44" s="12">
        <v>67.78947368421052</v>
      </c>
      <c r="I44" s="12">
        <v>45.210526315789473</v>
      </c>
      <c r="J44" s="12">
        <v>74.315789473684205</v>
      </c>
      <c r="K44" s="12">
        <v>22.473684210526315</v>
      </c>
      <c r="L44" s="12">
        <v>29.473684210526315</v>
      </c>
      <c r="M44" s="12">
        <v>36.578947368421055</v>
      </c>
      <c r="N44" s="12">
        <v>18.315789473684209</v>
      </c>
      <c r="O44" s="12">
        <v>12.684210526315789</v>
      </c>
      <c r="P44" s="12">
        <v>10.263157894736842</v>
      </c>
      <c r="Q44" s="12">
        <v>5</v>
      </c>
      <c r="R44" s="12">
        <v>10.947368421052632</v>
      </c>
      <c r="S44" s="12">
        <v>30.578947368421051</v>
      </c>
      <c r="T44" s="12">
        <v>62.315789473684212</v>
      </c>
      <c r="U44" s="12">
        <v>89.84210526315789</v>
      </c>
      <c r="V44" s="12">
        <v>113.78947368421052</v>
      </c>
      <c r="W44" s="12">
        <v>54.684210526315788</v>
      </c>
      <c r="X44" s="12">
        <v>44.736842105263158</v>
      </c>
      <c r="Y44" s="12">
        <v>84.05263157894737</v>
      </c>
      <c r="Z44" s="12">
        <v>37.368421052631582</v>
      </c>
      <c r="AA44" s="12">
        <v>355.10526315789474</v>
      </c>
      <c r="AB44" s="12">
        <v>354.63157894736844</v>
      </c>
      <c r="AC44" s="12">
        <v>850.36842105263156</v>
      </c>
      <c r="AD44" s="12">
        <v>375.63157894736844</v>
      </c>
      <c r="AE44" s="12">
        <v>136.21052631578948</v>
      </c>
      <c r="AF44" s="12">
        <v>135.68421052631578</v>
      </c>
      <c r="AG44" s="12">
        <v>66.578947368421055</v>
      </c>
      <c r="AH44" s="12">
        <v>54.421052631578945</v>
      </c>
      <c r="AI44" s="12">
        <v>102.47368421052632</v>
      </c>
      <c r="AJ44" s="12">
        <v>37.631578947368418</v>
      </c>
      <c r="AK44" s="12">
        <v>11.631578947368421</v>
      </c>
      <c r="AL44" s="12">
        <v>94.89473684210526</v>
      </c>
      <c r="AM44" s="12">
        <v>26.263157894736842</v>
      </c>
      <c r="AN44" s="12">
        <v>67.21052631578948</v>
      </c>
      <c r="AO44" s="12">
        <v>19.05263157894737</v>
      </c>
      <c r="AP44" s="12">
        <v>36.526315789473685</v>
      </c>
      <c r="AQ44" s="12">
        <v>17.05263157894737</v>
      </c>
      <c r="AR44" s="12">
        <v>188.15789473684211</v>
      </c>
      <c r="AS44" s="13">
        <v>4123.4736842105267</v>
      </c>
      <c r="AT44" s="14"/>
      <c r="AW44" s="15"/>
    </row>
    <row r="45" spans="1:49">
      <c r="A45" s="1" t="s">
        <v>56</v>
      </c>
      <c r="B45" s="12">
        <v>22.684210526315791</v>
      </c>
      <c r="C45" s="12">
        <v>57</v>
      </c>
      <c r="D45" s="12">
        <v>21.631578947368421</v>
      </c>
      <c r="E45" s="12">
        <v>25.421052631578949</v>
      </c>
      <c r="F45" s="12">
        <v>159.10526315789474</v>
      </c>
      <c r="G45" s="12">
        <v>21.94736842105263</v>
      </c>
      <c r="H45" s="12">
        <v>39.421052631578945</v>
      </c>
      <c r="I45" s="12">
        <v>84.15789473684211</v>
      </c>
      <c r="J45" s="12">
        <v>110.89473684210526</v>
      </c>
      <c r="K45" s="12">
        <v>20.578947368421051</v>
      </c>
      <c r="L45" s="12">
        <v>22.105263157894736</v>
      </c>
      <c r="M45" s="12">
        <v>27.94736842105263</v>
      </c>
      <c r="N45" s="12">
        <v>19.894736842105264</v>
      </c>
      <c r="O45" s="12">
        <v>15.052631578947368</v>
      </c>
      <c r="P45" s="12">
        <v>10.052631578947368</v>
      </c>
      <c r="Q45" s="12">
        <v>6.4210526315789478</v>
      </c>
      <c r="R45" s="12">
        <v>4.7894736842105265</v>
      </c>
      <c r="S45" s="12">
        <v>6.1052631578947372</v>
      </c>
      <c r="T45" s="12">
        <v>19.736842105263158</v>
      </c>
      <c r="U45" s="12">
        <v>21.631578947368421</v>
      </c>
      <c r="V45" s="12">
        <v>22.684210526315791</v>
      </c>
      <c r="W45" s="12">
        <v>8.6315789473684212</v>
      </c>
      <c r="X45" s="12">
        <v>9</v>
      </c>
      <c r="Y45" s="12">
        <v>19.263157894736842</v>
      </c>
      <c r="Z45" s="12">
        <v>17.578947368421051</v>
      </c>
      <c r="AA45" s="12">
        <v>685.63157894736844</v>
      </c>
      <c r="AB45" s="12">
        <v>863.0526315789474</v>
      </c>
      <c r="AC45" s="12">
        <v>555.52631578947364</v>
      </c>
      <c r="AD45" s="12">
        <v>375.78947368421052</v>
      </c>
      <c r="AE45" s="12">
        <v>139.57894736842104</v>
      </c>
      <c r="AF45" s="12">
        <v>173.42105263157896</v>
      </c>
      <c r="AG45" s="12">
        <v>102.52631578947368</v>
      </c>
      <c r="AH45" s="12">
        <v>172.15789473684211</v>
      </c>
      <c r="AI45" s="12">
        <v>241.15789473684211</v>
      </c>
      <c r="AJ45" s="12">
        <v>99.15789473684211</v>
      </c>
      <c r="AK45" s="12">
        <v>6.5789473684210522</v>
      </c>
      <c r="AL45" s="12">
        <v>21.210526315789473</v>
      </c>
      <c r="AM45" s="12">
        <v>8.0526315789473681</v>
      </c>
      <c r="AN45" s="12">
        <v>29.210526315789473</v>
      </c>
      <c r="AO45" s="12">
        <v>54.05263157894737</v>
      </c>
      <c r="AP45" s="12">
        <v>52.421052631578945</v>
      </c>
      <c r="AQ45" s="12">
        <v>190.89473684210526</v>
      </c>
      <c r="AR45" s="12">
        <v>11.947368421052632</v>
      </c>
      <c r="AS45" s="13">
        <v>4576.105263157895</v>
      </c>
      <c r="AT45" s="14"/>
      <c r="AW45" s="15"/>
    </row>
    <row r="46" spans="1:49">
      <c r="A46" s="11" t="s">
        <v>49</v>
      </c>
      <c r="B46" s="14">
        <v>3299.6315789473683</v>
      </c>
      <c r="C46" s="14">
        <v>6700.1578947368425</v>
      </c>
      <c r="D46" s="14">
        <v>4101.6842105263149</v>
      </c>
      <c r="E46" s="14">
        <v>3539.78947368421</v>
      </c>
      <c r="F46" s="14">
        <v>11464.578947368422</v>
      </c>
      <c r="G46" s="14">
        <v>4116.4210526315792</v>
      </c>
      <c r="H46" s="14">
        <v>7643.105263157895</v>
      </c>
      <c r="I46" s="14">
        <v>9438.8421052631602</v>
      </c>
      <c r="J46" s="14">
        <v>12173.157894736843</v>
      </c>
      <c r="K46" s="14">
        <v>5633.7894736842109</v>
      </c>
      <c r="L46" s="14">
        <v>6694.5263157894742</v>
      </c>
      <c r="M46" s="14">
        <v>5501.1578947368416</v>
      </c>
      <c r="N46" s="14">
        <v>4815.0000000000009</v>
      </c>
      <c r="O46" s="14">
        <v>5053.2631578947376</v>
      </c>
      <c r="P46" s="14">
        <v>4368.8421052631584</v>
      </c>
      <c r="Q46" s="14">
        <v>2821.5263157894733</v>
      </c>
      <c r="R46" s="14">
        <v>3815.5263157894738</v>
      </c>
      <c r="S46" s="14">
        <v>6919.5789473684226</v>
      </c>
      <c r="T46" s="14">
        <v>5080.2631578947367</v>
      </c>
      <c r="U46" s="14">
        <v>6005.4736842105249</v>
      </c>
      <c r="V46" s="14">
        <v>5709.21052631579</v>
      </c>
      <c r="W46" s="14">
        <v>3137.8947368421054</v>
      </c>
      <c r="X46" s="14">
        <v>2600.5263157894742</v>
      </c>
      <c r="Y46" s="14">
        <v>4574.2631578947357</v>
      </c>
      <c r="Z46" s="14">
        <v>5102.4736842105267</v>
      </c>
      <c r="AA46" s="14">
        <v>30265.21052631579</v>
      </c>
      <c r="AB46" s="14">
        <v>30604.526315789477</v>
      </c>
      <c r="AC46" s="14">
        <v>26781.736842105256</v>
      </c>
      <c r="AD46" s="14">
        <v>20536.47368421053</v>
      </c>
      <c r="AE46" s="14">
        <v>10322.210526315792</v>
      </c>
      <c r="AF46" s="14">
        <v>12198.947368421052</v>
      </c>
      <c r="AG46" s="14">
        <v>7315.8421052631556</v>
      </c>
      <c r="AH46" s="14">
        <v>13490.736842105256</v>
      </c>
      <c r="AI46" s="14">
        <v>7865.1578947368434</v>
      </c>
      <c r="AJ46" s="14">
        <v>3542.6315789473683</v>
      </c>
      <c r="AK46" s="14">
        <v>2319.6315789473697</v>
      </c>
      <c r="AL46" s="14">
        <v>7336.2105263157873</v>
      </c>
      <c r="AM46" s="14">
        <v>1927.7894736842104</v>
      </c>
      <c r="AN46" s="14">
        <v>4682.1578947368416</v>
      </c>
      <c r="AO46" s="14">
        <v>2793.0526315789471</v>
      </c>
      <c r="AP46" s="14">
        <v>2498.4210526315787</v>
      </c>
      <c r="AQ46" s="14">
        <v>4356.1578947368425</v>
      </c>
      <c r="AR46" s="14">
        <v>4644.1052631578959</v>
      </c>
      <c r="AS46" s="14">
        <v>333791.68421052635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7" customHeight="1">
      <c r="A1" s="7" t="s">
        <v>0</v>
      </c>
      <c r="B1" s="8" t="s">
        <v>1</v>
      </c>
      <c r="D1" s="9" t="s">
        <v>60</v>
      </c>
      <c r="G1" s="19">
        <f>'Weekday OD'!G1</f>
        <v>40210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7.25</v>
      </c>
      <c r="C3" s="12">
        <v>57.75</v>
      </c>
      <c r="D3" s="12">
        <v>75.25</v>
      </c>
      <c r="E3" s="12">
        <v>39</v>
      </c>
      <c r="F3" s="12">
        <v>228</v>
      </c>
      <c r="G3" s="12">
        <v>60.5</v>
      </c>
      <c r="H3" s="12">
        <v>80.75</v>
      </c>
      <c r="I3" s="12">
        <v>41.5</v>
      </c>
      <c r="J3" s="12">
        <v>63.75</v>
      </c>
      <c r="K3" s="12">
        <v>16</v>
      </c>
      <c r="L3" s="12">
        <v>67.75</v>
      </c>
      <c r="M3" s="12">
        <v>71.5</v>
      </c>
      <c r="N3" s="12">
        <v>18.25</v>
      </c>
      <c r="O3" s="12">
        <v>24.75</v>
      </c>
      <c r="P3" s="12">
        <v>23.75</v>
      </c>
      <c r="Q3" s="12">
        <v>6.75</v>
      </c>
      <c r="R3" s="12">
        <v>10</v>
      </c>
      <c r="S3" s="12">
        <v>22.5</v>
      </c>
      <c r="T3" s="12">
        <v>13.25</v>
      </c>
      <c r="U3" s="12">
        <v>6</v>
      </c>
      <c r="V3" s="12">
        <v>9</v>
      </c>
      <c r="W3" s="12">
        <v>4.75</v>
      </c>
      <c r="X3" s="12">
        <v>3</v>
      </c>
      <c r="Y3" s="12">
        <v>11</v>
      </c>
      <c r="Z3" s="12">
        <v>19.75</v>
      </c>
      <c r="AA3" s="12">
        <v>79.25</v>
      </c>
      <c r="AB3" s="12">
        <v>69</v>
      </c>
      <c r="AC3" s="12">
        <v>227.5</v>
      </c>
      <c r="AD3" s="12">
        <v>99</v>
      </c>
      <c r="AE3" s="12">
        <v>63</v>
      </c>
      <c r="AF3" s="12">
        <v>88</v>
      </c>
      <c r="AG3" s="12">
        <v>14</v>
      </c>
      <c r="AH3" s="12">
        <v>34.75</v>
      </c>
      <c r="AI3" s="12">
        <v>21.5</v>
      </c>
      <c r="AJ3" s="12">
        <v>9.25</v>
      </c>
      <c r="AK3" s="12">
        <v>5.75</v>
      </c>
      <c r="AL3" s="12">
        <v>9</v>
      </c>
      <c r="AM3" s="12">
        <v>1.5</v>
      </c>
      <c r="AN3" s="12">
        <v>32.25</v>
      </c>
      <c r="AO3" s="12">
        <v>4.5</v>
      </c>
      <c r="AP3" s="12">
        <v>9</v>
      </c>
      <c r="AQ3" s="12">
        <v>18</v>
      </c>
      <c r="AR3" s="12">
        <v>12.5</v>
      </c>
      <c r="AS3" s="13">
        <v>1779.5</v>
      </c>
      <c r="AT3" s="14"/>
      <c r="AV3" s="9" t="s">
        <v>38</v>
      </c>
      <c r="AW3" s="12">
        <f>SUM(B3:Z27,AK3:AN27,B38:Z41,AK38:AN41)</f>
        <v>39333.25</v>
      </c>
      <c r="AY3" s="9" t="s">
        <v>39</v>
      </c>
      <c r="AZ3" s="15">
        <f>SUM(AW12:AW18,AX12:BC12)</f>
        <v>105555.5</v>
      </c>
      <c r="BA3" s="16">
        <f>AZ3/BD$19</f>
        <v>0.61269024041977693</v>
      </c>
    </row>
    <row r="4" spans="1:56">
      <c r="A4" s="1" t="s">
        <v>3</v>
      </c>
      <c r="B4" s="12">
        <v>65.75</v>
      </c>
      <c r="C4" s="12">
        <v>8.5</v>
      </c>
      <c r="D4" s="12">
        <v>76.75</v>
      </c>
      <c r="E4" s="12">
        <v>51.75</v>
      </c>
      <c r="F4" s="12">
        <v>378.5</v>
      </c>
      <c r="G4" s="12">
        <v>74.5</v>
      </c>
      <c r="H4" s="12">
        <v>121</v>
      </c>
      <c r="I4" s="12">
        <v>64.5</v>
      </c>
      <c r="J4" s="12">
        <v>141</v>
      </c>
      <c r="K4" s="12">
        <v>32.25</v>
      </c>
      <c r="L4" s="12">
        <v>105.25</v>
      </c>
      <c r="M4" s="12">
        <v>178</v>
      </c>
      <c r="N4" s="12">
        <v>35</v>
      </c>
      <c r="O4" s="12">
        <v>46.5</v>
      </c>
      <c r="P4" s="12">
        <v>41.25</v>
      </c>
      <c r="Q4" s="12">
        <v>17.75</v>
      </c>
      <c r="R4" s="12">
        <v>23</v>
      </c>
      <c r="S4" s="12">
        <v>38</v>
      </c>
      <c r="T4" s="12">
        <v>27.75</v>
      </c>
      <c r="U4" s="12">
        <v>13</v>
      </c>
      <c r="V4" s="12">
        <v>19.5</v>
      </c>
      <c r="W4" s="12">
        <v>7.5</v>
      </c>
      <c r="X4" s="12">
        <v>4.5</v>
      </c>
      <c r="Y4" s="12">
        <v>12.75</v>
      </c>
      <c r="Z4" s="12">
        <v>29</v>
      </c>
      <c r="AA4" s="12">
        <v>189.25</v>
      </c>
      <c r="AB4" s="12">
        <v>238.5</v>
      </c>
      <c r="AC4" s="12">
        <v>621.75</v>
      </c>
      <c r="AD4" s="12">
        <v>198.5</v>
      </c>
      <c r="AE4" s="12">
        <v>74</v>
      </c>
      <c r="AF4" s="12">
        <v>113</v>
      </c>
      <c r="AG4" s="12">
        <v>31.25</v>
      </c>
      <c r="AH4" s="12">
        <v>63.25</v>
      </c>
      <c r="AI4" s="12">
        <v>42.75</v>
      </c>
      <c r="AJ4" s="12">
        <v>19.5</v>
      </c>
      <c r="AK4" s="12">
        <v>8.25</v>
      </c>
      <c r="AL4" s="12">
        <v>17.75</v>
      </c>
      <c r="AM4" s="12">
        <v>3</v>
      </c>
      <c r="AN4" s="12">
        <v>36.75</v>
      </c>
      <c r="AO4" s="12">
        <v>11.5</v>
      </c>
      <c r="AP4" s="12">
        <v>17</v>
      </c>
      <c r="AQ4" s="12">
        <v>34</v>
      </c>
      <c r="AR4" s="12">
        <v>22.5</v>
      </c>
      <c r="AS4" s="13">
        <v>3355.75</v>
      </c>
      <c r="AT4" s="14"/>
      <c r="AV4" s="9" t="s">
        <v>40</v>
      </c>
      <c r="AW4" s="12">
        <f>SUM(AA28:AJ37, AA42:AJ45, AO28:AR37, AO42:AR45)</f>
        <v>53457</v>
      </c>
      <c r="AY4" s="9" t="s">
        <v>41</v>
      </c>
      <c r="AZ4" s="15">
        <f>SUM(AX13:BB18)</f>
        <v>62490</v>
      </c>
      <c r="BA4" s="16">
        <f>AZ4/BD$19</f>
        <v>0.36271926260433474</v>
      </c>
    </row>
    <row r="5" spans="1:56">
      <c r="A5" s="1" t="s">
        <v>4</v>
      </c>
      <c r="B5" s="12">
        <v>85</v>
      </c>
      <c r="C5" s="12">
        <v>62.75</v>
      </c>
      <c r="D5" s="12">
        <v>8.5</v>
      </c>
      <c r="E5" s="12">
        <v>45</v>
      </c>
      <c r="F5" s="12">
        <v>378.75</v>
      </c>
      <c r="G5" s="12">
        <v>75.75</v>
      </c>
      <c r="H5" s="12">
        <v>64</v>
      </c>
      <c r="I5" s="12">
        <v>64.75</v>
      </c>
      <c r="J5" s="12">
        <v>99.75</v>
      </c>
      <c r="K5" s="12">
        <v>23.75</v>
      </c>
      <c r="L5" s="12">
        <v>45.75</v>
      </c>
      <c r="M5" s="12">
        <v>74.25</v>
      </c>
      <c r="N5" s="12">
        <v>13.25</v>
      </c>
      <c r="O5" s="12">
        <v>13.5</v>
      </c>
      <c r="P5" s="12">
        <v>11</v>
      </c>
      <c r="Q5" s="12">
        <v>7</v>
      </c>
      <c r="R5" s="12">
        <v>9.5</v>
      </c>
      <c r="S5" s="12">
        <v>23.25</v>
      </c>
      <c r="T5" s="12">
        <v>11.25</v>
      </c>
      <c r="U5" s="12">
        <v>7.5</v>
      </c>
      <c r="V5" s="12">
        <v>14</v>
      </c>
      <c r="W5" s="12">
        <v>4.5</v>
      </c>
      <c r="X5" s="12">
        <v>5.25</v>
      </c>
      <c r="Y5" s="12">
        <v>23.75</v>
      </c>
      <c r="Z5" s="12">
        <v>8</v>
      </c>
      <c r="AA5" s="12">
        <v>137</v>
      </c>
      <c r="AB5" s="12">
        <v>157.25</v>
      </c>
      <c r="AC5" s="12">
        <v>367</v>
      </c>
      <c r="AD5" s="12">
        <v>155.5</v>
      </c>
      <c r="AE5" s="12">
        <v>43.25</v>
      </c>
      <c r="AF5" s="12">
        <v>42.25</v>
      </c>
      <c r="AG5" s="12">
        <v>12.75</v>
      </c>
      <c r="AH5" s="12">
        <v>16.5</v>
      </c>
      <c r="AI5" s="12">
        <v>15</v>
      </c>
      <c r="AJ5" s="12">
        <v>5.25</v>
      </c>
      <c r="AK5" s="12">
        <v>4.25</v>
      </c>
      <c r="AL5" s="12">
        <v>10.5</v>
      </c>
      <c r="AM5" s="12">
        <v>0.75</v>
      </c>
      <c r="AN5" s="12">
        <v>7.75</v>
      </c>
      <c r="AO5" s="12">
        <v>2.5</v>
      </c>
      <c r="AP5" s="12">
        <v>5.5</v>
      </c>
      <c r="AQ5" s="12">
        <v>34.25</v>
      </c>
      <c r="AR5" s="12">
        <v>13</v>
      </c>
      <c r="AS5" s="13">
        <v>2210</v>
      </c>
      <c r="AT5" s="14"/>
      <c r="AV5" s="9" t="s">
        <v>42</v>
      </c>
      <c r="AW5" s="12">
        <f>SUM(AA3:AJ27,B28:Z37,AA38:AJ41,AK28:AN37, B42:Z45, AK42:AN45, AO3:AR27, AO38:AR41)</f>
        <v>79491.75</v>
      </c>
    </row>
    <row r="6" spans="1:56">
      <c r="A6" s="1" t="s">
        <v>5</v>
      </c>
      <c r="B6" s="12">
        <v>48.5</v>
      </c>
      <c r="C6" s="12">
        <v>51.5</v>
      </c>
      <c r="D6" s="12">
        <v>45.25</v>
      </c>
      <c r="E6" s="12">
        <v>8.75</v>
      </c>
      <c r="F6" s="12">
        <v>124.25</v>
      </c>
      <c r="G6" s="12">
        <v>43.5</v>
      </c>
      <c r="H6" s="12">
        <v>50</v>
      </c>
      <c r="I6" s="12">
        <v>66.75</v>
      </c>
      <c r="J6" s="12">
        <v>89</v>
      </c>
      <c r="K6" s="12">
        <v>26</v>
      </c>
      <c r="L6" s="12">
        <v>49</v>
      </c>
      <c r="M6" s="12">
        <v>62.75</v>
      </c>
      <c r="N6" s="12">
        <v>19.25</v>
      </c>
      <c r="O6" s="12">
        <v>18.75</v>
      </c>
      <c r="P6" s="12">
        <v>14.5</v>
      </c>
      <c r="Q6" s="12">
        <v>7</v>
      </c>
      <c r="R6" s="12">
        <v>5.75</v>
      </c>
      <c r="S6" s="12">
        <v>21</v>
      </c>
      <c r="T6" s="12">
        <v>14.75</v>
      </c>
      <c r="U6" s="12">
        <v>12</v>
      </c>
      <c r="V6" s="12">
        <v>13.75</v>
      </c>
      <c r="W6" s="12">
        <v>6.75</v>
      </c>
      <c r="X6" s="12">
        <v>4</v>
      </c>
      <c r="Y6" s="12">
        <v>14</v>
      </c>
      <c r="Z6" s="12">
        <v>10.25</v>
      </c>
      <c r="AA6" s="12">
        <v>185.25</v>
      </c>
      <c r="AB6" s="12">
        <v>245</v>
      </c>
      <c r="AC6" s="12">
        <v>434.5</v>
      </c>
      <c r="AD6" s="12">
        <v>221.25</v>
      </c>
      <c r="AE6" s="12">
        <v>100.75</v>
      </c>
      <c r="AF6" s="12">
        <v>84.25</v>
      </c>
      <c r="AG6" s="12">
        <v>26</v>
      </c>
      <c r="AH6" s="12">
        <v>22.75</v>
      </c>
      <c r="AI6" s="12">
        <v>19</v>
      </c>
      <c r="AJ6" s="12">
        <v>3.75</v>
      </c>
      <c r="AK6" s="12">
        <v>6.5</v>
      </c>
      <c r="AL6" s="12">
        <v>8.5</v>
      </c>
      <c r="AM6" s="12">
        <v>3.75</v>
      </c>
      <c r="AN6" s="12">
        <v>11.75</v>
      </c>
      <c r="AO6" s="12">
        <v>2.25</v>
      </c>
      <c r="AP6" s="12">
        <v>3.5</v>
      </c>
      <c r="AQ6" s="12">
        <v>42.25</v>
      </c>
      <c r="AR6" s="12">
        <v>12.75</v>
      </c>
      <c r="AS6" s="13">
        <v>2260.75</v>
      </c>
      <c r="AT6" s="14"/>
      <c r="AW6" s="12"/>
    </row>
    <row r="7" spans="1:56">
      <c r="A7" s="1" t="s">
        <v>6</v>
      </c>
      <c r="B7" s="12">
        <v>238.75</v>
      </c>
      <c r="C7" s="12">
        <v>380</v>
      </c>
      <c r="D7" s="12">
        <v>390.5</v>
      </c>
      <c r="E7" s="12">
        <v>140.75</v>
      </c>
      <c r="F7" s="12">
        <v>21.25</v>
      </c>
      <c r="G7" s="12">
        <v>202.25</v>
      </c>
      <c r="H7" s="12">
        <v>267.5</v>
      </c>
      <c r="I7" s="12">
        <v>229.25</v>
      </c>
      <c r="J7" s="12">
        <v>280</v>
      </c>
      <c r="K7" s="12">
        <v>107.5</v>
      </c>
      <c r="L7" s="12">
        <v>158.25</v>
      </c>
      <c r="M7" s="12">
        <v>181.25</v>
      </c>
      <c r="N7" s="12">
        <v>99.25</v>
      </c>
      <c r="O7" s="12">
        <v>97.5</v>
      </c>
      <c r="P7" s="12">
        <v>74.5</v>
      </c>
      <c r="Q7" s="12">
        <v>42.5</v>
      </c>
      <c r="R7" s="12">
        <v>68.25</v>
      </c>
      <c r="S7" s="12">
        <v>209</v>
      </c>
      <c r="T7" s="12">
        <v>48.25</v>
      </c>
      <c r="U7" s="12">
        <v>55.75</v>
      </c>
      <c r="V7" s="12">
        <v>89.25</v>
      </c>
      <c r="W7" s="12">
        <v>49.25</v>
      </c>
      <c r="X7" s="12">
        <v>41.5</v>
      </c>
      <c r="Y7" s="12">
        <v>42.75</v>
      </c>
      <c r="Z7" s="12">
        <v>71.75</v>
      </c>
      <c r="AA7" s="12">
        <v>471.5</v>
      </c>
      <c r="AB7" s="12">
        <v>402.25</v>
      </c>
      <c r="AC7" s="12">
        <v>1260.5</v>
      </c>
      <c r="AD7" s="12">
        <v>525.75</v>
      </c>
      <c r="AE7" s="12">
        <v>220.25</v>
      </c>
      <c r="AF7" s="12">
        <v>213.25</v>
      </c>
      <c r="AG7" s="12">
        <v>68.5</v>
      </c>
      <c r="AH7" s="12">
        <v>52.25</v>
      </c>
      <c r="AI7" s="12">
        <v>88.25</v>
      </c>
      <c r="AJ7" s="12">
        <v>15.5</v>
      </c>
      <c r="AK7" s="12">
        <v>23</v>
      </c>
      <c r="AL7" s="12">
        <v>97.25</v>
      </c>
      <c r="AM7" s="12">
        <v>16.5</v>
      </c>
      <c r="AN7" s="12">
        <v>43</v>
      </c>
      <c r="AO7" s="12">
        <v>11.75</v>
      </c>
      <c r="AP7" s="12">
        <v>16.25</v>
      </c>
      <c r="AQ7" s="12">
        <v>107.5</v>
      </c>
      <c r="AR7" s="12">
        <v>83.75</v>
      </c>
      <c r="AS7" s="13">
        <v>7303.75</v>
      </c>
      <c r="AT7" s="14"/>
      <c r="AW7" s="12"/>
    </row>
    <row r="8" spans="1:56">
      <c r="A8" s="1" t="s">
        <v>7</v>
      </c>
      <c r="B8" s="12">
        <v>59.5</v>
      </c>
      <c r="C8" s="12">
        <v>81.25</v>
      </c>
      <c r="D8" s="12">
        <v>63.75</v>
      </c>
      <c r="E8" s="12">
        <v>38.75</v>
      </c>
      <c r="F8" s="12">
        <v>172.75</v>
      </c>
      <c r="G8" s="12">
        <v>4.75</v>
      </c>
      <c r="H8" s="12">
        <v>68</v>
      </c>
      <c r="I8" s="12">
        <v>102.25</v>
      </c>
      <c r="J8" s="12">
        <v>107.25</v>
      </c>
      <c r="K8" s="12">
        <v>32.5</v>
      </c>
      <c r="L8" s="12">
        <v>101.75</v>
      </c>
      <c r="M8" s="12">
        <v>80.75</v>
      </c>
      <c r="N8" s="12">
        <v>20</v>
      </c>
      <c r="O8" s="12">
        <v>32.5</v>
      </c>
      <c r="P8" s="12">
        <v>29.25</v>
      </c>
      <c r="Q8" s="12">
        <v>12.25</v>
      </c>
      <c r="R8" s="12">
        <v>11.25</v>
      </c>
      <c r="S8" s="12">
        <v>27.5</v>
      </c>
      <c r="T8" s="12">
        <v>8.75</v>
      </c>
      <c r="U8" s="12">
        <v>8.5</v>
      </c>
      <c r="V8" s="12">
        <v>13</v>
      </c>
      <c r="W8" s="12">
        <v>8</v>
      </c>
      <c r="X8" s="12">
        <v>5.25</v>
      </c>
      <c r="Y8" s="12">
        <v>18.25</v>
      </c>
      <c r="Z8" s="12">
        <v>33.5</v>
      </c>
      <c r="AA8" s="12">
        <v>137</v>
      </c>
      <c r="AB8" s="12">
        <v>183</v>
      </c>
      <c r="AC8" s="12">
        <v>332.75</v>
      </c>
      <c r="AD8" s="12">
        <v>234.75</v>
      </c>
      <c r="AE8" s="12">
        <v>133.25</v>
      </c>
      <c r="AF8" s="12">
        <v>102</v>
      </c>
      <c r="AG8" s="12">
        <v>21.5</v>
      </c>
      <c r="AH8" s="12">
        <v>22.25</v>
      </c>
      <c r="AI8" s="12">
        <v>18</v>
      </c>
      <c r="AJ8" s="12">
        <v>2.5</v>
      </c>
      <c r="AK8" s="12">
        <v>5.5</v>
      </c>
      <c r="AL8" s="12">
        <v>12.75</v>
      </c>
      <c r="AM8" s="12">
        <v>3</v>
      </c>
      <c r="AN8" s="12">
        <v>19.75</v>
      </c>
      <c r="AO8" s="12">
        <v>3.5</v>
      </c>
      <c r="AP8" s="12">
        <v>3</v>
      </c>
      <c r="AQ8" s="12">
        <v>28.75</v>
      </c>
      <c r="AR8" s="12">
        <v>9.25</v>
      </c>
      <c r="AS8" s="13">
        <v>2413.75</v>
      </c>
      <c r="AT8" s="14"/>
      <c r="AW8" s="15"/>
    </row>
    <row r="9" spans="1:56">
      <c r="A9" s="1" t="s">
        <v>8</v>
      </c>
      <c r="B9" s="12">
        <v>85.75</v>
      </c>
      <c r="C9" s="12">
        <v>116</v>
      </c>
      <c r="D9" s="12">
        <v>60</v>
      </c>
      <c r="E9" s="12">
        <v>50.5</v>
      </c>
      <c r="F9" s="12">
        <v>226</v>
      </c>
      <c r="G9" s="12">
        <v>89</v>
      </c>
      <c r="H9" s="12">
        <v>12.5</v>
      </c>
      <c r="I9" s="12">
        <v>70.25</v>
      </c>
      <c r="J9" s="12">
        <v>90.75</v>
      </c>
      <c r="K9" s="12">
        <v>27.75</v>
      </c>
      <c r="L9" s="12">
        <v>110.5</v>
      </c>
      <c r="M9" s="12">
        <v>159.75</v>
      </c>
      <c r="N9" s="12">
        <v>45.5</v>
      </c>
      <c r="O9" s="12">
        <v>64</v>
      </c>
      <c r="P9" s="12">
        <v>43</v>
      </c>
      <c r="Q9" s="12">
        <v>23.5</v>
      </c>
      <c r="R9" s="12">
        <v>19.75</v>
      </c>
      <c r="S9" s="12">
        <v>40.75</v>
      </c>
      <c r="T9" s="12">
        <v>50.5</v>
      </c>
      <c r="U9" s="12">
        <v>26.75</v>
      </c>
      <c r="V9" s="12">
        <v>36.75</v>
      </c>
      <c r="W9" s="12">
        <v>20.75</v>
      </c>
      <c r="X9" s="12">
        <v>14.25</v>
      </c>
      <c r="Y9" s="12">
        <v>40.75</v>
      </c>
      <c r="Z9" s="12">
        <v>57</v>
      </c>
      <c r="AA9" s="12">
        <v>280.75</v>
      </c>
      <c r="AB9" s="12">
        <v>298.75</v>
      </c>
      <c r="AC9" s="12">
        <v>684.25</v>
      </c>
      <c r="AD9" s="12">
        <v>372.25</v>
      </c>
      <c r="AE9" s="12">
        <v>216.5</v>
      </c>
      <c r="AF9" s="12">
        <v>161.5</v>
      </c>
      <c r="AG9" s="12">
        <v>42.25</v>
      </c>
      <c r="AH9" s="12">
        <v>35.5</v>
      </c>
      <c r="AI9" s="12">
        <v>39</v>
      </c>
      <c r="AJ9" s="12">
        <v>7.25</v>
      </c>
      <c r="AK9" s="12">
        <v>9.25</v>
      </c>
      <c r="AL9" s="12">
        <v>26.75</v>
      </c>
      <c r="AM9" s="12">
        <v>8</v>
      </c>
      <c r="AN9" s="12">
        <v>84.75</v>
      </c>
      <c r="AO9" s="12">
        <v>5.75</v>
      </c>
      <c r="AP9" s="12">
        <v>11.75</v>
      </c>
      <c r="AQ9" s="12">
        <v>52.25</v>
      </c>
      <c r="AR9" s="12">
        <v>19</v>
      </c>
      <c r="AS9" s="13">
        <v>3937.5</v>
      </c>
      <c r="AT9" s="14"/>
      <c r="AW9" s="15"/>
    </row>
    <row r="10" spans="1:56">
      <c r="A10" s="1">
        <v>19</v>
      </c>
      <c r="B10" s="12">
        <v>41.25</v>
      </c>
      <c r="C10" s="12">
        <v>63</v>
      </c>
      <c r="D10" s="12">
        <v>64.5</v>
      </c>
      <c r="E10" s="12">
        <v>63.25</v>
      </c>
      <c r="F10" s="12">
        <v>223.5</v>
      </c>
      <c r="G10" s="12">
        <v>105.25</v>
      </c>
      <c r="H10" s="12">
        <v>82</v>
      </c>
      <c r="I10" s="12">
        <v>8.5</v>
      </c>
      <c r="J10" s="12">
        <v>25.75</v>
      </c>
      <c r="K10" s="12">
        <v>11.5</v>
      </c>
      <c r="L10" s="12">
        <v>71.75</v>
      </c>
      <c r="M10" s="12">
        <v>93.25</v>
      </c>
      <c r="N10" s="12">
        <v>37.5</v>
      </c>
      <c r="O10" s="12">
        <v>49.75</v>
      </c>
      <c r="P10" s="12">
        <v>50.75</v>
      </c>
      <c r="Q10" s="12">
        <v>20.75</v>
      </c>
      <c r="R10" s="12">
        <v>20.25</v>
      </c>
      <c r="S10" s="12">
        <v>33</v>
      </c>
      <c r="T10" s="12">
        <v>34</v>
      </c>
      <c r="U10" s="12">
        <v>29.75</v>
      </c>
      <c r="V10" s="12">
        <v>39</v>
      </c>
      <c r="W10" s="12">
        <v>18.75</v>
      </c>
      <c r="X10" s="12">
        <v>18.75</v>
      </c>
      <c r="Y10" s="12">
        <v>66</v>
      </c>
      <c r="Z10" s="12">
        <v>39.25</v>
      </c>
      <c r="AA10" s="12">
        <v>180.75</v>
      </c>
      <c r="AB10" s="12">
        <v>169</v>
      </c>
      <c r="AC10" s="12">
        <v>433.25</v>
      </c>
      <c r="AD10" s="12">
        <v>288.5</v>
      </c>
      <c r="AE10" s="12">
        <v>156.5</v>
      </c>
      <c r="AF10" s="12">
        <v>152.5</v>
      </c>
      <c r="AG10" s="12">
        <v>45.75</v>
      </c>
      <c r="AH10" s="12">
        <v>29.5</v>
      </c>
      <c r="AI10" s="12">
        <v>43</v>
      </c>
      <c r="AJ10" s="12">
        <v>8.25</v>
      </c>
      <c r="AK10" s="12">
        <v>8.75</v>
      </c>
      <c r="AL10" s="12">
        <v>21.25</v>
      </c>
      <c r="AM10" s="12">
        <v>7</v>
      </c>
      <c r="AN10" s="12">
        <v>33.5</v>
      </c>
      <c r="AO10" s="12">
        <v>6.5</v>
      </c>
      <c r="AP10" s="12">
        <v>12.25</v>
      </c>
      <c r="AQ10" s="12">
        <v>20.75</v>
      </c>
      <c r="AR10" s="12">
        <v>25.75</v>
      </c>
      <c r="AS10" s="13">
        <v>2953.75</v>
      </c>
      <c r="AT10" s="14"/>
      <c r="AV10" s="17"/>
      <c r="AW10" s="15"/>
      <c r="BC10" s="11"/>
    </row>
    <row r="11" spans="1:56">
      <c r="A11" s="1">
        <v>12</v>
      </c>
      <c r="B11" s="12">
        <v>66.75</v>
      </c>
      <c r="C11" s="12">
        <v>134.25</v>
      </c>
      <c r="D11" s="12">
        <v>92.75</v>
      </c>
      <c r="E11" s="12">
        <v>88</v>
      </c>
      <c r="F11" s="12">
        <v>241.5</v>
      </c>
      <c r="G11" s="12">
        <v>107.75</v>
      </c>
      <c r="H11" s="12">
        <v>80.25</v>
      </c>
      <c r="I11" s="12">
        <v>22.25</v>
      </c>
      <c r="J11" s="12">
        <v>7.25</v>
      </c>
      <c r="K11" s="12">
        <v>15</v>
      </c>
      <c r="L11" s="12">
        <v>102.5</v>
      </c>
      <c r="M11" s="12">
        <v>171.25</v>
      </c>
      <c r="N11" s="12">
        <v>92.25</v>
      </c>
      <c r="O11" s="12">
        <v>117.5</v>
      </c>
      <c r="P11" s="12">
        <v>73</v>
      </c>
      <c r="Q11" s="12">
        <v>28.25</v>
      </c>
      <c r="R11" s="12">
        <v>54</v>
      </c>
      <c r="S11" s="12">
        <v>77</v>
      </c>
      <c r="T11" s="12">
        <v>67.25</v>
      </c>
      <c r="U11" s="12">
        <v>44.25</v>
      </c>
      <c r="V11" s="12">
        <v>67.25</v>
      </c>
      <c r="W11" s="12">
        <v>23.5</v>
      </c>
      <c r="X11" s="12">
        <v>35</v>
      </c>
      <c r="Y11" s="12">
        <v>57.5</v>
      </c>
      <c r="Z11" s="12">
        <v>63</v>
      </c>
      <c r="AA11" s="12">
        <v>258.25</v>
      </c>
      <c r="AB11" s="12">
        <v>255</v>
      </c>
      <c r="AC11" s="12">
        <v>620.5</v>
      </c>
      <c r="AD11" s="12">
        <v>265</v>
      </c>
      <c r="AE11" s="12">
        <v>114</v>
      </c>
      <c r="AF11" s="12">
        <v>96.5</v>
      </c>
      <c r="AG11" s="12">
        <v>46.25</v>
      </c>
      <c r="AH11" s="12">
        <v>57.75</v>
      </c>
      <c r="AI11" s="12">
        <v>42.5</v>
      </c>
      <c r="AJ11" s="12">
        <v>20.75</v>
      </c>
      <c r="AK11" s="12">
        <v>13</v>
      </c>
      <c r="AL11" s="12">
        <v>33</v>
      </c>
      <c r="AM11" s="12">
        <v>11</v>
      </c>
      <c r="AN11" s="12">
        <v>74</v>
      </c>
      <c r="AO11" s="12">
        <v>17</v>
      </c>
      <c r="AP11" s="12">
        <v>13.25</v>
      </c>
      <c r="AQ11" s="12">
        <v>55</v>
      </c>
      <c r="AR11" s="12">
        <v>33.75</v>
      </c>
      <c r="AS11" s="13">
        <v>3955.75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11.25</v>
      </c>
      <c r="C12" s="12">
        <v>29</v>
      </c>
      <c r="D12" s="12">
        <v>18</v>
      </c>
      <c r="E12" s="12">
        <v>20.75</v>
      </c>
      <c r="F12" s="12">
        <v>102.25</v>
      </c>
      <c r="G12" s="12">
        <v>32.5</v>
      </c>
      <c r="H12" s="12">
        <v>36.25</v>
      </c>
      <c r="I12" s="12">
        <v>13.25</v>
      </c>
      <c r="J12" s="12">
        <v>14.75</v>
      </c>
      <c r="K12" s="12">
        <v>5</v>
      </c>
      <c r="L12" s="12">
        <v>67.75</v>
      </c>
      <c r="M12" s="12">
        <v>152.25</v>
      </c>
      <c r="N12" s="12">
        <v>102</v>
      </c>
      <c r="O12" s="12">
        <v>128</v>
      </c>
      <c r="P12" s="12">
        <v>49</v>
      </c>
      <c r="Q12" s="12">
        <v>22.25</v>
      </c>
      <c r="R12" s="12">
        <v>39.75</v>
      </c>
      <c r="S12" s="12">
        <v>58.25</v>
      </c>
      <c r="T12" s="12">
        <v>5.25</v>
      </c>
      <c r="U12" s="12">
        <v>5.25</v>
      </c>
      <c r="V12" s="12">
        <v>12.5</v>
      </c>
      <c r="W12" s="12">
        <v>3.25</v>
      </c>
      <c r="X12" s="12">
        <v>6.5</v>
      </c>
      <c r="Y12" s="12">
        <v>18.25</v>
      </c>
      <c r="Z12" s="12">
        <v>26.5</v>
      </c>
      <c r="AA12" s="12">
        <v>194</v>
      </c>
      <c r="AB12" s="12">
        <v>244</v>
      </c>
      <c r="AC12" s="12">
        <v>536</v>
      </c>
      <c r="AD12" s="12">
        <v>203.25</v>
      </c>
      <c r="AE12" s="12">
        <v>96.5</v>
      </c>
      <c r="AF12" s="12">
        <v>79.75</v>
      </c>
      <c r="AG12" s="12">
        <v>29.25</v>
      </c>
      <c r="AH12" s="12">
        <v>27</v>
      </c>
      <c r="AI12" s="12">
        <v>41.5</v>
      </c>
      <c r="AJ12" s="12">
        <v>3.25</v>
      </c>
      <c r="AK12" s="12">
        <v>51.75</v>
      </c>
      <c r="AL12" s="12">
        <v>63</v>
      </c>
      <c r="AM12" s="12">
        <v>1.5</v>
      </c>
      <c r="AN12" s="12">
        <v>8</v>
      </c>
      <c r="AO12" s="12">
        <v>1.75</v>
      </c>
      <c r="AP12" s="12">
        <v>4.5</v>
      </c>
      <c r="AQ12" s="12">
        <v>13.25</v>
      </c>
      <c r="AR12" s="12">
        <v>9.25</v>
      </c>
      <c r="AS12" s="13">
        <v>2587.25</v>
      </c>
      <c r="AT12" s="14"/>
      <c r="AV12" s="17" t="s">
        <v>43</v>
      </c>
      <c r="AW12" s="15">
        <f>SUM(AA28:AD31)</f>
        <v>2451</v>
      </c>
      <c r="AX12" s="15">
        <f>SUM(Z28:Z31,H28:K31)</f>
        <v>7497.5</v>
      </c>
      <c r="AY12" s="15">
        <f>SUM(AE28:AJ31)</f>
        <v>16374.5</v>
      </c>
      <c r="AZ12" s="15">
        <f>SUM(B28:G31)</f>
        <v>7506.25</v>
      </c>
      <c r="BA12" s="15">
        <f>SUM(AM28:AN31,T28:Y31)</f>
        <v>7055</v>
      </c>
      <c r="BB12" s="15">
        <f>SUM(AK28:AL31,L28:S31)</f>
        <v>9423.25</v>
      </c>
      <c r="BC12" s="14">
        <f>SUM(AO28:AR31)</f>
        <v>4844.25</v>
      </c>
      <c r="BD12" s="9">
        <f t="shared" ref="BD12:BD19" si="0">SUM(AW12:BC12)</f>
        <v>55151.75</v>
      </c>
    </row>
    <row r="13" spans="1:56">
      <c r="A13" s="1" t="s">
        <v>10</v>
      </c>
      <c r="B13" s="12">
        <v>66.75</v>
      </c>
      <c r="C13" s="12">
        <v>92</v>
      </c>
      <c r="D13" s="12">
        <v>51.25</v>
      </c>
      <c r="E13" s="12">
        <v>58.25</v>
      </c>
      <c r="F13" s="12">
        <v>155.25</v>
      </c>
      <c r="G13" s="12">
        <v>97</v>
      </c>
      <c r="H13" s="12">
        <v>111</v>
      </c>
      <c r="I13" s="12">
        <v>83</v>
      </c>
      <c r="J13" s="12">
        <v>110.5</v>
      </c>
      <c r="K13" s="12">
        <v>57.25</v>
      </c>
      <c r="L13" s="12">
        <v>9.75</v>
      </c>
      <c r="M13" s="12">
        <v>236</v>
      </c>
      <c r="N13" s="12">
        <v>142.5</v>
      </c>
      <c r="O13" s="12">
        <v>240</v>
      </c>
      <c r="P13" s="12">
        <v>153.75</v>
      </c>
      <c r="Q13" s="12">
        <v>61</v>
      </c>
      <c r="R13" s="12">
        <v>44.5</v>
      </c>
      <c r="S13" s="12">
        <v>80.25</v>
      </c>
      <c r="T13" s="12">
        <v>40.75</v>
      </c>
      <c r="U13" s="12">
        <v>15</v>
      </c>
      <c r="V13" s="12">
        <v>30.25</v>
      </c>
      <c r="W13" s="12">
        <v>14.5</v>
      </c>
      <c r="X13" s="12">
        <v>12.75</v>
      </c>
      <c r="Y13" s="12">
        <v>38.5</v>
      </c>
      <c r="Z13" s="12">
        <v>87.25</v>
      </c>
      <c r="AA13" s="12">
        <v>225</v>
      </c>
      <c r="AB13" s="12">
        <v>258</v>
      </c>
      <c r="AC13" s="12">
        <v>645.25</v>
      </c>
      <c r="AD13" s="12">
        <v>319.75</v>
      </c>
      <c r="AE13" s="12">
        <v>139.75</v>
      </c>
      <c r="AF13" s="12">
        <v>143.75</v>
      </c>
      <c r="AG13" s="12">
        <v>28</v>
      </c>
      <c r="AH13" s="12">
        <v>53.25</v>
      </c>
      <c r="AI13" s="12">
        <v>38</v>
      </c>
      <c r="AJ13" s="12">
        <v>7.75</v>
      </c>
      <c r="AK13" s="12">
        <v>40.25</v>
      </c>
      <c r="AL13" s="12">
        <v>79.75</v>
      </c>
      <c r="AM13" s="12">
        <v>4.5</v>
      </c>
      <c r="AN13" s="12">
        <v>59.25</v>
      </c>
      <c r="AO13" s="12">
        <v>8</v>
      </c>
      <c r="AP13" s="12">
        <v>12.25</v>
      </c>
      <c r="AQ13" s="12">
        <v>25.25</v>
      </c>
      <c r="AR13" s="12">
        <v>16.25</v>
      </c>
      <c r="AS13" s="13">
        <v>4193</v>
      </c>
      <c r="AT13" s="14"/>
      <c r="AV13" s="17" t="s">
        <v>44</v>
      </c>
      <c r="AW13" s="15">
        <f>SUM(AA27:AD27,AA9:AD12)</f>
        <v>7107.5</v>
      </c>
      <c r="AX13" s="15">
        <f>SUM(Z27,Z9:Z12,H9:K12,H27:K27)</f>
        <v>904.25</v>
      </c>
      <c r="AY13" s="15">
        <f>SUM(AE9:AJ12,AE27:AJ27)</f>
        <v>1905.75</v>
      </c>
      <c r="AZ13" s="15">
        <f>SUM(B9:G12,B27:G27)</f>
        <v>2295.5</v>
      </c>
      <c r="BA13" s="15">
        <f>SUM(T9:Y12,AM9:AN12,T27:Y27,AM27:AN27)</f>
        <v>1030.5</v>
      </c>
      <c r="BB13" s="15">
        <f>SUM(L9:S12,AK9:AL12,L27:S27,AK27:AL27)</f>
        <v>2729.5</v>
      </c>
      <c r="BC13" s="14">
        <f>SUM(AO9:AR12,AO27:AR27)</f>
        <v>342.75</v>
      </c>
      <c r="BD13" s="9">
        <f t="shared" si="0"/>
        <v>16315.75</v>
      </c>
    </row>
    <row r="14" spans="1:56">
      <c r="A14" s="1" t="s">
        <v>11</v>
      </c>
      <c r="B14" s="12">
        <v>67.25</v>
      </c>
      <c r="C14" s="12">
        <v>162.25</v>
      </c>
      <c r="D14" s="12">
        <v>78.5</v>
      </c>
      <c r="E14" s="12">
        <v>70.5</v>
      </c>
      <c r="F14" s="12">
        <v>222</v>
      </c>
      <c r="G14" s="12">
        <v>88.5</v>
      </c>
      <c r="H14" s="12">
        <v>181</v>
      </c>
      <c r="I14" s="12">
        <v>102.5</v>
      </c>
      <c r="J14" s="12">
        <v>174.25</v>
      </c>
      <c r="K14" s="12">
        <v>136.5</v>
      </c>
      <c r="L14" s="12">
        <v>246.5</v>
      </c>
      <c r="M14" s="12">
        <v>9.25</v>
      </c>
      <c r="N14" s="12">
        <v>265.75</v>
      </c>
      <c r="O14" s="12">
        <v>241.5</v>
      </c>
      <c r="P14" s="12">
        <v>193</v>
      </c>
      <c r="Q14" s="12">
        <v>123.75</v>
      </c>
      <c r="R14" s="12">
        <v>153.25</v>
      </c>
      <c r="S14" s="12">
        <v>297.75</v>
      </c>
      <c r="T14" s="12">
        <v>106</v>
      </c>
      <c r="U14" s="12">
        <v>102.75</v>
      </c>
      <c r="V14" s="12">
        <v>84.25</v>
      </c>
      <c r="W14" s="12">
        <v>68</v>
      </c>
      <c r="X14" s="12">
        <v>44</v>
      </c>
      <c r="Y14" s="12">
        <v>86.25</v>
      </c>
      <c r="Z14" s="12">
        <v>87</v>
      </c>
      <c r="AA14" s="12">
        <v>278.5</v>
      </c>
      <c r="AB14" s="12">
        <v>196.5</v>
      </c>
      <c r="AC14" s="12">
        <v>490.25</v>
      </c>
      <c r="AD14" s="12">
        <v>282.75</v>
      </c>
      <c r="AE14" s="12">
        <v>108.25</v>
      </c>
      <c r="AF14" s="12">
        <v>105.75</v>
      </c>
      <c r="AG14" s="12">
        <v>87</v>
      </c>
      <c r="AH14" s="12">
        <v>54.75</v>
      </c>
      <c r="AI14" s="12">
        <v>118.5</v>
      </c>
      <c r="AJ14" s="12">
        <v>16.5</v>
      </c>
      <c r="AK14" s="12">
        <v>128.25</v>
      </c>
      <c r="AL14" s="12">
        <v>441.75</v>
      </c>
      <c r="AM14" s="12">
        <v>49.25</v>
      </c>
      <c r="AN14" s="12">
        <v>134.25</v>
      </c>
      <c r="AO14" s="12">
        <v>29.75</v>
      </c>
      <c r="AP14" s="12">
        <v>24.5</v>
      </c>
      <c r="AQ14" s="12">
        <v>25.5</v>
      </c>
      <c r="AR14" s="12">
        <v>49</v>
      </c>
      <c r="AS14" s="13">
        <v>6013.25</v>
      </c>
      <c r="AT14" s="14"/>
      <c r="AV14" s="17" t="s">
        <v>45</v>
      </c>
      <c r="AW14" s="15">
        <f>SUM(AA32:AD37)</f>
        <v>16150.25</v>
      </c>
      <c r="AX14" s="15">
        <f>SUM(H32:K37,Z32:Z37)</f>
        <v>2008.25</v>
      </c>
      <c r="AY14" s="15">
        <f>SUM(AE32:AJ37)</f>
        <v>5580.25</v>
      </c>
      <c r="AZ14" s="15">
        <f>SUM(B32:G37)</f>
        <v>1967.25</v>
      </c>
      <c r="BA14" s="15">
        <f>SUM(T32:Y37,AM32:AN37)</f>
        <v>1101</v>
      </c>
      <c r="BB14" s="15">
        <f>SUM(L32:S37,AK32:AL37)</f>
        <v>1950.5</v>
      </c>
      <c r="BC14" s="14">
        <f>SUM(AO32:AR37)</f>
        <v>1729</v>
      </c>
      <c r="BD14" s="9">
        <f t="shared" si="0"/>
        <v>30486.5</v>
      </c>
    </row>
    <row r="15" spans="1:56">
      <c r="A15" s="1" t="s">
        <v>12</v>
      </c>
      <c r="B15" s="12">
        <v>25.75</v>
      </c>
      <c r="C15" s="12">
        <v>34.75</v>
      </c>
      <c r="D15" s="12">
        <v>15</v>
      </c>
      <c r="E15" s="12">
        <v>17.5</v>
      </c>
      <c r="F15" s="12">
        <v>97.75</v>
      </c>
      <c r="G15" s="12">
        <v>25.5</v>
      </c>
      <c r="H15" s="12">
        <v>49</v>
      </c>
      <c r="I15" s="12">
        <v>45.75</v>
      </c>
      <c r="J15" s="12">
        <v>99.75</v>
      </c>
      <c r="K15" s="12">
        <v>107</v>
      </c>
      <c r="L15" s="12">
        <v>141.75</v>
      </c>
      <c r="M15" s="12">
        <v>260.5</v>
      </c>
      <c r="N15" s="12">
        <v>6</v>
      </c>
      <c r="O15" s="12">
        <v>96.25</v>
      </c>
      <c r="P15" s="12">
        <v>73.5</v>
      </c>
      <c r="Q15" s="12">
        <v>48.25</v>
      </c>
      <c r="R15" s="12">
        <v>33.5</v>
      </c>
      <c r="S15" s="12">
        <v>49.75</v>
      </c>
      <c r="T15" s="12">
        <v>14.5</v>
      </c>
      <c r="U15" s="12">
        <v>5.5</v>
      </c>
      <c r="V15" s="12">
        <v>8.5</v>
      </c>
      <c r="W15" s="12">
        <v>2.25</v>
      </c>
      <c r="X15" s="12">
        <v>4.75</v>
      </c>
      <c r="Y15" s="12">
        <v>11.75</v>
      </c>
      <c r="Z15" s="12">
        <v>22</v>
      </c>
      <c r="AA15" s="12">
        <v>136.75</v>
      </c>
      <c r="AB15" s="12">
        <v>159.5</v>
      </c>
      <c r="AC15" s="12">
        <v>408.25</v>
      </c>
      <c r="AD15" s="12">
        <v>128.75</v>
      </c>
      <c r="AE15" s="12">
        <v>46.75</v>
      </c>
      <c r="AF15" s="12">
        <v>54.5</v>
      </c>
      <c r="AG15" s="12">
        <v>19</v>
      </c>
      <c r="AH15" s="12">
        <v>27</v>
      </c>
      <c r="AI15" s="12">
        <v>24.5</v>
      </c>
      <c r="AJ15" s="12">
        <v>5.25</v>
      </c>
      <c r="AK15" s="12">
        <v>21</v>
      </c>
      <c r="AL15" s="12">
        <v>36</v>
      </c>
      <c r="AM15" s="12">
        <v>2.5</v>
      </c>
      <c r="AN15" s="12">
        <v>19</v>
      </c>
      <c r="AO15" s="12">
        <v>6.5</v>
      </c>
      <c r="AP15" s="12">
        <v>3.75</v>
      </c>
      <c r="AQ15" s="12">
        <v>11.5</v>
      </c>
      <c r="AR15" s="12">
        <v>10.75</v>
      </c>
      <c r="AS15" s="13">
        <v>2417.75</v>
      </c>
      <c r="AT15" s="14"/>
      <c r="AV15" s="17" t="s">
        <v>46</v>
      </c>
      <c r="AW15" s="15">
        <f>SUM(AA3:AD8)</f>
        <v>7173</v>
      </c>
      <c r="AX15" s="15">
        <f>SUM(H3:K8,Z3:Z8)</f>
        <v>2411.25</v>
      </c>
      <c r="AY15" s="15">
        <f>SUM(AE3:AJ8)</f>
        <v>1923.25</v>
      </c>
      <c r="AZ15" s="15">
        <f>SUM(B3:G8)</f>
        <v>3895.25</v>
      </c>
      <c r="BA15" s="15">
        <f>SUM(T3:Y8,AM3:AN8)</f>
        <v>831.75</v>
      </c>
      <c r="BB15" s="15">
        <f>SUM(L3:S8,AK3:AL8)</f>
        <v>2580.25</v>
      </c>
      <c r="BC15" s="14">
        <f>SUM(AO3:AR8)</f>
        <v>508.75</v>
      </c>
      <c r="BD15" s="9">
        <f t="shared" si="0"/>
        <v>19323.5</v>
      </c>
    </row>
    <row r="16" spans="1:56">
      <c r="A16" s="1" t="s">
        <v>13</v>
      </c>
      <c r="B16" s="12">
        <v>22.25</v>
      </c>
      <c r="C16" s="12">
        <v>41.75</v>
      </c>
      <c r="D16" s="12">
        <v>14.5</v>
      </c>
      <c r="E16" s="12">
        <v>22.5</v>
      </c>
      <c r="F16" s="12">
        <v>104.5</v>
      </c>
      <c r="G16" s="12">
        <v>35.75</v>
      </c>
      <c r="H16" s="12">
        <v>70</v>
      </c>
      <c r="I16" s="12">
        <v>60.75</v>
      </c>
      <c r="J16" s="12">
        <v>128.25</v>
      </c>
      <c r="K16" s="12">
        <v>111.25</v>
      </c>
      <c r="L16" s="12">
        <v>228.25</v>
      </c>
      <c r="M16" s="12">
        <v>252</v>
      </c>
      <c r="N16" s="12">
        <v>88</v>
      </c>
      <c r="O16" s="12">
        <v>8.5</v>
      </c>
      <c r="P16" s="12">
        <v>122</v>
      </c>
      <c r="Q16" s="12">
        <v>90.75</v>
      </c>
      <c r="R16" s="12">
        <v>80.75</v>
      </c>
      <c r="S16" s="12">
        <v>139</v>
      </c>
      <c r="T16" s="12">
        <v>17.5</v>
      </c>
      <c r="U16" s="12">
        <v>7.25</v>
      </c>
      <c r="V16" s="12">
        <v>8.5</v>
      </c>
      <c r="W16" s="12">
        <v>4</v>
      </c>
      <c r="X16" s="12">
        <v>4</v>
      </c>
      <c r="Y16" s="12">
        <v>10.25</v>
      </c>
      <c r="Z16" s="12">
        <v>38.75</v>
      </c>
      <c r="AA16" s="12">
        <v>141.5</v>
      </c>
      <c r="AB16" s="12">
        <v>137.25</v>
      </c>
      <c r="AC16" s="12">
        <v>365.5</v>
      </c>
      <c r="AD16" s="12">
        <v>112.25</v>
      </c>
      <c r="AE16" s="12">
        <v>41.75</v>
      </c>
      <c r="AF16" s="12">
        <v>43.25</v>
      </c>
      <c r="AG16" s="12">
        <v>16.75</v>
      </c>
      <c r="AH16" s="12">
        <v>23.75</v>
      </c>
      <c r="AI16" s="12">
        <v>32</v>
      </c>
      <c r="AJ16" s="12">
        <v>6</v>
      </c>
      <c r="AK16" s="12">
        <v>52.75</v>
      </c>
      <c r="AL16" s="12">
        <v>130.75</v>
      </c>
      <c r="AM16" s="12">
        <v>3.5</v>
      </c>
      <c r="AN16" s="12">
        <v>24.5</v>
      </c>
      <c r="AO16" s="12">
        <v>5.75</v>
      </c>
      <c r="AP16" s="12">
        <v>5.5</v>
      </c>
      <c r="AQ16" s="12">
        <v>11.5</v>
      </c>
      <c r="AR16" s="12">
        <v>12.25</v>
      </c>
      <c r="AS16" s="13">
        <v>2877.5</v>
      </c>
      <c r="AT16" s="14"/>
      <c r="AV16" s="17" t="s">
        <v>47</v>
      </c>
      <c r="AW16" s="15">
        <f>SUM(AA21:AD26,AA40:AD41)</f>
        <v>6745.5</v>
      </c>
      <c r="AX16" s="15">
        <f>SUM(H21:K26,H40:K41,Z21:Z26,Z40:Z41)</f>
        <v>1082.5</v>
      </c>
      <c r="AY16" s="15">
        <f>SUM(AE21:AJ26,AE40:AJ41)</f>
        <v>1142.75</v>
      </c>
      <c r="AZ16" s="15">
        <f>SUM(B21:G26,B40:G41)</f>
        <v>874</v>
      </c>
      <c r="BA16" s="15">
        <f>SUM(T21:Y26,T40:Y41,AM21:AN26,AM40:AN41)</f>
        <v>2677.5</v>
      </c>
      <c r="BB16" s="15">
        <f>SUM(L21:S26,L40:S41,AK21:AL26,AK40:AL41)</f>
        <v>1346</v>
      </c>
      <c r="BC16" s="14">
        <f>SUM(AO21:AR26,AO40:AR41)</f>
        <v>564.5</v>
      </c>
      <c r="BD16" s="9">
        <f t="shared" si="0"/>
        <v>14432.75</v>
      </c>
    </row>
    <row r="17" spans="1:56">
      <c r="A17" s="1" t="s">
        <v>14</v>
      </c>
      <c r="B17" s="12">
        <v>17</v>
      </c>
      <c r="C17" s="12">
        <v>37.75</v>
      </c>
      <c r="D17" s="12">
        <v>14.25</v>
      </c>
      <c r="E17" s="12">
        <v>11</v>
      </c>
      <c r="F17" s="12">
        <v>81</v>
      </c>
      <c r="G17" s="12">
        <v>34.25</v>
      </c>
      <c r="H17" s="12">
        <v>53.25</v>
      </c>
      <c r="I17" s="12">
        <v>57.25</v>
      </c>
      <c r="J17" s="12">
        <v>67.75</v>
      </c>
      <c r="K17" s="12">
        <v>51</v>
      </c>
      <c r="L17" s="12">
        <v>148.5</v>
      </c>
      <c r="M17" s="12">
        <v>194.5</v>
      </c>
      <c r="N17" s="12">
        <v>82</v>
      </c>
      <c r="O17" s="12">
        <v>145.5</v>
      </c>
      <c r="P17" s="12">
        <v>7.5</v>
      </c>
      <c r="Q17" s="12">
        <v>78.25</v>
      </c>
      <c r="R17" s="12">
        <v>84.75</v>
      </c>
      <c r="S17" s="12">
        <v>163.75</v>
      </c>
      <c r="T17" s="12">
        <v>13</v>
      </c>
      <c r="U17" s="12">
        <v>8</v>
      </c>
      <c r="V17" s="12">
        <v>10.5</v>
      </c>
      <c r="W17" s="12">
        <v>4.75</v>
      </c>
      <c r="X17" s="12">
        <v>4</v>
      </c>
      <c r="Y17" s="12">
        <v>12.5</v>
      </c>
      <c r="Z17" s="12">
        <v>18.25</v>
      </c>
      <c r="AA17" s="12">
        <v>97.75</v>
      </c>
      <c r="AB17" s="12">
        <v>78.75</v>
      </c>
      <c r="AC17" s="12">
        <v>233</v>
      </c>
      <c r="AD17" s="12">
        <v>76</v>
      </c>
      <c r="AE17" s="12">
        <v>31.75</v>
      </c>
      <c r="AF17" s="12">
        <v>36</v>
      </c>
      <c r="AG17" s="12">
        <v>10.25</v>
      </c>
      <c r="AH17" s="12">
        <v>21</v>
      </c>
      <c r="AI17" s="12">
        <v>22.75</v>
      </c>
      <c r="AJ17" s="12">
        <v>3.5</v>
      </c>
      <c r="AK17" s="12">
        <v>15.75</v>
      </c>
      <c r="AL17" s="12">
        <v>53.5</v>
      </c>
      <c r="AM17" s="12">
        <v>4.5</v>
      </c>
      <c r="AN17" s="12">
        <v>30.75</v>
      </c>
      <c r="AO17" s="12">
        <v>3.25</v>
      </c>
      <c r="AP17" s="12">
        <v>6.75</v>
      </c>
      <c r="AQ17" s="12">
        <v>6.75</v>
      </c>
      <c r="AR17" s="12">
        <v>8</v>
      </c>
      <c r="AS17" s="13">
        <v>2140.25</v>
      </c>
      <c r="AT17" s="14"/>
      <c r="AV17" s="1" t="s">
        <v>48</v>
      </c>
      <c r="AW17" s="14">
        <f>SUM(AA13:AD20,AA38:AD39)</f>
        <v>9226.5</v>
      </c>
      <c r="AX17" s="14">
        <f>SUM(H13:K20,H38:K39,Z13:Z20,Z38:Z39)</f>
        <v>2870.75</v>
      </c>
      <c r="AY17" s="14">
        <f>SUM(AE13:AJ20,AE38:AJ39)</f>
        <v>1998.75</v>
      </c>
      <c r="AZ17" s="14">
        <f>SUM(B13:G20,B38:G39)</f>
        <v>2765.5</v>
      </c>
      <c r="BA17" s="14">
        <f>SUM(T13:Y20,T38:Y39,AM13:AN20,AM38:AN39)</f>
        <v>1402.5</v>
      </c>
      <c r="BB17" s="14">
        <f>SUM(L13:S20,L38:S39,AK13:AL20,AK38:AL39)</f>
        <v>9636.25</v>
      </c>
      <c r="BC17" s="14">
        <f>SUM(AO13:AR20,AO38:AR39)</f>
        <v>516.25</v>
      </c>
      <c r="BD17" s="9">
        <f t="shared" si="0"/>
        <v>28416.5</v>
      </c>
    </row>
    <row r="18" spans="1:56">
      <c r="A18" s="1" t="s">
        <v>15</v>
      </c>
      <c r="B18" s="12">
        <v>6.25</v>
      </c>
      <c r="C18" s="12">
        <v>17.5</v>
      </c>
      <c r="D18" s="12">
        <v>5.75</v>
      </c>
      <c r="E18" s="12">
        <v>7.5</v>
      </c>
      <c r="F18" s="12">
        <v>45.5</v>
      </c>
      <c r="G18" s="12">
        <v>9.5</v>
      </c>
      <c r="H18" s="12">
        <v>22.25</v>
      </c>
      <c r="I18" s="12">
        <v>24.25</v>
      </c>
      <c r="J18" s="12">
        <v>31.25</v>
      </c>
      <c r="K18" s="12">
        <v>20.25</v>
      </c>
      <c r="L18" s="12">
        <v>61.5</v>
      </c>
      <c r="M18" s="12">
        <v>121.5</v>
      </c>
      <c r="N18" s="12">
        <v>40</v>
      </c>
      <c r="O18" s="12">
        <v>81.75</v>
      </c>
      <c r="P18" s="12">
        <v>73.25</v>
      </c>
      <c r="Q18" s="12">
        <v>4.5</v>
      </c>
      <c r="R18" s="12">
        <v>40.5</v>
      </c>
      <c r="S18" s="12">
        <v>79</v>
      </c>
      <c r="T18" s="12">
        <v>6.75</v>
      </c>
      <c r="U18" s="12">
        <v>3</v>
      </c>
      <c r="V18" s="12">
        <v>5</v>
      </c>
      <c r="W18" s="12">
        <v>0.75</v>
      </c>
      <c r="X18" s="12">
        <v>1.5</v>
      </c>
      <c r="Y18" s="12">
        <v>7</v>
      </c>
      <c r="Z18" s="12">
        <v>6.25</v>
      </c>
      <c r="AA18" s="12">
        <v>49</v>
      </c>
      <c r="AB18" s="12">
        <v>54</v>
      </c>
      <c r="AC18" s="12">
        <v>147.75</v>
      </c>
      <c r="AD18" s="12">
        <v>51.5</v>
      </c>
      <c r="AE18" s="12">
        <v>20.75</v>
      </c>
      <c r="AF18" s="12">
        <v>31</v>
      </c>
      <c r="AG18" s="12">
        <v>5</v>
      </c>
      <c r="AH18" s="12">
        <v>13.75</v>
      </c>
      <c r="AI18" s="12">
        <v>17.75</v>
      </c>
      <c r="AJ18" s="12">
        <v>7.25</v>
      </c>
      <c r="AK18" s="12">
        <v>11.25</v>
      </c>
      <c r="AL18" s="12">
        <v>25</v>
      </c>
      <c r="AM18" s="12">
        <v>0.75</v>
      </c>
      <c r="AN18" s="12">
        <v>12.25</v>
      </c>
      <c r="AO18" s="12">
        <v>7.75</v>
      </c>
      <c r="AP18" s="12">
        <v>4.75</v>
      </c>
      <c r="AQ18" s="12">
        <v>3.25</v>
      </c>
      <c r="AR18" s="12">
        <v>4</v>
      </c>
      <c r="AS18" s="13">
        <v>1189</v>
      </c>
      <c r="AT18" s="14"/>
      <c r="AV18" s="9" t="s">
        <v>58</v>
      </c>
      <c r="AW18" s="15">
        <f>SUM(AA42:AD45)</f>
        <v>4001</v>
      </c>
      <c r="AX18" s="9">
        <f>SUM(Z42:Z45,H42:K45)</f>
        <v>345.25</v>
      </c>
      <c r="AY18" s="9">
        <f>SUM(AE42:AJ45)</f>
        <v>1751.5</v>
      </c>
      <c r="AZ18" s="9">
        <f>SUM(B42:G45)</f>
        <v>518.75</v>
      </c>
      <c r="BA18" s="9">
        <f>SUM(T42:Y45, AM42:AN45)</f>
        <v>522</v>
      </c>
      <c r="BB18" s="9">
        <f>SUM(AK42:AL45,L42:S45)</f>
        <v>441.5</v>
      </c>
      <c r="BC18" s="9">
        <f>SUM(AO42:AR45)</f>
        <v>575.25</v>
      </c>
      <c r="BD18" s="9">
        <f t="shared" si="0"/>
        <v>8155.25</v>
      </c>
    </row>
    <row r="19" spans="1:56">
      <c r="A19" s="1" t="s">
        <v>16</v>
      </c>
      <c r="B19" s="12">
        <v>6.75</v>
      </c>
      <c r="C19" s="12">
        <v>21.75</v>
      </c>
      <c r="D19" s="12">
        <v>7</v>
      </c>
      <c r="E19" s="12">
        <v>17</v>
      </c>
      <c r="F19" s="12">
        <v>82.5</v>
      </c>
      <c r="G19" s="12">
        <v>13</v>
      </c>
      <c r="H19" s="12">
        <v>24.75</v>
      </c>
      <c r="I19" s="12">
        <v>23.25</v>
      </c>
      <c r="J19" s="12">
        <v>55</v>
      </c>
      <c r="K19" s="12">
        <v>38</v>
      </c>
      <c r="L19" s="12">
        <v>52</v>
      </c>
      <c r="M19" s="12">
        <v>146</v>
      </c>
      <c r="N19" s="12">
        <v>33.75</v>
      </c>
      <c r="O19" s="12">
        <v>83.25</v>
      </c>
      <c r="P19" s="12">
        <v>93.25</v>
      </c>
      <c r="Q19" s="12">
        <v>39.5</v>
      </c>
      <c r="R19" s="12">
        <v>6</v>
      </c>
      <c r="S19" s="12">
        <v>97</v>
      </c>
      <c r="T19" s="12">
        <v>7.5</v>
      </c>
      <c r="U19" s="12">
        <v>10</v>
      </c>
      <c r="V19" s="12">
        <v>7</v>
      </c>
      <c r="W19" s="12">
        <v>2.75</v>
      </c>
      <c r="X19" s="12">
        <v>2.75</v>
      </c>
      <c r="Y19" s="12">
        <v>8.25</v>
      </c>
      <c r="Z19" s="12">
        <v>7.75</v>
      </c>
      <c r="AA19" s="12">
        <v>93.5</v>
      </c>
      <c r="AB19" s="12">
        <v>99.75</v>
      </c>
      <c r="AC19" s="12">
        <v>240.5</v>
      </c>
      <c r="AD19" s="12">
        <v>86.25</v>
      </c>
      <c r="AE19" s="12">
        <v>17.25</v>
      </c>
      <c r="AF19" s="12">
        <v>18.75</v>
      </c>
      <c r="AG19" s="12">
        <v>9</v>
      </c>
      <c r="AH19" s="12">
        <v>13.5</v>
      </c>
      <c r="AI19" s="12">
        <v>26.25</v>
      </c>
      <c r="AJ19" s="12">
        <v>8.5</v>
      </c>
      <c r="AK19" s="12">
        <v>12.25</v>
      </c>
      <c r="AL19" s="12">
        <v>31.5</v>
      </c>
      <c r="AM19" s="12">
        <v>2</v>
      </c>
      <c r="AN19" s="12">
        <v>10.75</v>
      </c>
      <c r="AO19" s="12">
        <v>5.5</v>
      </c>
      <c r="AP19" s="12">
        <v>3.5</v>
      </c>
      <c r="AQ19" s="12">
        <v>13.75</v>
      </c>
      <c r="AR19" s="12">
        <v>3.5</v>
      </c>
      <c r="AS19" s="13">
        <v>1581.75</v>
      </c>
      <c r="AT19" s="14"/>
      <c r="AV19" s="9" t="s">
        <v>49</v>
      </c>
      <c r="AW19" s="15">
        <f>SUM(AW12:AW18)</f>
        <v>52854.75</v>
      </c>
      <c r="AX19" s="9">
        <f t="shared" ref="AX19:BC19" si="1">SUM(AX12:AX18)</f>
        <v>17119.75</v>
      </c>
      <c r="AY19" s="9">
        <f t="shared" si="1"/>
        <v>30676.75</v>
      </c>
      <c r="AZ19" s="9">
        <f t="shared" si="1"/>
        <v>19822.5</v>
      </c>
      <c r="BA19" s="9">
        <f t="shared" si="1"/>
        <v>14620.25</v>
      </c>
      <c r="BB19" s="9">
        <f t="shared" si="1"/>
        <v>28107.25</v>
      </c>
      <c r="BC19" s="9">
        <f t="shared" si="1"/>
        <v>9080.75</v>
      </c>
      <c r="BD19" s="9">
        <f t="shared" si="0"/>
        <v>172282</v>
      </c>
    </row>
    <row r="20" spans="1:56">
      <c r="A20" s="1" t="s">
        <v>17</v>
      </c>
      <c r="B20" s="12">
        <v>18.5</v>
      </c>
      <c r="C20" s="12">
        <v>39</v>
      </c>
      <c r="D20" s="12">
        <v>24.5</v>
      </c>
      <c r="E20" s="12">
        <v>24.5</v>
      </c>
      <c r="F20" s="12">
        <v>295</v>
      </c>
      <c r="G20" s="12">
        <v>36.75</v>
      </c>
      <c r="H20" s="12">
        <v>47.25</v>
      </c>
      <c r="I20" s="12">
        <v>40.25</v>
      </c>
      <c r="J20" s="12">
        <v>90.5</v>
      </c>
      <c r="K20" s="12">
        <v>58.25</v>
      </c>
      <c r="L20" s="12">
        <v>82.75</v>
      </c>
      <c r="M20" s="12">
        <v>292</v>
      </c>
      <c r="N20" s="12">
        <v>42.5</v>
      </c>
      <c r="O20" s="12">
        <v>131.5</v>
      </c>
      <c r="P20" s="12">
        <v>164.75</v>
      </c>
      <c r="Q20" s="12">
        <v>81</v>
      </c>
      <c r="R20" s="12">
        <v>96.25</v>
      </c>
      <c r="S20" s="12">
        <v>16.5</v>
      </c>
      <c r="T20" s="12">
        <v>23</v>
      </c>
      <c r="U20" s="12">
        <v>19</v>
      </c>
      <c r="V20" s="12">
        <v>17.25</v>
      </c>
      <c r="W20" s="12">
        <v>6.25</v>
      </c>
      <c r="X20" s="12">
        <v>4.5</v>
      </c>
      <c r="Y20" s="12">
        <v>15.75</v>
      </c>
      <c r="Z20" s="12">
        <v>13.25</v>
      </c>
      <c r="AA20" s="12">
        <v>205</v>
      </c>
      <c r="AB20" s="12">
        <v>221.5</v>
      </c>
      <c r="AC20" s="12">
        <v>541.75</v>
      </c>
      <c r="AD20" s="12">
        <v>154.5</v>
      </c>
      <c r="AE20" s="12">
        <v>37.25</v>
      </c>
      <c r="AF20" s="12">
        <v>30</v>
      </c>
      <c r="AG20" s="12">
        <v>13</v>
      </c>
      <c r="AH20" s="12">
        <v>23.75</v>
      </c>
      <c r="AI20" s="12">
        <v>37</v>
      </c>
      <c r="AJ20" s="12">
        <v>9.25</v>
      </c>
      <c r="AK20" s="12">
        <v>24.5</v>
      </c>
      <c r="AL20" s="12">
        <v>61.5</v>
      </c>
      <c r="AM20" s="12">
        <v>3.75</v>
      </c>
      <c r="AN20" s="12">
        <v>26.25</v>
      </c>
      <c r="AO20" s="12">
        <v>6.25</v>
      </c>
      <c r="AP20" s="12">
        <v>7.25</v>
      </c>
      <c r="AQ20" s="12">
        <v>38</v>
      </c>
      <c r="AR20" s="12">
        <v>5.5</v>
      </c>
      <c r="AS20" s="13">
        <v>3126.75</v>
      </c>
      <c r="AT20" s="14"/>
      <c r="AV20" s="18"/>
      <c r="AW20" s="15"/>
    </row>
    <row r="21" spans="1:56">
      <c r="A21" s="1" t="s">
        <v>18</v>
      </c>
      <c r="B21" s="12">
        <v>18.25</v>
      </c>
      <c r="C21" s="12">
        <v>22.25</v>
      </c>
      <c r="D21" s="12">
        <v>11.25</v>
      </c>
      <c r="E21" s="12">
        <v>13.5</v>
      </c>
      <c r="F21" s="12">
        <v>47.75</v>
      </c>
      <c r="G21" s="12">
        <v>14.25</v>
      </c>
      <c r="H21" s="12">
        <v>56.25</v>
      </c>
      <c r="I21" s="12">
        <v>36.25</v>
      </c>
      <c r="J21" s="12">
        <v>56.75</v>
      </c>
      <c r="K21" s="12">
        <v>8.25</v>
      </c>
      <c r="L21" s="12">
        <v>39.75</v>
      </c>
      <c r="M21" s="12">
        <v>100.75</v>
      </c>
      <c r="N21" s="12">
        <v>16.25</v>
      </c>
      <c r="O21" s="12">
        <v>16</v>
      </c>
      <c r="P21" s="12">
        <v>12.5</v>
      </c>
      <c r="Q21" s="12">
        <v>8</v>
      </c>
      <c r="R21" s="12">
        <v>6.75</v>
      </c>
      <c r="S21" s="12">
        <v>20.75</v>
      </c>
      <c r="T21" s="12">
        <v>8.25</v>
      </c>
      <c r="U21" s="12">
        <v>56.75</v>
      </c>
      <c r="V21" s="12">
        <v>183</v>
      </c>
      <c r="W21" s="12">
        <v>55</v>
      </c>
      <c r="X21" s="12">
        <v>24.75</v>
      </c>
      <c r="Y21" s="12">
        <v>39.25</v>
      </c>
      <c r="Z21" s="12">
        <v>7</v>
      </c>
      <c r="AA21" s="12">
        <v>145.25</v>
      </c>
      <c r="AB21" s="12">
        <v>126.5</v>
      </c>
      <c r="AC21" s="12">
        <v>298.5</v>
      </c>
      <c r="AD21" s="12">
        <v>125.5</v>
      </c>
      <c r="AE21" s="12">
        <v>27.75</v>
      </c>
      <c r="AF21" s="12">
        <v>38</v>
      </c>
      <c r="AG21" s="12">
        <v>19.5</v>
      </c>
      <c r="AH21" s="12">
        <v>18.5</v>
      </c>
      <c r="AI21" s="12">
        <v>31.25</v>
      </c>
      <c r="AJ21" s="12">
        <v>7.5</v>
      </c>
      <c r="AK21" s="12">
        <v>3</v>
      </c>
      <c r="AL21" s="12">
        <v>7.25</v>
      </c>
      <c r="AM21" s="12">
        <v>14.75</v>
      </c>
      <c r="AN21" s="12">
        <v>192.75</v>
      </c>
      <c r="AO21" s="12">
        <v>12.5</v>
      </c>
      <c r="AP21" s="12">
        <v>10</v>
      </c>
      <c r="AQ21" s="12">
        <v>42.25</v>
      </c>
      <c r="AR21" s="12">
        <v>14</v>
      </c>
      <c r="AS21" s="13">
        <v>2014.25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8</v>
      </c>
      <c r="C22" s="12">
        <v>10.5</v>
      </c>
      <c r="D22" s="12">
        <v>5.75</v>
      </c>
      <c r="E22" s="12">
        <v>9</v>
      </c>
      <c r="F22" s="12">
        <v>55.75</v>
      </c>
      <c r="G22" s="12">
        <v>14.5</v>
      </c>
      <c r="H22" s="12">
        <v>27.5</v>
      </c>
      <c r="I22" s="12">
        <v>27.25</v>
      </c>
      <c r="J22" s="12">
        <v>44.5</v>
      </c>
      <c r="K22" s="12">
        <v>6</v>
      </c>
      <c r="L22" s="12">
        <v>12.5</v>
      </c>
      <c r="M22" s="12">
        <v>100.25</v>
      </c>
      <c r="N22" s="12">
        <v>5.5</v>
      </c>
      <c r="O22" s="12">
        <v>6.25</v>
      </c>
      <c r="P22" s="12">
        <v>9</v>
      </c>
      <c r="Q22" s="12">
        <v>3</v>
      </c>
      <c r="R22" s="12">
        <v>8.25</v>
      </c>
      <c r="S22" s="12">
        <v>17</v>
      </c>
      <c r="T22" s="12">
        <v>56.25</v>
      </c>
      <c r="U22" s="12">
        <v>9.25</v>
      </c>
      <c r="V22" s="12">
        <v>75</v>
      </c>
      <c r="W22" s="12">
        <v>16.75</v>
      </c>
      <c r="X22" s="12">
        <v>11</v>
      </c>
      <c r="Y22" s="12">
        <v>45.25</v>
      </c>
      <c r="Z22" s="12">
        <v>3.5</v>
      </c>
      <c r="AA22" s="12">
        <v>181.75</v>
      </c>
      <c r="AB22" s="12">
        <v>172.5</v>
      </c>
      <c r="AC22" s="12">
        <v>362.5</v>
      </c>
      <c r="AD22" s="12">
        <v>148</v>
      </c>
      <c r="AE22" s="12">
        <v>24.75</v>
      </c>
      <c r="AF22" s="12">
        <v>27.5</v>
      </c>
      <c r="AG22" s="12">
        <v>15.25</v>
      </c>
      <c r="AH22" s="12">
        <v>14.75</v>
      </c>
      <c r="AI22" s="12">
        <v>23.5</v>
      </c>
      <c r="AJ22" s="12">
        <v>4.75</v>
      </c>
      <c r="AK22" s="12">
        <v>2.75</v>
      </c>
      <c r="AL22" s="12">
        <v>6.75</v>
      </c>
      <c r="AM22" s="12">
        <v>9.25</v>
      </c>
      <c r="AN22" s="12">
        <v>49</v>
      </c>
      <c r="AO22" s="12">
        <v>5.25</v>
      </c>
      <c r="AP22" s="12">
        <v>5.5</v>
      </c>
      <c r="AQ22" s="12">
        <v>53.5</v>
      </c>
      <c r="AR22" s="12">
        <v>11.5</v>
      </c>
      <c r="AS22" s="13">
        <v>1706.25</v>
      </c>
      <c r="AT22" s="14"/>
      <c r="AV22" s="17" t="s">
        <v>43</v>
      </c>
      <c r="AW22" s="15">
        <f>AW12</f>
        <v>2451</v>
      </c>
      <c r="AX22" s="15"/>
      <c r="AY22" s="15"/>
    </row>
    <row r="23" spans="1:56">
      <c r="A23" s="1" t="s">
        <v>20</v>
      </c>
      <c r="B23" s="12">
        <v>8.75</v>
      </c>
      <c r="C23" s="12">
        <v>17.5</v>
      </c>
      <c r="D23" s="12">
        <v>15.25</v>
      </c>
      <c r="E23" s="12">
        <v>13.5</v>
      </c>
      <c r="F23" s="12">
        <v>94.75</v>
      </c>
      <c r="G23" s="12">
        <v>14.5</v>
      </c>
      <c r="H23" s="12">
        <v>43.25</v>
      </c>
      <c r="I23" s="12">
        <v>37</v>
      </c>
      <c r="J23" s="12">
        <v>75.5</v>
      </c>
      <c r="K23" s="12">
        <v>12.75</v>
      </c>
      <c r="L23" s="12">
        <v>27.75</v>
      </c>
      <c r="M23" s="12">
        <v>86.75</v>
      </c>
      <c r="N23" s="12">
        <v>10.5</v>
      </c>
      <c r="O23" s="12">
        <v>7.25</v>
      </c>
      <c r="P23" s="12">
        <v>11.5</v>
      </c>
      <c r="Q23" s="12">
        <v>3.25</v>
      </c>
      <c r="R23" s="12">
        <v>5</v>
      </c>
      <c r="S23" s="12">
        <v>12.5</v>
      </c>
      <c r="T23" s="12">
        <v>221.75</v>
      </c>
      <c r="U23" s="12">
        <v>81.75</v>
      </c>
      <c r="V23" s="12">
        <v>9.25</v>
      </c>
      <c r="W23" s="12">
        <v>51.25</v>
      </c>
      <c r="X23" s="12">
        <v>30.75</v>
      </c>
      <c r="Y23" s="12">
        <v>91</v>
      </c>
      <c r="Z23" s="12">
        <v>4.25</v>
      </c>
      <c r="AA23" s="12">
        <v>240.75</v>
      </c>
      <c r="AB23" s="12">
        <v>240.25</v>
      </c>
      <c r="AC23" s="12">
        <v>505.25</v>
      </c>
      <c r="AD23" s="12">
        <v>228</v>
      </c>
      <c r="AE23" s="12">
        <v>37.5</v>
      </c>
      <c r="AF23" s="12">
        <v>29</v>
      </c>
      <c r="AG23" s="12">
        <v>20.25</v>
      </c>
      <c r="AH23" s="12">
        <v>15.25</v>
      </c>
      <c r="AI23" s="12">
        <v>32.5</v>
      </c>
      <c r="AJ23" s="12">
        <v>6.5</v>
      </c>
      <c r="AK23" s="12">
        <v>8</v>
      </c>
      <c r="AL23" s="12">
        <v>6</v>
      </c>
      <c r="AM23" s="12">
        <v>22</v>
      </c>
      <c r="AN23" s="12">
        <v>89.75</v>
      </c>
      <c r="AO23" s="12">
        <v>10.25</v>
      </c>
      <c r="AP23" s="12">
        <v>7.5</v>
      </c>
      <c r="AQ23" s="12">
        <v>64</v>
      </c>
      <c r="AR23" s="12">
        <v>17</v>
      </c>
      <c r="AS23" s="13">
        <v>2567</v>
      </c>
      <c r="AT23" s="14"/>
      <c r="AV23" s="17" t="s">
        <v>44</v>
      </c>
      <c r="AW23" s="15">
        <f>AW13+AX12</f>
        <v>14605</v>
      </c>
      <c r="AX23" s="15">
        <f>AX13</f>
        <v>904.25</v>
      </c>
      <c r="AY23" s="15"/>
      <c r="AZ23" s="15"/>
    </row>
    <row r="24" spans="1:56">
      <c r="A24" s="1" t="s">
        <v>21</v>
      </c>
      <c r="B24" s="12">
        <v>5.25</v>
      </c>
      <c r="C24" s="12">
        <v>5.25</v>
      </c>
      <c r="D24" s="12">
        <v>4.5</v>
      </c>
      <c r="E24" s="12">
        <v>10.25</v>
      </c>
      <c r="F24" s="12">
        <v>57.5</v>
      </c>
      <c r="G24" s="12">
        <v>9</v>
      </c>
      <c r="H24" s="12">
        <v>22</v>
      </c>
      <c r="I24" s="12">
        <v>14.5</v>
      </c>
      <c r="J24" s="12">
        <v>24.25</v>
      </c>
      <c r="K24" s="12">
        <v>5</v>
      </c>
      <c r="L24" s="12">
        <v>12</v>
      </c>
      <c r="M24" s="12">
        <v>70</v>
      </c>
      <c r="N24" s="12">
        <v>4.25</v>
      </c>
      <c r="O24" s="12">
        <v>2</v>
      </c>
      <c r="P24" s="12">
        <v>3.75</v>
      </c>
      <c r="Q24" s="12">
        <v>2.25</v>
      </c>
      <c r="R24" s="12">
        <v>3.75</v>
      </c>
      <c r="S24" s="12">
        <v>7.25</v>
      </c>
      <c r="T24" s="12">
        <v>73.5</v>
      </c>
      <c r="U24" s="12">
        <v>19</v>
      </c>
      <c r="V24" s="12">
        <v>49</v>
      </c>
      <c r="W24" s="12">
        <v>8</v>
      </c>
      <c r="X24" s="12">
        <v>13.5</v>
      </c>
      <c r="Y24" s="12">
        <v>50.25</v>
      </c>
      <c r="Z24" s="12">
        <v>2.5</v>
      </c>
      <c r="AA24" s="12">
        <v>173.5</v>
      </c>
      <c r="AB24" s="12">
        <v>151.25</v>
      </c>
      <c r="AC24" s="12">
        <v>300.75</v>
      </c>
      <c r="AD24" s="12">
        <v>138.25</v>
      </c>
      <c r="AE24" s="12">
        <v>25.75</v>
      </c>
      <c r="AF24" s="12">
        <v>20.5</v>
      </c>
      <c r="AG24" s="12">
        <v>11.75</v>
      </c>
      <c r="AH24" s="12">
        <v>8</v>
      </c>
      <c r="AI24" s="12">
        <v>11</v>
      </c>
      <c r="AJ24" s="12">
        <v>1.75</v>
      </c>
      <c r="AK24" s="12">
        <v>0.75</v>
      </c>
      <c r="AL24" s="12">
        <v>4</v>
      </c>
      <c r="AM24" s="12">
        <v>7.5</v>
      </c>
      <c r="AN24" s="12">
        <v>19.25</v>
      </c>
      <c r="AO24" s="12">
        <v>2</v>
      </c>
      <c r="AP24" s="12">
        <v>2.25</v>
      </c>
      <c r="AQ24" s="12">
        <v>48.5</v>
      </c>
      <c r="AR24" s="12">
        <v>8.75</v>
      </c>
      <c r="AS24" s="13">
        <v>1414</v>
      </c>
      <c r="AT24" s="14"/>
      <c r="AV24" s="17" t="s">
        <v>45</v>
      </c>
      <c r="AW24" s="15">
        <f>AW14+AY12</f>
        <v>32524.75</v>
      </c>
      <c r="AX24" s="15">
        <f>AX14+AY13</f>
        <v>3914</v>
      </c>
      <c r="AY24" s="15">
        <f>AY14</f>
        <v>5580.25</v>
      </c>
      <c r="AZ24" s="15"/>
      <c r="BA24" s="15"/>
    </row>
    <row r="25" spans="1:56">
      <c r="A25" s="1" t="s">
        <v>22</v>
      </c>
      <c r="B25" s="12">
        <v>2.5</v>
      </c>
      <c r="C25" s="12">
        <v>4</v>
      </c>
      <c r="D25" s="12">
        <v>4.5</v>
      </c>
      <c r="E25" s="12">
        <v>5.75</v>
      </c>
      <c r="F25" s="12">
        <v>41.5</v>
      </c>
      <c r="G25" s="12">
        <v>5.75</v>
      </c>
      <c r="H25" s="12">
        <v>15.5</v>
      </c>
      <c r="I25" s="12">
        <v>14.5</v>
      </c>
      <c r="J25" s="12">
        <v>33.75</v>
      </c>
      <c r="K25" s="12">
        <v>4.5</v>
      </c>
      <c r="L25" s="12">
        <v>12</v>
      </c>
      <c r="M25" s="12">
        <v>45.75</v>
      </c>
      <c r="N25" s="12">
        <v>1.5</v>
      </c>
      <c r="O25" s="12">
        <v>4.25</v>
      </c>
      <c r="P25" s="12">
        <v>2.75</v>
      </c>
      <c r="Q25" s="12">
        <v>0.75</v>
      </c>
      <c r="R25" s="12">
        <v>1.75</v>
      </c>
      <c r="S25" s="12">
        <v>4</v>
      </c>
      <c r="T25" s="12">
        <v>24.75</v>
      </c>
      <c r="U25" s="12">
        <v>13.25</v>
      </c>
      <c r="V25" s="12">
        <v>29.25</v>
      </c>
      <c r="W25" s="12">
        <v>10.5</v>
      </c>
      <c r="X25" s="12">
        <v>3.25</v>
      </c>
      <c r="Y25" s="12">
        <v>44.25</v>
      </c>
      <c r="Z25" s="12">
        <v>1.25</v>
      </c>
      <c r="AA25" s="12">
        <v>128.75</v>
      </c>
      <c r="AB25" s="12">
        <v>127.25</v>
      </c>
      <c r="AC25" s="12">
        <v>231.75</v>
      </c>
      <c r="AD25" s="12">
        <v>102.25</v>
      </c>
      <c r="AE25" s="12">
        <v>21.75</v>
      </c>
      <c r="AF25" s="12">
        <v>14.5</v>
      </c>
      <c r="AG25" s="12">
        <v>15.25</v>
      </c>
      <c r="AH25" s="12">
        <v>5.5</v>
      </c>
      <c r="AI25" s="12">
        <v>9</v>
      </c>
      <c r="AJ25" s="12">
        <v>3</v>
      </c>
      <c r="AK25" s="12">
        <v>1.25</v>
      </c>
      <c r="AL25" s="12">
        <v>2.5</v>
      </c>
      <c r="AM25" s="12">
        <v>4.25</v>
      </c>
      <c r="AN25" s="12">
        <v>11.25</v>
      </c>
      <c r="AO25" s="12">
        <v>1.5</v>
      </c>
      <c r="AP25" s="12">
        <v>1.75</v>
      </c>
      <c r="AQ25" s="12">
        <v>32</v>
      </c>
      <c r="AR25" s="12">
        <v>5.5</v>
      </c>
      <c r="AS25" s="13">
        <v>1050.5</v>
      </c>
      <c r="AT25" s="14"/>
      <c r="AV25" s="17" t="s">
        <v>46</v>
      </c>
      <c r="AW25" s="15">
        <f>AW15+AZ12</f>
        <v>14679.25</v>
      </c>
      <c r="AX25" s="15">
        <f>AX15+AZ13</f>
        <v>4706.75</v>
      </c>
      <c r="AY25" s="15">
        <f>AY15+AZ14</f>
        <v>3890.5</v>
      </c>
      <c r="AZ25" s="15">
        <f>AZ15</f>
        <v>3895.25</v>
      </c>
      <c r="BA25" s="15"/>
      <c r="BB25" s="15"/>
      <c r="BC25" s="14"/>
    </row>
    <row r="26" spans="1:56">
      <c r="A26" s="1" t="s">
        <v>23</v>
      </c>
      <c r="B26" s="12">
        <v>9.75</v>
      </c>
      <c r="C26" s="12">
        <v>14.25</v>
      </c>
      <c r="D26" s="12">
        <v>29.5</v>
      </c>
      <c r="E26" s="12">
        <v>12.75</v>
      </c>
      <c r="F26" s="12">
        <v>50.5</v>
      </c>
      <c r="G26" s="12">
        <v>19</v>
      </c>
      <c r="H26" s="12">
        <v>42.75</v>
      </c>
      <c r="I26" s="12">
        <v>71.75</v>
      </c>
      <c r="J26" s="12">
        <v>62</v>
      </c>
      <c r="K26" s="12">
        <v>20</v>
      </c>
      <c r="L26" s="12">
        <v>39.25</v>
      </c>
      <c r="M26" s="12">
        <v>65.5</v>
      </c>
      <c r="N26" s="12">
        <v>14</v>
      </c>
      <c r="O26" s="12">
        <v>15.75</v>
      </c>
      <c r="P26" s="12">
        <v>9</v>
      </c>
      <c r="Q26" s="12">
        <v>6.75</v>
      </c>
      <c r="R26" s="12">
        <v>8.25</v>
      </c>
      <c r="S26" s="12">
        <v>10.75</v>
      </c>
      <c r="T26" s="12">
        <v>46.25</v>
      </c>
      <c r="U26" s="12">
        <v>45</v>
      </c>
      <c r="V26" s="12">
        <v>99.25</v>
      </c>
      <c r="W26" s="12">
        <v>49</v>
      </c>
      <c r="X26" s="12">
        <v>48.75</v>
      </c>
      <c r="Y26" s="12">
        <v>12.75</v>
      </c>
      <c r="Z26" s="12">
        <v>16.5</v>
      </c>
      <c r="AA26" s="12">
        <v>296.75</v>
      </c>
      <c r="AB26" s="12">
        <v>326</v>
      </c>
      <c r="AC26" s="12">
        <v>639.25</v>
      </c>
      <c r="AD26" s="12">
        <v>329.75</v>
      </c>
      <c r="AE26" s="12">
        <v>144.5</v>
      </c>
      <c r="AF26" s="12">
        <v>108.75</v>
      </c>
      <c r="AG26" s="12">
        <v>24</v>
      </c>
      <c r="AH26" s="12">
        <v>13.25</v>
      </c>
      <c r="AI26" s="12">
        <v>16</v>
      </c>
      <c r="AJ26" s="12">
        <v>4.25</v>
      </c>
      <c r="AK26" s="12">
        <v>7</v>
      </c>
      <c r="AL26" s="12">
        <v>10.25</v>
      </c>
      <c r="AM26" s="12">
        <v>6.25</v>
      </c>
      <c r="AN26" s="12">
        <v>29.75</v>
      </c>
      <c r="AO26" s="12">
        <v>2</v>
      </c>
      <c r="AP26" s="12">
        <v>4</v>
      </c>
      <c r="AQ26" s="12">
        <v>58</v>
      </c>
      <c r="AR26" s="12">
        <v>21.25</v>
      </c>
      <c r="AS26" s="13">
        <v>2860</v>
      </c>
      <c r="AT26" s="14"/>
      <c r="AV26" s="9" t="s">
        <v>47</v>
      </c>
      <c r="AW26" s="15">
        <f>AW16+BA12</f>
        <v>13800.5</v>
      </c>
      <c r="AX26" s="9">
        <f>AX16+BA13</f>
        <v>2113</v>
      </c>
      <c r="AY26" s="9">
        <f>AY16+BA14</f>
        <v>2243.75</v>
      </c>
      <c r="AZ26" s="9">
        <f>AZ16+BA15</f>
        <v>1705.75</v>
      </c>
      <c r="BA26" s="9">
        <f>BA16</f>
        <v>2677.5</v>
      </c>
    </row>
    <row r="27" spans="1:56">
      <c r="A27" s="1" t="s">
        <v>24</v>
      </c>
      <c r="B27" s="12">
        <v>15.75</v>
      </c>
      <c r="C27" s="12">
        <v>21.5</v>
      </c>
      <c r="D27" s="12">
        <v>12.5</v>
      </c>
      <c r="E27" s="12">
        <v>7</v>
      </c>
      <c r="F27" s="12">
        <v>68.75</v>
      </c>
      <c r="G27" s="12">
        <v>37.25</v>
      </c>
      <c r="H27" s="12">
        <v>52.75</v>
      </c>
      <c r="I27" s="12">
        <v>42.75</v>
      </c>
      <c r="J27" s="12">
        <v>75.5</v>
      </c>
      <c r="K27" s="12">
        <v>20.25</v>
      </c>
      <c r="L27" s="12">
        <v>79.75</v>
      </c>
      <c r="M27" s="12">
        <v>76.75</v>
      </c>
      <c r="N27" s="12">
        <v>23</v>
      </c>
      <c r="O27" s="12">
        <v>38.75</v>
      </c>
      <c r="P27" s="12">
        <v>22</v>
      </c>
      <c r="Q27" s="12">
        <v>7.5</v>
      </c>
      <c r="R27" s="12">
        <v>9.25</v>
      </c>
      <c r="S27" s="12">
        <v>9.5</v>
      </c>
      <c r="T27" s="12">
        <v>6.75</v>
      </c>
      <c r="U27" s="12">
        <v>2.75</v>
      </c>
      <c r="V27" s="12">
        <v>6.25</v>
      </c>
      <c r="W27" s="12">
        <v>4.5</v>
      </c>
      <c r="X27" s="12">
        <v>4.75</v>
      </c>
      <c r="Y27" s="12">
        <v>15.25</v>
      </c>
      <c r="Z27" s="12">
        <v>4.25</v>
      </c>
      <c r="AA27" s="12">
        <v>335.75</v>
      </c>
      <c r="AB27" s="12">
        <v>384.75</v>
      </c>
      <c r="AC27" s="12">
        <v>820</v>
      </c>
      <c r="AD27" s="12">
        <v>283.5</v>
      </c>
      <c r="AE27" s="12">
        <v>142.5</v>
      </c>
      <c r="AF27" s="12">
        <v>91.25</v>
      </c>
      <c r="AG27" s="12">
        <v>24.75</v>
      </c>
      <c r="AH27" s="12">
        <v>29.75</v>
      </c>
      <c r="AI27" s="12">
        <v>21.25</v>
      </c>
      <c r="AJ27" s="12">
        <v>3.75</v>
      </c>
      <c r="AK27" s="12">
        <v>5.75</v>
      </c>
      <c r="AL27" s="12">
        <v>11.75</v>
      </c>
      <c r="AM27" s="12">
        <v>1.25</v>
      </c>
      <c r="AN27" s="12">
        <v>19.5</v>
      </c>
      <c r="AO27" s="12">
        <v>1.75</v>
      </c>
      <c r="AP27" s="12">
        <v>7.75</v>
      </c>
      <c r="AQ27" s="12">
        <v>21.75</v>
      </c>
      <c r="AR27" s="12">
        <v>9.75</v>
      </c>
      <c r="AS27" s="13">
        <v>2881.5</v>
      </c>
      <c r="AT27" s="14"/>
      <c r="AV27" s="9" t="s">
        <v>48</v>
      </c>
      <c r="AW27" s="15">
        <f>AW17+BB12</f>
        <v>18649.75</v>
      </c>
      <c r="AX27" s="9">
        <f>AX17+BB13</f>
        <v>5600.25</v>
      </c>
      <c r="AY27" s="9">
        <f>AY17+BB14</f>
        <v>3949.25</v>
      </c>
      <c r="AZ27" s="9">
        <f>AZ17+BB15</f>
        <v>5345.75</v>
      </c>
      <c r="BA27" s="9">
        <f>BA17+BB16</f>
        <v>2748.5</v>
      </c>
      <c r="BB27" s="9">
        <f>BB17</f>
        <v>9636.25</v>
      </c>
    </row>
    <row r="28" spans="1:56">
      <c r="A28" s="1" t="s">
        <v>25</v>
      </c>
      <c r="B28" s="12">
        <v>85.5</v>
      </c>
      <c r="C28" s="12">
        <v>232.25</v>
      </c>
      <c r="D28" s="12">
        <v>153</v>
      </c>
      <c r="E28" s="12">
        <v>241</v>
      </c>
      <c r="F28" s="12">
        <v>585.5</v>
      </c>
      <c r="G28" s="12">
        <v>181</v>
      </c>
      <c r="H28" s="12">
        <v>320.75</v>
      </c>
      <c r="I28" s="12">
        <v>257.75</v>
      </c>
      <c r="J28" s="12">
        <v>318.5</v>
      </c>
      <c r="K28" s="12">
        <v>215.75</v>
      </c>
      <c r="L28" s="12">
        <v>256</v>
      </c>
      <c r="M28" s="12">
        <v>292</v>
      </c>
      <c r="N28" s="12">
        <v>163.25</v>
      </c>
      <c r="O28" s="12">
        <v>171.5</v>
      </c>
      <c r="P28" s="12">
        <v>96.25</v>
      </c>
      <c r="Q28" s="12">
        <v>55.5</v>
      </c>
      <c r="R28" s="12">
        <v>119.25</v>
      </c>
      <c r="S28" s="12">
        <v>244</v>
      </c>
      <c r="T28" s="12">
        <v>163</v>
      </c>
      <c r="U28" s="12">
        <v>229.5</v>
      </c>
      <c r="V28" s="12">
        <v>291.25</v>
      </c>
      <c r="W28" s="12">
        <v>172.5</v>
      </c>
      <c r="X28" s="12">
        <v>140</v>
      </c>
      <c r="Y28" s="12">
        <v>364.75</v>
      </c>
      <c r="Z28" s="12">
        <v>383.5</v>
      </c>
      <c r="AA28" s="12">
        <v>51.5</v>
      </c>
      <c r="AB28" s="12">
        <v>53.25</v>
      </c>
      <c r="AC28" s="12">
        <v>343</v>
      </c>
      <c r="AD28" s="12">
        <v>181.75</v>
      </c>
      <c r="AE28" s="12">
        <v>455.75</v>
      </c>
      <c r="AF28" s="12">
        <v>572.25</v>
      </c>
      <c r="AG28" s="12">
        <v>312.25</v>
      </c>
      <c r="AH28" s="12">
        <v>407.5</v>
      </c>
      <c r="AI28" s="12">
        <v>208.75</v>
      </c>
      <c r="AJ28" s="12">
        <v>78</v>
      </c>
      <c r="AK28" s="12">
        <v>128.25</v>
      </c>
      <c r="AL28" s="12">
        <v>508.75</v>
      </c>
      <c r="AM28" s="12">
        <v>63.25</v>
      </c>
      <c r="AN28" s="12">
        <v>152</v>
      </c>
      <c r="AO28" s="12">
        <v>68</v>
      </c>
      <c r="AP28" s="12">
        <v>71.25</v>
      </c>
      <c r="AQ28" s="12">
        <v>323.25</v>
      </c>
      <c r="AR28" s="12">
        <v>186.25</v>
      </c>
      <c r="AS28" s="13">
        <v>9898.25</v>
      </c>
      <c r="AT28" s="14"/>
      <c r="AV28" s="9" t="s">
        <v>58</v>
      </c>
      <c r="AW28" s="15">
        <f>AW18+BC12</f>
        <v>8845.25</v>
      </c>
      <c r="AX28" s="9">
        <f>AX18+BC13</f>
        <v>688</v>
      </c>
      <c r="AY28" s="9">
        <f>AY18+BC14</f>
        <v>3480.5</v>
      </c>
      <c r="AZ28" s="9">
        <f>AZ18+BC15</f>
        <v>1027.5</v>
      </c>
      <c r="BA28" s="9">
        <f>BA18+BC16</f>
        <v>1086.5</v>
      </c>
      <c r="BB28" s="9">
        <f>SUM(BB18,BC17)</f>
        <v>957.75</v>
      </c>
      <c r="BC28" s="9">
        <f>BC18</f>
        <v>575.25</v>
      </c>
      <c r="BD28" s="9">
        <f>SUM(AW22:BC28)</f>
        <v>172282</v>
      </c>
    </row>
    <row r="29" spans="1:56">
      <c r="A29" s="1" t="s">
        <v>26</v>
      </c>
      <c r="B29" s="12">
        <v>89.75</v>
      </c>
      <c r="C29" s="12">
        <v>259</v>
      </c>
      <c r="D29" s="12">
        <v>202</v>
      </c>
      <c r="E29" s="12">
        <v>287</v>
      </c>
      <c r="F29" s="12">
        <v>526.5</v>
      </c>
      <c r="G29" s="12">
        <v>238</v>
      </c>
      <c r="H29" s="12">
        <v>387.25</v>
      </c>
      <c r="I29" s="12">
        <v>243.75</v>
      </c>
      <c r="J29" s="12">
        <v>343</v>
      </c>
      <c r="K29" s="12">
        <v>278.25</v>
      </c>
      <c r="L29" s="12">
        <v>279.75</v>
      </c>
      <c r="M29" s="12">
        <v>212.25</v>
      </c>
      <c r="N29" s="12">
        <v>184.75</v>
      </c>
      <c r="O29" s="12">
        <v>167.75</v>
      </c>
      <c r="P29" s="12">
        <v>103.25</v>
      </c>
      <c r="Q29" s="12">
        <v>68.75</v>
      </c>
      <c r="R29" s="12">
        <v>118.75</v>
      </c>
      <c r="S29" s="12">
        <v>265</v>
      </c>
      <c r="T29" s="12">
        <v>159.5</v>
      </c>
      <c r="U29" s="12">
        <v>217</v>
      </c>
      <c r="V29" s="12">
        <v>280</v>
      </c>
      <c r="W29" s="12">
        <v>160</v>
      </c>
      <c r="X29" s="12">
        <v>150.25</v>
      </c>
      <c r="Y29" s="12">
        <v>387</v>
      </c>
      <c r="Z29" s="12">
        <v>477.25</v>
      </c>
      <c r="AA29" s="12">
        <v>41.75</v>
      </c>
      <c r="AB29" s="12">
        <v>30.25</v>
      </c>
      <c r="AC29" s="12">
        <v>86</v>
      </c>
      <c r="AD29" s="12">
        <v>129.5</v>
      </c>
      <c r="AE29" s="12">
        <v>562.75</v>
      </c>
      <c r="AF29" s="12">
        <v>709.5</v>
      </c>
      <c r="AG29" s="12">
        <v>556.5</v>
      </c>
      <c r="AH29" s="12">
        <v>1253.75</v>
      </c>
      <c r="AI29" s="12">
        <v>412.25</v>
      </c>
      <c r="AJ29" s="12">
        <v>149.5</v>
      </c>
      <c r="AK29" s="12">
        <v>127.25</v>
      </c>
      <c r="AL29" s="12">
        <v>406</v>
      </c>
      <c r="AM29" s="12">
        <v>68.75</v>
      </c>
      <c r="AN29" s="12">
        <v>156.5</v>
      </c>
      <c r="AO29" s="12">
        <v>109.75</v>
      </c>
      <c r="AP29" s="12">
        <v>103.5</v>
      </c>
      <c r="AQ29" s="12">
        <v>270</v>
      </c>
      <c r="AR29" s="12">
        <v>357.25</v>
      </c>
      <c r="AS29" s="13">
        <v>11616.5</v>
      </c>
      <c r="AT29" s="14"/>
      <c r="AW29" s="15"/>
    </row>
    <row r="30" spans="1:56">
      <c r="A30" s="1" t="s">
        <v>27</v>
      </c>
      <c r="B30" s="12">
        <v>209.5</v>
      </c>
      <c r="C30" s="12">
        <v>574.75</v>
      </c>
      <c r="D30" s="12">
        <v>339</v>
      </c>
      <c r="E30" s="12">
        <v>402.75</v>
      </c>
      <c r="F30" s="12">
        <v>1284</v>
      </c>
      <c r="G30" s="12">
        <v>362.25</v>
      </c>
      <c r="H30" s="12">
        <v>668.25</v>
      </c>
      <c r="I30" s="12">
        <v>423.75</v>
      </c>
      <c r="J30" s="12">
        <v>594.25</v>
      </c>
      <c r="K30" s="12">
        <v>462</v>
      </c>
      <c r="L30" s="12">
        <v>598.25</v>
      </c>
      <c r="M30" s="12">
        <v>504.25</v>
      </c>
      <c r="N30" s="12">
        <v>346.75</v>
      </c>
      <c r="O30" s="12">
        <v>339</v>
      </c>
      <c r="P30" s="12">
        <v>216</v>
      </c>
      <c r="Q30" s="12">
        <v>132.25</v>
      </c>
      <c r="R30" s="12">
        <v>199</v>
      </c>
      <c r="S30" s="12">
        <v>510.25</v>
      </c>
      <c r="T30" s="12">
        <v>281.25</v>
      </c>
      <c r="U30" s="12">
        <v>361.5</v>
      </c>
      <c r="V30" s="12">
        <v>525.25</v>
      </c>
      <c r="W30" s="12">
        <v>285</v>
      </c>
      <c r="X30" s="12">
        <v>240</v>
      </c>
      <c r="Y30" s="12">
        <v>612</v>
      </c>
      <c r="Z30" s="12">
        <v>817.25</v>
      </c>
      <c r="AA30" s="12">
        <v>359.25</v>
      </c>
      <c r="AB30" s="12">
        <v>99.25</v>
      </c>
      <c r="AC30" s="12">
        <v>114.5</v>
      </c>
      <c r="AD30" s="12">
        <v>342.5</v>
      </c>
      <c r="AE30" s="12">
        <v>1513.5</v>
      </c>
      <c r="AF30" s="12">
        <v>1887.25</v>
      </c>
      <c r="AG30" s="12">
        <v>1149</v>
      </c>
      <c r="AH30" s="12">
        <v>1920.5</v>
      </c>
      <c r="AI30" s="12">
        <v>1065</v>
      </c>
      <c r="AJ30" s="12">
        <v>377.5</v>
      </c>
      <c r="AK30" s="12">
        <v>212.5</v>
      </c>
      <c r="AL30" s="12">
        <v>943</v>
      </c>
      <c r="AM30" s="12">
        <v>136.5</v>
      </c>
      <c r="AN30" s="12">
        <v>330.25</v>
      </c>
      <c r="AO30" s="12">
        <v>287.5</v>
      </c>
      <c r="AP30" s="12">
        <v>273.5</v>
      </c>
      <c r="AQ30" s="12">
        <v>1259</v>
      </c>
      <c r="AR30" s="12">
        <v>719.5</v>
      </c>
      <c r="AS30" s="13">
        <v>24278.5</v>
      </c>
      <c r="AT30" s="14"/>
      <c r="AW30" s="15"/>
    </row>
    <row r="31" spans="1:56">
      <c r="A31" s="1" t="s">
        <v>28</v>
      </c>
      <c r="B31" s="12">
        <v>83.5</v>
      </c>
      <c r="C31" s="12">
        <v>162</v>
      </c>
      <c r="D31" s="12">
        <v>131.75</v>
      </c>
      <c r="E31" s="12">
        <v>198.75</v>
      </c>
      <c r="F31" s="12">
        <v>477</v>
      </c>
      <c r="G31" s="12">
        <v>200.5</v>
      </c>
      <c r="H31" s="12">
        <v>366.5</v>
      </c>
      <c r="I31" s="12">
        <v>262.5</v>
      </c>
      <c r="J31" s="12">
        <v>237</v>
      </c>
      <c r="K31" s="12">
        <v>153.25</v>
      </c>
      <c r="L31" s="12">
        <v>302.25</v>
      </c>
      <c r="M31" s="12">
        <v>225.25</v>
      </c>
      <c r="N31" s="12">
        <v>109</v>
      </c>
      <c r="O31" s="12">
        <v>93.75</v>
      </c>
      <c r="P31" s="12">
        <v>74.75</v>
      </c>
      <c r="Q31" s="12">
        <v>44.5</v>
      </c>
      <c r="R31" s="12">
        <v>71.5</v>
      </c>
      <c r="S31" s="12">
        <v>137.75</v>
      </c>
      <c r="T31" s="12">
        <v>108.25</v>
      </c>
      <c r="U31" s="12">
        <v>144.75</v>
      </c>
      <c r="V31" s="12">
        <v>195.75</v>
      </c>
      <c r="W31" s="12">
        <v>127.75</v>
      </c>
      <c r="X31" s="12">
        <v>100.25</v>
      </c>
      <c r="Y31" s="12">
        <v>295.75</v>
      </c>
      <c r="Z31" s="12">
        <v>287</v>
      </c>
      <c r="AA31" s="12">
        <v>149</v>
      </c>
      <c r="AB31" s="12">
        <v>110.5</v>
      </c>
      <c r="AC31" s="12">
        <v>300.25</v>
      </c>
      <c r="AD31" s="12">
        <v>58.75</v>
      </c>
      <c r="AE31" s="12">
        <v>608</v>
      </c>
      <c r="AF31" s="12">
        <v>759.75</v>
      </c>
      <c r="AG31" s="12">
        <v>362.5</v>
      </c>
      <c r="AH31" s="12">
        <v>616.75</v>
      </c>
      <c r="AI31" s="12">
        <v>282.75</v>
      </c>
      <c r="AJ31" s="12">
        <v>153.25</v>
      </c>
      <c r="AK31" s="12">
        <v>80.75</v>
      </c>
      <c r="AL31" s="12">
        <v>314.25</v>
      </c>
      <c r="AM31" s="12">
        <v>50.25</v>
      </c>
      <c r="AN31" s="12">
        <v>105.25</v>
      </c>
      <c r="AO31" s="12">
        <v>86</v>
      </c>
      <c r="AP31" s="12">
        <v>135.5</v>
      </c>
      <c r="AQ31" s="12">
        <v>343</v>
      </c>
      <c r="AR31" s="12">
        <v>251</v>
      </c>
      <c r="AS31" s="13">
        <v>9358.5</v>
      </c>
      <c r="AT31" s="14"/>
      <c r="AW31" s="15"/>
    </row>
    <row r="32" spans="1:56">
      <c r="A32" s="1">
        <v>16</v>
      </c>
      <c r="B32" s="12">
        <v>56.5</v>
      </c>
      <c r="C32" s="12">
        <v>72.25</v>
      </c>
      <c r="D32" s="12">
        <v>45.5</v>
      </c>
      <c r="E32" s="12">
        <v>99</v>
      </c>
      <c r="F32" s="12">
        <v>275</v>
      </c>
      <c r="G32" s="12">
        <v>146.5</v>
      </c>
      <c r="H32" s="12">
        <v>235.75</v>
      </c>
      <c r="I32" s="12">
        <v>182.25</v>
      </c>
      <c r="J32" s="12">
        <v>115</v>
      </c>
      <c r="K32" s="12">
        <v>95.75</v>
      </c>
      <c r="L32" s="12">
        <v>136.5</v>
      </c>
      <c r="M32" s="12">
        <v>100.75</v>
      </c>
      <c r="N32" s="12">
        <v>46.25</v>
      </c>
      <c r="O32" s="12">
        <v>38.25</v>
      </c>
      <c r="P32" s="12">
        <v>33.25</v>
      </c>
      <c r="Q32" s="12">
        <v>21.75</v>
      </c>
      <c r="R32" s="12">
        <v>19</v>
      </c>
      <c r="S32" s="12">
        <v>43</v>
      </c>
      <c r="T32" s="12">
        <v>31.25</v>
      </c>
      <c r="U32" s="12">
        <v>32.25</v>
      </c>
      <c r="V32" s="12">
        <v>41.5</v>
      </c>
      <c r="W32" s="12">
        <v>23.75</v>
      </c>
      <c r="X32" s="12">
        <v>24.75</v>
      </c>
      <c r="Y32" s="12">
        <v>152.5</v>
      </c>
      <c r="Z32" s="12">
        <v>160.5</v>
      </c>
      <c r="AA32" s="12">
        <v>425.75</v>
      </c>
      <c r="AB32" s="12">
        <v>455.25</v>
      </c>
      <c r="AC32" s="12">
        <v>1740</v>
      </c>
      <c r="AD32" s="12">
        <v>686.25</v>
      </c>
      <c r="AE32" s="12">
        <v>34.5</v>
      </c>
      <c r="AF32" s="12">
        <v>310.25</v>
      </c>
      <c r="AG32" s="12">
        <v>282.75</v>
      </c>
      <c r="AH32" s="12">
        <v>511.5</v>
      </c>
      <c r="AI32" s="12">
        <v>183.25</v>
      </c>
      <c r="AJ32" s="12">
        <v>77.5</v>
      </c>
      <c r="AK32" s="12">
        <v>19.5</v>
      </c>
      <c r="AL32" s="12">
        <v>66.25</v>
      </c>
      <c r="AM32" s="12">
        <v>11.5</v>
      </c>
      <c r="AN32" s="12">
        <v>39</v>
      </c>
      <c r="AO32" s="12">
        <v>57</v>
      </c>
      <c r="AP32" s="12">
        <v>76.5</v>
      </c>
      <c r="AQ32" s="12">
        <v>121.25</v>
      </c>
      <c r="AR32" s="12">
        <v>124.5</v>
      </c>
      <c r="AS32" s="13">
        <v>7451.25</v>
      </c>
      <c r="AT32" s="14"/>
      <c r="AW32" s="15"/>
    </row>
    <row r="33" spans="1:49">
      <c r="A33" s="1">
        <v>24</v>
      </c>
      <c r="B33" s="12">
        <v>84.25</v>
      </c>
      <c r="C33" s="12">
        <v>102</v>
      </c>
      <c r="D33" s="12">
        <v>42.75</v>
      </c>
      <c r="E33" s="12">
        <v>88.75</v>
      </c>
      <c r="F33" s="12">
        <v>204.75</v>
      </c>
      <c r="G33" s="12">
        <v>109.25</v>
      </c>
      <c r="H33" s="12">
        <v>193.75</v>
      </c>
      <c r="I33" s="12">
        <v>145.5</v>
      </c>
      <c r="J33" s="12">
        <v>103.5</v>
      </c>
      <c r="K33" s="12">
        <v>71.25</v>
      </c>
      <c r="L33" s="12">
        <v>134</v>
      </c>
      <c r="M33" s="12">
        <v>108</v>
      </c>
      <c r="N33" s="12">
        <v>50.75</v>
      </c>
      <c r="O33" s="12">
        <v>45.75</v>
      </c>
      <c r="P33" s="12">
        <v>34</v>
      </c>
      <c r="Q33" s="12">
        <v>20.75</v>
      </c>
      <c r="R33" s="12">
        <v>15</v>
      </c>
      <c r="S33" s="12">
        <v>33.25</v>
      </c>
      <c r="T33" s="12">
        <v>35</v>
      </c>
      <c r="U33" s="12">
        <v>24</v>
      </c>
      <c r="V33" s="12">
        <v>33.5</v>
      </c>
      <c r="W33" s="12">
        <v>18.5</v>
      </c>
      <c r="X33" s="12">
        <v>18.5</v>
      </c>
      <c r="Y33" s="12">
        <v>102.25</v>
      </c>
      <c r="Z33" s="12">
        <v>105.5</v>
      </c>
      <c r="AA33" s="12">
        <v>462.5</v>
      </c>
      <c r="AB33" s="12">
        <v>534.25</v>
      </c>
      <c r="AC33" s="12">
        <v>2076.75</v>
      </c>
      <c r="AD33" s="12">
        <v>834.75</v>
      </c>
      <c r="AE33" s="12">
        <v>285.25</v>
      </c>
      <c r="AF33" s="12">
        <v>41.5</v>
      </c>
      <c r="AG33" s="12">
        <v>254.5</v>
      </c>
      <c r="AH33" s="12">
        <v>523.75</v>
      </c>
      <c r="AI33" s="12">
        <v>212</v>
      </c>
      <c r="AJ33" s="12">
        <v>112.5</v>
      </c>
      <c r="AK33" s="12">
        <v>17.25</v>
      </c>
      <c r="AL33" s="12">
        <v>40.25</v>
      </c>
      <c r="AM33" s="12">
        <v>9.75</v>
      </c>
      <c r="AN33" s="12">
        <v>53</v>
      </c>
      <c r="AO33" s="12">
        <v>56.5</v>
      </c>
      <c r="AP33" s="12">
        <v>133.5</v>
      </c>
      <c r="AQ33" s="12">
        <v>98.75</v>
      </c>
      <c r="AR33" s="12">
        <v>110.5</v>
      </c>
      <c r="AS33" s="13">
        <v>7781.75</v>
      </c>
      <c r="AT33" s="14"/>
      <c r="AW33" s="15"/>
    </row>
    <row r="34" spans="1:49">
      <c r="A34" s="1" t="s">
        <v>29</v>
      </c>
      <c r="B34" s="12">
        <v>18.75</v>
      </c>
      <c r="C34" s="12">
        <v>30.25</v>
      </c>
      <c r="D34" s="12">
        <v>14.25</v>
      </c>
      <c r="E34" s="12">
        <v>25.75</v>
      </c>
      <c r="F34" s="12">
        <v>78.5</v>
      </c>
      <c r="G34" s="12">
        <v>17</v>
      </c>
      <c r="H34" s="12">
        <v>43.25</v>
      </c>
      <c r="I34" s="12">
        <v>44.75</v>
      </c>
      <c r="J34" s="12">
        <v>44.5</v>
      </c>
      <c r="K34" s="12">
        <v>26.25</v>
      </c>
      <c r="L34" s="12">
        <v>30.75</v>
      </c>
      <c r="M34" s="12">
        <v>78.75</v>
      </c>
      <c r="N34" s="12">
        <v>15.25</v>
      </c>
      <c r="O34" s="12">
        <v>14.25</v>
      </c>
      <c r="P34" s="12">
        <v>10.75</v>
      </c>
      <c r="Q34" s="12">
        <v>6.25</v>
      </c>
      <c r="R34" s="12">
        <v>7.75</v>
      </c>
      <c r="S34" s="12">
        <v>14.5</v>
      </c>
      <c r="T34" s="12">
        <v>16.25</v>
      </c>
      <c r="U34" s="12">
        <v>16.75</v>
      </c>
      <c r="V34" s="12">
        <v>23.5</v>
      </c>
      <c r="W34" s="12">
        <v>13</v>
      </c>
      <c r="X34" s="12">
        <v>14.25</v>
      </c>
      <c r="Y34" s="12">
        <v>24.75</v>
      </c>
      <c r="Z34" s="12">
        <v>27.5</v>
      </c>
      <c r="AA34" s="12">
        <v>237</v>
      </c>
      <c r="AB34" s="12">
        <v>349</v>
      </c>
      <c r="AC34" s="12">
        <v>1326.25</v>
      </c>
      <c r="AD34" s="12">
        <v>323.25</v>
      </c>
      <c r="AE34" s="12">
        <v>244</v>
      </c>
      <c r="AF34" s="12">
        <v>223.5</v>
      </c>
      <c r="AG34" s="12">
        <v>20</v>
      </c>
      <c r="AH34" s="12">
        <v>85</v>
      </c>
      <c r="AI34" s="12">
        <v>52</v>
      </c>
      <c r="AJ34" s="12">
        <v>33</v>
      </c>
      <c r="AK34" s="12">
        <v>8.25</v>
      </c>
      <c r="AL34" s="12">
        <v>26.75</v>
      </c>
      <c r="AM34" s="12">
        <v>4.5</v>
      </c>
      <c r="AN34" s="12">
        <v>32.5</v>
      </c>
      <c r="AO34" s="12">
        <v>18.5</v>
      </c>
      <c r="AP34" s="12">
        <v>65.75</v>
      </c>
      <c r="AQ34" s="12">
        <v>49.5</v>
      </c>
      <c r="AR34" s="12">
        <v>54.25</v>
      </c>
      <c r="AS34" s="13">
        <v>3810.5</v>
      </c>
      <c r="AT34" s="14"/>
      <c r="AW34" s="15"/>
    </row>
    <row r="35" spans="1:49">
      <c r="A35" s="1" t="s">
        <v>30</v>
      </c>
      <c r="B35" s="12">
        <v>31.25</v>
      </c>
      <c r="C35" s="12">
        <v>47</v>
      </c>
      <c r="D35" s="12">
        <v>13.5</v>
      </c>
      <c r="E35" s="12">
        <v>22.75</v>
      </c>
      <c r="F35" s="12">
        <v>58.75</v>
      </c>
      <c r="G35" s="12">
        <v>22</v>
      </c>
      <c r="H35" s="12">
        <v>42.75</v>
      </c>
      <c r="I35" s="12">
        <v>28.25</v>
      </c>
      <c r="J35" s="12">
        <v>53.75</v>
      </c>
      <c r="K35" s="12">
        <v>21</v>
      </c>
      <c r="L35" s="12">
        <v>53.75</v>
      </c>
      <c r="M35" s="12">
        <v>51.75</v>
      </c>
      <c r="N35" s="12">
        <v>26.25</v>
      </c>
      <c r="O35" s="12">
        <v>26.75</v>
      </c>
      <c r="P35" s="12">
        <v>18.75</v>
      </c>
      <c r="Q35" s="12">
        <v>15.25</v>
      </c>
      <c r="R35" s="12">
        <v>9.5</v>
      </c>
      <c r="S35" s="12">
        <v>21.5</v>
      </c>
      <c r="T35" s="12">
        <v>17.25</v>
      </c>
      <c r="U35" s="12">
        <v>13.75</v>
      </c>
      <c r="V35" s="12">
        <v>15.25</v>
      </c>
      <c r="W35" s="12">
        <v>6.25</v>
      </c>
      <c r="X35" s="12">
        <v>5</v>
      </c>
      <c r="Y35" s="12">
        <v>10</v>
      </c>
      <c r="Z35" s="12">
        <v>38.25</v>
      </c>
      <c r="AA35" s="12">
        <v>361</v>
      </c>
      <c r="AB35" s="12">
        <v>469</v>
      </c>
      <c r="AC35" s="12">
        <v>2528.75</v>
      </c>
      <c r="AD35" s="12">
        <v>550.75</v>
      </c>
      <c r="AE35" s="12">
        <v>421.5</v>
      </c>
      <c r="AF35" s="12">
        <v>485.25</v>
      </c>
      <c r="AG35" s="12">
        <v>91.5</v>
      </c>
      <c r="AH35" s="12">
        <v>31.25</v>
      </c>
      <c r="AI35" s="12">
        <v>66.75</v>
      </c>
      <c r="AJ35" s="12">
        <v>80.75</v>
      </c>
      <c r="AK35" s="12">
        <v>10.75</v>
      </c>
      <c r="AL35" s="12">
        <v>29.25</v>
      </c>
      <c r="AM35" s="12">
        <v>4</v>
      </c>
      <c r="AN35" s="12">
        <v>31.5</v>
      </c>
      <c r="AO35" s="12">
        <v>38.75</v>
      </c>
      <c r="AP35" s="12">
        <v>136.75</v>
      </c>
      <c r="AQ35" s="12">
        <v>43.5</v>
      </c>
      <c r="AR35" s="12">
        <v>84.75</v>
      </c>
      <c r="AS35" s="13">
        <v>6136</v>
      </c>
      <c r="AT35" s="14"/>
      <c r="AW35" s="15"/>
    </row>
    <row r="36" spans="1:49">
      <c r="A36" s="1" t="s">
        <v>31</v>
      </c>
      <c r="B36" s="12">
        <v>17.75</v>
      </c>
      <c r="C36" s="12">
        <v>39.5</v>
      </c>
      <c r="D36" s="12">
        <v>10</v>
      </c>
      <c r="E36" s="12">
        <v>15.75</v>
      </c>
      <c r="F36" s="12">
        <v>103.25</v>
      </c>
      <c r="G36" s="12">
        <v>22</v>
      </c>
      <c r="H36" s="12">
        <v>34.5</v>
      </c>
      <c r="I36" s="12">
        <v>44.5</v>
      </c>
      <c r="J36" s="12">
        <v>43.5</v>
      </c>
      <c r="K36" s="12">
        <v>32.25</v>
      </c>
      <c r="L36" s="12">
        <v>48.25</v>
      </c>
      <c r="M36" s="12">
        <v>122</v>
      </c>
      <c r="N36" s="12">
        <v>24.25</v>
      </c>
      <c r="O36" s="12">
        <v>28.25</v>
      </c>
      <c r="P36" s="12">
        <v>23.25</v>
      </c>
      <c r="Q36" s="12">
        <v>19.25</v>
      </c>
      <c r="R36" s="12">
        <v>21</v>
      </c>
      <c r="S36" s="12">
        <v>32</v>
      </c>
      <c r="T36" s="12">
        <v>28.5</v>
      </c>
      <c r="U36" s="12">
        <v>16.25</v>
      </c>
      <c r="V36" s="12">
        <v>25.75</v>
      </c>
      <c r="W36" s="12">
        <v>7.5</v>
      </c>
      <c r="X36" s="12">
        <v>7.75</v>
      </c>
      <c r="Y36" s="12">
        <v>21.5</v>
      </c>
      <c r="Z36" s="12">
        <v>27.5</v>
      </c>
      <c r="AA36" s="12">
        <v>177.75</v>
      </c>
      <c r="AB36" s="12">
        <v>331.25</v>
      </c>
      <c r="AC36" s="12">
        <v>1233.75</v>
      </c>
      <c r="AD36" s="12">
        <v>307.5</v>
      </c>
      <c r="AE36" s="12">
        <v>190</v>
      </c>
      <c r="AF36" s="12">
        <v>205.75</v>
      </c>
      <c r="AG36" s="12">
        <v>46.5</v>
      </c>
      <c r="AH36" s="12">
        <v>91.25</v>
      </c>
      <c r="AI36" s="12">
        <v>9.75</v>
      </c>
      <c r="AJ36" s="12">
        <v>39.75</v>
      </c>
      <c r="AK36" s="12">
        <v>8.5</v>
      </c>
      <c r="AL36" s="12">
        <v>45</v>
      </c>
      <c r="AM36" s="12">
        <v>9.75</v>
      </c>
      <c r="AN36" s="12">
        <v>35.5</v>
      </c>
      <c r="AO36" s="12">
        <v>31</v>
      </c>
      <c r="AP36" s="12">
        <v>92.25</v>
      </c>
      <c r="AQ36" s="12">
        <v>75.75</v>
      </c>
      <c r="AR36" s="12">
        <v>123.75</v>
      </c>
      <c r="AS36" s="13">
        <v>3870.75</v>
      </c>
      <c r="AT36" s="14"/>
      <c r="AW36" s="15"/>
    </row>
    <row r="37" spans="1:49">
      <c r="A37" s="1" t="s">
        <v>32</v>
      </c>
      <c r="B37" s="12">
        <v>7.25</v>
      </c>
      <c r="C37" s="12">
        <v>18</v>
      </c>
      <c r="D37" s="12">
        <v>0.75</v>
      </c>
      <c r="E37" s="12">
        <v>3.75</v>
      </c>
      <c r="F37" s="12">
        <v>18.25</v>
      </c>
      <c r="G37" s="12">
        <v>4.75</v>
      </c>
      <c r="H37" s="12">
        <v>8.5</v>
      </c>
      <c r="I37" s="12">
        <v>11</v>
      </c>
      <c r="J37" s="12">
        <v>19.5</v>
      </c>
      <c r="K37" s="12">
        <v>4.5</v>
      </c>
      <c r="L37" s="12">
        <v>8.5</v>
      </c>
      <c r="M37" s="12">
        <v>18.25</v>
      </c>
      <c r="N37" s="12">
        <v>3.5</v>
      </c>
      <c r="O37" s="12">
        <v>8.75</v>
      </c>
      <c r="P37" s="12">
        <v>5</v>
      </c>
      <c r="Q37" s="12">
        <v>7.25</v>
      </c>
      <c r="R37" s="12">
        <v>11.75</v>
      </c>
      <c r="S37" s="12">
        <v>5</v>
      </c>
      <c r="T37" s="12">
        <v>8.75</v>
      </c>
      <c r="U37" s="12">
        <v>6.5</v>
      </c>
      <c r="V37" s="12">
        <v>9.75</v>
      </c>
      <c r="W37" s="12">
        <v>1.25</v>
      </c>
      <c r="X37" s="12">
        <v>2.25</v>
      </c>
      <c r="Y37" s="12">
        <v>3.75</v>
      </c>
      <c r="Z37" s="12">
        <v>3.5</v>
      </c>
      <c r="AA37" s="12">
        <v>73.5</v>
      </c>
      <c r="AB37" s="12">
        <v>109.5</v>
      </c>
      <c r="AC37" s="12">
        <v>409.25</v>
      </c>
      <c r="AD37" s="12">
        <v>147.25</v>
      </c>
      <c r="AE37" s="12">
        <v>69.75</v>
      </c>
      <c r="AF37" s="12">
        <v>98.25</v>
      </c>
      <c r="AG37" s="12">
        <v>34.5</v>
      </c>
      <c r="AH37" s="12">
        <v>86.25</v>
      </c>
      <c r="AI37" s="12">
        <v>34.75</v>
      </c>
      <c r="AJ37" s="12">
        <v>10</v>
      </c>
      <c r="AK37" s="12">
        <v>2</v>
      </c>
      <c r="AL37" s="12">
        <v>8.5</v>
      </c>
      <c r="AM37" s="12">
        <v>3.75</v>
      </c>
      <c r="AN37" s="12">
        <v>13</v>
      </c>
      <c r="AO37" s="12">
        <v>9.75</v>
      </c>
      <c r="AP37" s="12">
        <v>44.25</v>
      </c>
      <c r="AQ37" s="12">
        <v>26.25</v>
      </c>
      <c r="AR37" s="12">
        <v>55.75</v>
      </c>
      <c r="AS37" s="13">
        <v>1436.25</v>
      </c>
      <c r="AT37" s="14"/>
      <c r="AW37" s="15"/>
    </row>
    <row r="38" spans="1:49">
      <c r="A38" s="1" t="s">
        <v>33</v>
      </c>
      <c r="B38" s="12">
        <v>4</v>
      </c>
      <c r="C38" s="12">
        <v>5</v>
      </c>
      <c r="D38" s="12">
        <v>5.5</v>
      </c>
      <c r="E38" s="12">
        <v>2.5</v>
      </c>
      <c r="F38" s="12">
        <v>27</v>
      </c>
      <c r="G38" s="12">
        <v>6.25</v>
      </c>
      <c r="H38" s="12">
        <v>11.5</v>
      </c>
      <c r="I38" s="12">
        <v>11</v>
      </c>
      <c r="J38" s="12">
        <v>18</v>
      </c>
      <c r="K38" s="12">
        <v>48.5</v>
      </c>
      <c r="L38" s="12">
        <v>43.5</v>
      </c>
      <c r="M38" s="12">
        <v>132.5</v>
      </c>
      <c r="N38" s="12">
        <v>27.25</v>
      </c>
      <c r="O38" s="12">
        <v>63.5</v>
      </c>
      <c r="P38" s="12">
        <v>16.75</v>
      </c>
      <c r="Q38" s="12">
        <v>11.25</v>
      </c>
      <c r="R38" s="12">
        <v>8.25</v>
      </c>
      <c r="S38" s="12">
        <v>23</v>
      </c>
      <c r="T38" s="12">
        <v>3.5</v>
      </c>
      <c r="U38" s="12">
        <v>2</v>
      </c>
      <c r="V38" s="12">
        <v>5.5</v>
      </c>
      <c r="W38" s="12">
        <v>0.5</v>
      </c>
      <c r="X38" s="12">
        <v>0.5</v>
      </c>
      <c r="Y38" s="12">
        <v>6.75</v>
      </c>
      <c r="Z38" s="12">
        <v>4.5</v>
      </c>
      <c r="AA38" s="12">
        <v>99.75</v>
      </c>
      <c r="AB38" s="12">
        <v>107.5</v>
      </c>
      <c r="AC38" s="12">
        <v>224.75</v>
      </c>
      <c r="AD38" s="12">
        <v>78.75</v>
      </c>
      <c r="AE38" s="12">
        <v>22.5</v>
      </c>
      <c r="AF38" s="12">
        <v>15.75</v>
      </c>
      <c r="AG38" s="12">
        <v>6.75</v>
      </c>
      <c r="AH38" s="12">
        <v>13.5</v>
      </c>
      <c r="AI38" s="12">
        <v>7.5</v>
      </c>
      <c r="AJ38" s="12">
        <v>2.5</v>
      </c>
      <c r="AK38" s="12">
        <v>3.5</v>
      </c>
      <c r="AL38" s="12">
        <v>83.25</v>
      </c>
      <c r="AM38" s="12">
        <v>2.25</v>
      </c>
      <c r="AN38" s="12">
        <v>3.5</v>
      </c>
      <c r="AO38" s="12">
        <v>1.5</v>
      </c>
      <c r="AP38" s="12">
        <v>2.25</v>
      </c>
      <c r="AQ38" s="12">
        <v>10.75</v>
      </c>
      <c r="AR38" s="12">
        <v>2.75</v>
      </c>
      <c r="AS38" s="13">
        <v>1177.5</v>
      </c>
      <c r="AT38" s="14"/>
      <c r="AW38" s="15"/>
    </row>
    <row r="39" spans="1:49">
      <c r="A39" s="1" t="s">
        <v>34</v>
      </c>
      <c r="B39" s="12">
        <v>9.5</v>
      </c>
      <c r="C39" s="12">
        <v>16.25</v>
      </c>
      <c r="D39" s="12">
        <v>9.5</v>
      </c>
      <c r="E39" s="12">
        <v>8.25</v>
      </c>
      <c r="F39" s="12">
        <v>119.5</v>
      </c>
      <c r="G39" s="12">
        <v>11.75</v>
      </c>
      <c r="H39" s="12">
        <v>30</v>
      </c>
      <c r="I39" s="12">
        <v>21.5</v>
      </c>
      <c r="J39" s="12">
        <v>44.5</v>
      </c>
      <c r="K39" s="12">
        <v>54.75</v>
      </c>
      <c r="L39" s="12">
        <v>79.5</v>
      </c>
      <c r="M39" s="12">
        <v>449.25</v>
      </c>
      <c r="N39" s="12">
        <v>43</v>
      </c>
      <c r="O39" s="12">
        <v>140.5</v>
      </c>
      <c r="P39" s="12">
        <v>53</v>
      </c>
      <c r="Q39" s="12">
        <v>18.25</v>
      </c>
      <c r="R39" s="12">
        <v>33.75</v>
      </c>
      <c r="S39" s="12">
        <v>62</v>
      </c>
      <c r="T39" s="12">
        <v>7.75</v>
      </c>
      <c r="U39" s="12">
        <v>6.75</v>
      </c>
      <c r="V39" s="12">
        <v>6.75</v>
      </c>
      <c r="W39" s="12">
        <v>2.5</v>
      </c>
      <c r="X39" s="12">
        <v>2.75</v>
      </c>
      <c r="Y39" s="12">
        <v>10.25</v>
      </c>
      <c r="Z39" s="12">
        <v>13.75</v>
      </c>
      <c r="AA39" s="12">
        <v>458.75</v>
      </c>
      <c r="AB39" s="12">
        <v>356.75</v>
      </c>
      <c r="AC39" s="12">
        <v>880</v>
      </c>
      <c r="AD39" s="12">
        <v>304</v>
      </c>
      <c r="AE39" s="12">
        <v>62.5</v>
      </c>
      <c r="AF39" s="12">
        <v>42.5</v>
      </c>
      <c r="AG39" s="12">
        <v>24.75</v>
      </c>
      <c r="AH39" s="12">
        <v>32.5</v>
      </c>
      <c r="AI39" s="12">
        <v>55</v>
      </c>
      <c r="AJ39" s="12">
        <v>7</v>
      </c>
      <c r="AK39" s="12">
        <v>84.5</v>
      </c>
      <c r="AL39" s="12">
        <v>12</v>
      </c>
      <c r="AM39" s="12">
        <v>2.25</v>
      </c>
      <c r="AN39" s="12">
        <v>8.75</v>
      </c>
      <c r="AO39" s="12">
        <v>7</v>
      </c>
      <c r="AP39" s="12">
        <v>8</v>
      </c>
      <c r="AQ39" s="12">
        <v>82.5</v>
      </c>
      <c r="AR39" s="12">
        <v>15.75</v>
      </c>
      <c r="AS39" s="13">
        <v>3699.75</v>
      </c>
      <c r="AT39" s="14"/>
      <c r="AW39" s="15"/>
    </row>
    <row r="40" spans="1:49">
      <c r="A40" s="1" t="s">
        <v>35</v>
      </c>
      <c r="B40" s="12">
        <v>3.5</v>
      </c>
      <c r="C40" s="12">
        <v>3.25</v>
      </c>
      <c r="D40" s="12">
        <v>1.75</v>
      </c>
      <c r="E40" s="12">
        <v>2.25</v>
      </c>
      <c r="F40" s="12">
        <v>16.75</v>
      </c>
      <c r="G40" s="12">
        <v>3.75</v>
      </c>
      <c r="H40" s="12">
        <v>11.5</v>
      </c>
      <c r="I40" s="12">
        <v>7</v>
      </c>
      <c r="J40" s="12">
        <v>10.75</v>
      </c>
      <c r="K40" s="12">
        <v>1.5</v>
      </c>
      <c r="L40" s="12">
        <v>4.5</v>
      </c>
      <c r="M40" s="12">
        <v>47.25</v>
      </c>
      <c r="N40" s="12">
        <v>2.75</v>
      </c>
      <c r="O40" s="12">
        <v>4.25</v>
      </c>
      <c r="P40" s="12">
        <v>6</v>
      </c>
      <c r="Q40" s="12">
        <v>1.5</v>
      </c>
      <c r="R40" s="12">
        <v>2.75</v>
      </c>
      <c r="S40" s="12">
        <v>4</v>
      </c>
      <c r="T40" s="12">
        <v>19.75</v>
      </c>
      <c r="U40" s="12">
        <v>10</v>
      </c>
      <c r="V40" s="12">
        <v>16.75</v>
      </c>
      <c r="W40" s="12">
        <v>5.25</v>
      </c>
      <c r="X40" s="12">
        <v>4</v>
      </c>
      <c r="Y40" s="12">
        <v>6</v>
      </c>
      <c r="Z40" s="12">
        <v>2.25</v>
      </c>
      <c r="AA40" s="12">
        <v>56.75</v>
      </c>
      <c r="AB40" s="12">
        <v>63.25</v>
      </c>
      <c r="AC40" s="12">
        <v>138.25</v>
      </c>
      <c r="AD40" s="12">
        <v>47.5</v>
      </c>
      <c r="AE40" s="12">
        <v>11.75</v>
      </c>
      <c r="AF40" s="12">
        <v>9.5</v>
      </c>
      <c r="AG40" s="12">
        <v>6</v>
      </c>
      <c r="AH40" s="12">
        <v>4.25</v>
      </c>
      <c r="AI40" s="12">
        <v>7.75</v>
      </c>
      <c r="AJ40" s="12">
        <v>5.25</v>
      </c>
      <c r="AK40" s="12">
        <v>1.75</v>
      </c>
      <c r="AL40" s="12">
        <v>1</v>
      </c>
      <c r="AM40" s="12">
        <v>4</v>
      </c>
      <c r="AN40" s="12">
        <v>25</v>
      </c>
      <c r="AO40" s="12">
        <v>3</v>
      </c>
      <c r="AP40" s="12">
        <v>3.75</v>
      </c>
      <c r="AQ40" s="12">
        <v>17</v>
      </c>
      <c r="AR40" s="12">
        <v>3.25</v>
      </c>
      <c r="AS40" s="13">
        <v>608</v>
      </c>
      <c r="AT40" s="14"/>
      <c r="AW40" s="15"/>
    </row>
    <row r="41" spans="1:49">
      <c r="A41" s="1" t="s">
        <v>36</v>
      </c>
      <c r="B41" s="12">
        <v>33.75</v>
      </c>
      <c r="C41" s="12">
        <v>36.75</v>
      </c>
      <c r="D41" s="12">
        <v>9</v>
      </c>
      <c r="E41" s="12">
        <v>12.5</v>
      </c>
      <c r="F41" s="12">
        <v>42.5</v>
      </c>
      <c r="G41" s="12">
        <v>21.75</v>
      </c>
      <c r="H41" s="12">
        <v>104.75</v>
      </c>
      <c r="I41" s="12">
        <v>33.75</v>
      </c>
      <c r="J41" s="12">
        <v>85</v>
      </c>
      <c r="K41" s="12">
        <v>9.5</v>
      </c>
      <c r="L41" s="12">
        <v>50</v>
      </c>
      <c r="M41" s="12">
        <v>123.75</v>
      </c>
      <c r="N41" s="12">
        <v>14.75</v>
      </c>
      <c r="O41" s="12">
        <v>22.75</v>
      </c>
      <c r="P41" s="12">
        <v>29</v>
      </c>
      <c r="Q41" s="12">
        <v>14</v>
      </c>
      <c r="R41" s="12">
        <v>12.75</v>
      </c>
      <c r="S41" s="12">
        <v>33.5</v>
      </c>
      <c r="T41" s="12">
        <v>186.25</v>
      </c>
      <c r="U41" s="12">
        <v>54</v>
      </c>
      <c r="V41" s="12">
        <v>88.5</v>
      </c>
      <c r="W41" s="12">
        <v>18.25</v>
      </c>
      <c r="X41" s="12">
        <v>12</v>
      </c>
      <c r="Y41" s="12">
        <v>34</v>
      </c>
      <c r="Z41" s="12">
        <v>19.75</v>
      </c>
      <c r="AA41" s="12">
        <v>127.5</v>
      </c>
      <c r="AB41" s="12">
        <v>116</v>
      </c>
      <c r="AC41" s="12">
        <v>346.75</v>
      </c>
      <c r="AD41" s="12">
        <v>129.25</v>
      </c>
      <c r="AE41" s="12">
        <v>44.75</v>
      </c>
      <c r="AF41" s="12">
        <v>69</v>
      </c>
      <c r="AG41" s="12">
        <v>35.5</v>
      </c>
      <c r="AH41" s="12">
        <v>36.5</v>
      </c>
      <c r="AI41" s="12">
        <v>44</v>
      </c>
      <c r="AJ41" s="12">
        <v>16</v>
      </c>
      <c r="AK41" s="12">
        <v>6.25</v>
      </c>
      <c r="AL41" s="12">
        <v>9.75</v>
      </c>
      <c r="AM41" s="12">
        <v>23</v>
      </c>
      <c r="AN41" s="12">
        <v>9.25</v>
      </c>
      <c r="AO41" s="12">
        <v>10.75</v>
      </c>
      <c r="AP41" s="12">
        <v>13.25</v>
      </c>
      <c r="AQ41" s="12">
        <v>51.25</v>
      </c>
      <c r="AR41" s="12">
        <v>21.5</v>
      </c>
      <c r="AS41" s="13">
        <v>2212.75</v>
      </c>
      <c r="AT41" s="14"/>
      <c r="AW41" s="15"/>
    </row>
    <row r="42" spans="1:49">
      <c r="A42" s="1" t="s">
        <v>53</v>
      </c>
      <c r="B42" s="12">
        <v>4.5</v>
      </c>
      <c r="C42" s="12">
        <v>12</v>
      </c>
      <c r="D42" s="12">
        <v>1.75</v>
      </c>
      <c r="E42" s="12">
        <v>2.75</v>
      </c>
      <c r="F42" s="12">
        <v>15.25</v>
      </c>
      <c r="G42" s="12">
        <v>2.75</v>
      </c>
      <c r="H42" s="12">
        <v>7</v>
      </c>
      <c r="I42" s="12">
        <v>4.5</v>
      </c>
      <c r="J42" s="12">
        <v>11.75</v>
      </c>
      <c r="K42" s="12">
        <v>2.75</v>
      </c>
      <c r="L42" s="12">
        <v>9.25</v>
      </c>
      <c r="M42" s="12">
        <v>26.5</v>
      </c>
      <c r="N42" s="12">
        <v>4.75</v>
      </c>
      <c r="O42" s="12">
        <v>4</v>
      </c>
      <c r="P42" s="12">
        <v>3.75</v>
      </c>
      <c r="Q42" s="12">
        <v>2.25</v>
      </c>
      <c r="R42" s="12">
        <v>4.25</v>
      </c>
      <c r="S42" s="12">
        <v>4.5</v>
      </c>
      <c r="T42" s="12">
        <v>10.5</v>
      </c>
      <c r="U42" s="12">
        <v>5.5</v>
      </c>
      <c r="V42" s="12">
        <v>8.75</v>
      </c>
      <c r="W42" s="12">
        <v>1.25</v>
      </c>
      <c r="X42" s="12">
        <v>2</v>
      </c>
      <c r="Y42" s="12">
        <v>4</v>
      </c>
      <c r="Z42" s="12">
        <v>3.75</v>
      </c>
      <c r="AA42" s="12">
        <v>68.75</v>
      </c>
      <c r="AB42" s="12">
        <v>84.25</v>
      </c>
      <c r="AC42" s="12">
        <v>303.25</v>
      </c>
      <c r="AD42" s="12">
        <v>88.75</v>
      </c>
      <c r="AE42" s="12">
        <v>45.75</v>
      </c>
      <c r="AF42" s="12">
        <v>58.25</v>
      </c>
      <c r="AG42" s="12">
        <v>20</v>
      </c>
      <c r="AH42" s="12">
        <v>43.5</v>
      </c>
      <c r="AI42" s="12">
        <v>34.5</v>
      </c>
      <c r="AJ42" s="12">
        <v>11.5</v>
      </c>
      <c r="AK42" s="12">
        <v>1.5</v>
      </c>
      <c r="AL42" s="12">
        <v>7.25</v>
      </c>
      <c r="AM42" s="12">
        <v>2</v>
      </c>
      <c r="AN42" s="12">
        <v>10.75</v>
      </c>
      <c r="AO42" s="12">
        <v>3</v>
      </c>
      <c r="AP42" s="12">
        <v>30.5</v>
      </c>
      <c r="AQ42" s="12">
        <v>17</v>
      </c>
      <c r="AR42" s="12">
        <v>23.25</v>
      </c>
      <c r="AS42" s="13">
        <v>1013.75</v>
      </c>
      <c r="AT42" s="14"/>
      <c r="AW42" s="15"/>
    </row>
    <row r="43" spans="1:49">
      <c r="A43" s="1" t="s">
        <v>54</v>
      </c>
      <c r="B43" s="12">
        <v>7.75</v>
      </c>
      <c r="C43" s="12">
        <v>18</v>
      </c>
      <c r="D43" s="12">
        <v>4.5</v>
      </c>
      <c r="E43" s="12">
        <v>6</v>
      </c>
      <c r="F43" s="12">
        <v>16.5</v>
      </c>
      <c r="G43" s="12">
        <v>3</v>
      </c>
      <c r="H43" s="12">
        <v>11.75</v>
      </c>
      <c r="I43" s="12">
        <v>14</v>
      </c>
      <c r="J43" s="12">
        <v>14.75</v>
      </c>
      <c r="K43" s="12">
        <v>4.5</v>
      </c>
      <c r="L43" s="12">
        <v>12.75</v>
      </c>
      <c r="M43" s="12">
        <v>26</v>
      </c>
      <c r="N43" s="12">
        <v>7.75</v>
      </c>
      <c r="O43" s="12">
        <v>7</v>
      </c>
      <c r="P43" s="12">
        <v>8</v>
      </c>
      <c r="Q43" s="12">
        <v>4</v>
      </c>
      <c r="R43" s="12">
        <v>3.25</v>
      </c>
      <c r="S43" s="12">
        <v>6.25</v>
      </c>
      <c r="T43" s="12">
        <v>9</v>
      </c>
      <c r="U43" s="12">
        <v>7.5</v>
      </c>
      <c r="V43" s="12">
        <v>7.5</v>
      </c>
      <c r="W43" s="12">
        <v>2.5</v>
      </c>
      <c r="X43" s="12">
        <v>2.75</v>
      </c>
      <c r="Y43" s="12">
        <v>3</v>
      </c>
      <c r="Z43" s="12">
        <v>6</v>
      </c>
      <c r="AA43" s="12">
        <v>63.75</v>
      </c>
      <c r="AB43" s="12">
        <v>78.5</v>
      </c>
      <c r="AC43" s="12">
        <v>316.25</v>
      </c>
      <c r="AD43" s="12">
        <v>140.75</v>
      </c>
      <c r="AE43" s="12">
        <v>77</v>
      </c>
      <c r="AF43" s="12">
        <v>146.75</v>
      </c>
      <c r="AG43" s="12">
        <v>63.75</v>
      </c>
      <c r="AH43" s="12">
        <v>138.5</v>
      </c>
      <c r="AI43" s="12">
        <v>110</v>
      </c>
      <c r="AJ43" s="12">
        <v>45</v>
      </c>
      <c r="AK43" s="12">
        <v>1.25</v>
      </c>
      <c r="AL43" s="12">
        <v>10.5</v>
      </c>
      <c r="AM43" s="12">
        <v>4.5</v>
      </c>
      <c r="AN43" s="12">
        <v>10.5</v>
      </c>
      <c r="AO43" s="12">
        <v>35.75</v>
      </c>
      <c r="AP43" s="12">
        <v>8.25</v>
      </c>
      <c r="AQ43" s="12">
        <v>21.5</v>
      </c>
      <c r="AR43" s="12">
        <v>27.25</v>
      </c>
      <c r="AS43" s="13">
        <v>1513.75</v>
      </c>
      <c r="AT43" s="14"/>
      <c r="AW43" s="15"/>
    </row>
    <row r="44" spans="1:49">
      <c r="A44" s="1" t="s">
        <v>55</v>
      </c>
      <c r="B44" s="12">
        <v>16.5</v>
      </c>
      <c r="C44" s="12">
        <v>29</v>
      </c>
      <c r="D44" s="12">
        <v>28</v>
      </c>
      <c r="E44" s="12">
        <v>37.75</v>
      </c>
      <c r="F44" s="12">
        <v>109</v>
      </c>
      <c r="G44" s="12">
        <v>27.5</v>
      </c>
      <c r="H44" s="12">
        <v>44.25</v>
      </c>
      <c r="I44" s="12">
        <v>27</v>
      </c>
      <c r="J44" s="12">
        <v>54</v>
      </c>
      <c r="K44" s="12">
        <v>16.25</v>
      </c>
      <c r="L44" s="12">
        <v>20</v>
      </c>
      <c r="M44" s="12">
        <v>23.25</v>
      </c>
      <c r="N44" s="12">
        <v>8.5</v>
      </c>
      <c r="O44" s="12">
        <v>8.5</v>
      </c>
      <c r="P44" s="12">
        <v>5</v>
      </c>
      <c r="Q44" s="12">
        <v>1.25</v>
      </c>
      <c r="R44" s="12">
        <v>9.5</v>
      </c>
      <c r="S44" s="12">
        <v>21</v>
      </c>
      <c r="T44" s="12">
        <v>41.25</v>
      </c>
      <c r="U44" s="12">
        <v>56</v>
      </c>
      <c r="V44" s="12">
        <v>67.5</v>
      </c>
      <c r="W44" s="12">
        <v>35</v>
      </c>
      <c r="X44" s="12">
        <v>32.25</v>
      </c>
      <c r="Y44" s="12">
        <v>50</v>
      </c>
      <c r="Z44" s="12">
        <v>29</v>
      </c>
      <c r="AA44" s="12">
        <v>206.25</v>
      </c>
      <c r="AB44" s="12">
        <v>163.5</v>
      </c>
      <c r="AC44" s="12">
        <v>813.75</v>
      </c>
      <c r="AD44" s="12">
        <v>293</v>
      </c>
      <c r="AE44" s="12">
        <v>110</v>
      </c>
      <c r="AF44" s="12">
        <v>101.75</v>
      </c>
      <c r="AG44" s="12">
        <v>55.75</v>
      </c>
      <c r="AH44" s="12">
        <v>49.25</v>
      </c>
      <c r="AI44" s="12">
        <v>73</v>
      </c>
      <c r="AJ44" s="12">
        <v>32.25</v>
      </c>
      <c r="AK44" s="12">
        <v>11.5</v>
      </c>
      <c r="AL44" s="12">
        <v>63.25</v>
      </c>
      <c r="AM44" s="12">
        <v>15.25</v>
      </c>
      <c r="AN44" s="12">
        <v>39.75</v>
      </c>
      <c r="AO44" s="12">
        <v>15.25</v>
      </c>
      <c r="AP44" s="12">
        <v>26.25</v>
      </c>
      <c r="AQ44" s="12">
        <v>10.5</v>
      </c>
      <c r="AR44" s="12">
        <v>139.75</v>
      </c>
      <c r="AS44" s="13">
        <v>3017.25</v>
      </c>
      <c r="AT44" s="14"/>
      <c r="AW44" s="15"/>
    </row>
    <row r="45" spans="1:49">
      <c r="A45" s="1" t="s">
        <v>56</v>
      </c>
      <c r="B45" s="12">
        <v>11</v>
      </c>
      <c r="C45" s="12">
        <v>19.25</v>
      </c>
      <c r="D45" s="12">
        <v>10.75</v>
      </c>
      <c r="E45" s="12">
        <v>12.75</v>
      </c>
      <c r="F45" s="12">
        <v>105</v>
      </c>
      <c r="G45" s="12">
        <v>17.5</v>
      </c>
      <c r="H45" s="12">
        <v>19.25</v>
      </c>
      <c r="I45" s="12">
        <v>23.5</v>
      </c>
      <c r="J45" s="12">
        <v>29.75</v>
      </c>
      <c r="K45" s="12">
        <v>10.75</v>
      </c>
      <c r="L45" s="12">
        <v>18</v>
      </c>
      <c r="M45" s="12">
        <v>40.75</v>
      </c>
      <c r="N45" s="12">
        <v>11.25</v>
      </c>
      <c r="O45" s="12">
        <v>7.25</v>
      </c>
      <c r="P45" s="12">
        <v>5.75</v>
      </c>
      <c r="Q45" s="12">
        <v>3.75</v>
      </c>
      <c r="R45" s="12">
        <v>3.25</v>
      </c>
      <c r="S45" s="12">
        <v>8</v>
      </c>
      <c r="T45" s="12">
        <v>16</v>
      </c>
      <c r="U45" s="12">
        <v>8.75</v>
      </c>
      <c r="V45" s="12">
        <v>16.75</v>
      </c>
      <c r="W45" s="12">
        <v>8.25</v>
      </c>
      <c r="X45" s="12">
        <v>3.75</v>
      </c>
      <c r="Y45" s="12">
        <v>19</v>
      </c>
      <c r="Z45" s="12">
        <v>10.75</v>
      </c>
      <c r="AA45" s="12">
        <v>137.25</v>
      </c>
      <c r="AB45" s="12">
        <v>282.5</v>
      </c>
      <c r="AC45" s="12">
        <v>712</v>
      </c>
      <c r="AD45" s="12">
        <v>248.5</v>
      </c>
      <c r="AE45" s="12">
        <v>125.5</v>
      </c>
      <c r="AF45" s="12">
        <v>114.75</v>
      </c>
      <c r="AG45" s="12">
        <v>55.25</v>
      </c>
      <c r="AH45" s="12">
        <v>90.75</v>
      </c>
      <c r="AI45" s="12">
        <v>107.25</v>
      </c>
      <c r="AJ45" s="12">
        <v>41.5</v>
      </c>
      <c r="AK45" s="12">
        <v>1.75</v>
      </c>
      <c r="AL45" s="12">
        <v>15.25</v>
      </c>
      <c r="AM45" s="12">
        <v>4.25</v>
      </c>
      <c r="AN45" s="12">
        <v>16.25</v>
      </c>
      <c r="AO45" s="12">
        <v>22.5</v>
      </c>
      <c r="AP45" s="12">
        <v>30.75</v>
      </c>
      <c r="AQ45" s="12">
        <v>152.5</v>
      </c>
      <c r="AR45" s="12">
        <v>11.25</v>
      </c>
      <c r="AS45" s="13">
        <v>2610.5</v>
      </c>
      <c r="AT45" s="14"/>
      <c r="AW45" s="15"/>
    </row>
    <row r="46" spans="1:49">
      <c r="A46" s="11" t="s">
        <v>49</v>
      </c>
      <c r="B46" s="14">
        <v>1783</v>
      </c>
      <c r="C46" s="14">
        <v>3202.5</v>
      </c>
      <c r="D46" s="14">
        <v>2212.5</v>
      </c>
      <c r="E46" s="14">
        <v>2317</v>
      </c>
      <c r="F46" s="14">
        <v>7659.75</v>
      </c>
      <c r="G46" s="14">
        <v>2647.75</v>
      </c>
      <c r="H46" s="14">
        <v>4222</v>
      </c>
      <c r="I46" s="14">
        <v>3150.5</v>
      </c>
      <c r="J46" s="14">
        <v>4189.75</v>
      </c>
      <c r="K46" s="14">
        <v>2462.25</v>
      </c>
      <c r="L46" s="14">
        <v>4159.75</v>
      </c>
      <c r="M46" s="14">
        <v>5865</v>
      </c>
      <c r="N46" s="14">
        <v>2347.75</v>
      </c>
      <c r="O46" s="14">
        <v>2903</v>
      </c>
      <c r="P46" s="14">
        <v>2104</v>
      </c>
      <c r="Q46" s="14">
        <v>1194.25</v>
      </c>
      <c r="R46" s="14">
        <v>1514.25</v>
      </c>
      <c r="S46" s="14">
        <v>3023.5</v>
      </c>
      <c r="T46" s="14">
        <v>2090.5</v>
      </c>
      <c r="U46" s="14">
        <v>1819.75</v>
      </c>
      <c r="V46" s="14">
        <v>2595.75</v>
      </c>
      <c r="W46" s="14">
        <v>1334.25</v>
      </c>
      <c r="X46" s="14">
        <v>1116</v>
      </c>
      <c r="Y46" s="14">
        <v>2900.5</v>
      </c>
      <c r="Z46" s="14">
        <v>3095.25</v>
      </c>
      <c r="AA46" s="14">
        <v>8400.25</v>
      </c>
      <c r="AB46" s="14">
        <v>8789.25</v>
      </c>
      <c r="AC46" s="14">
        <v>25641.75</v>
      </c>
      <c r="AD46" s="14">
        <v>10023.5</v>
      </c>
      <c r="AE46" s="14">
        <v>6970.75</v>
      </c>
      <c r="AF46" s="14">
        <v>7777</v>
      </c>
      <c r="AG46" s="14">
        <v>4034</v>
      </c>
      <c r="AH46" s="14">
        <v>6633.5</v>
      </c>
      <c r="AI46" s="14">
        <v>3798</v>
      </c>
      <c r="AJ46" s="14">
        <v>1463.5</v>
      </c>
      <c r="AK46" s="14">
        <v>1197.5</v>
      </c>
      <c r="AL46" s="14">
        <v>3798.25</v>
      </c>
      <c r="AM46" s="14">
        <v>611.5</v>
      </c>
      <c r="AN46" s="14">
        <v>2152</v>
      </c>
      <c r="AO46" s="14">
        <v>1036.5</v>
      </c>
      <c r="AP46" s="14">
        <v>1458.75</v>
      </c>
      <c r="AQ46" s="14">
        <v>3834.75</v>
      </c>
      <c r="AR46" s="14">
        <v>2750.75</v>
      </c>
      <c r="AS46" s="14">
        <v>172282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2" sqref="D2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61</v>
      </c>
      <c r="G1" s="19">
        <f>'Weekday OD'!G1</f>
        <v>40210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7.75</v>
      </c>
      <c r="C3" s="12">
        <v>38.75</v>
      </c>
      <c r="D3" s="12">
        <v>60.75</v>
      </c>
      <c r="E3" s="12">
        <v>31</v>
      </c>
      <c r="F3" s="12">
        <v>128.75</v>
      </c>
      <c r="G3" s="12">
        <v>51</v>
      </c>
      <c r="H3" s="12">
        <v>57</v>
      </c>
      <c r="I3" s="12">
        <v>26.75</v>
      </c>
      <c r="J3" s="12">
        <v>42.75</v>
      </c>
      <c r="K3" s="12">
        <v>21</v>
      </c>
      <c r="L3" s="12">
        <v>54.5</v>
      </c>
      <c r="M3" s="12">
        <v>39.25</v>
      </c>
      <c r="N3" s="12">
        <v>14.25</v>
      </c>
      <c r="O3" s="12">
        <v>17.5</v>
      </c>
      <c r="P3" s="12">
        <v>18.75</v>
      </c>
      <c r="Q3" s="12">
        <v>3.25</v>
      </c>
      <c r="R3" s="12">
        <v>5.75</v>
      </c>
      <c r="S3" s="12">
        <v>16.25</v>
      </c>
      <c r="T3" s="12">
        <v>10.5</v>
      </c>
      <c r="U3" s="12">
        <v>2</v>
      </c>
      <c r="V3" s="12">
        <v>3.5</v>
      </c>
      <c r="W3" s="12">
        <v>1.75</v>
      </c>
      <c r="X3" s="12">
        <v>1</v>
      </c>
      <c r="Y3" s="12">
        <v>7.5</v>
      </c>
      <c r="Z3" s="12">
        <v>17</v>
      </c>
      <c r="AA3" s="12">
        <v>58.75</v>
      </c>
      <c r="AB3" s="12">
        <v>47.25</v>
      </c>
      <c r="AC3" s="12">
        <v>158</v>
      </c>
      <c r="AD3" s="12">
        <v>76</v>
      </c>
      <c r="AE3" s="12">
        <v>49.5</v>
      </c>
      <c r="AF3" s="12">
        <v>50.25</v>
      </c>
      <c r="AG3" s="12">
        <v>8.5</v>
      </c>
      <c r="AH3" s="12">
        <v>28.75</v>
      </c>
      <c r="AI3" s="12">
        <v>21.5</v>
      </c>
      <c r="AJ3" s="12">
        <v>6.75</v>
      </c>
      <c r="AK3" s="12">
        <v>2.5</v>
      </c>
      <c r="AL3" s="12">
        <v>10.5</v>
      </c>
      <c r="AM3" s="12">
        <v>1.25</v>
      </c>
      <c r="AN3" s="12">
        <v>23.75</v>
      </c>
      <c r="AO3" s="12">
        <v>6.25</v>
      </c>
      <c r="AP3" s="12">
        <v>11.75</v>
      </c>
      <c r="AQ3" s="12">
        <v>19</v>
      </c>
      <c r="AR3" s="12">
        <v>12</v>
      </c>
      <c r="AS3" s="13">
        <v>1270.5</v>
      </c>
      <c r="AT3" s="14"/>
      <c r="AV3" s="9" t="s">
        <v>38</v>
      </c>
      <c r="AW3" s="12">
        <f>SUM(B3:Z27,AK3:AN27,B38:Z41,AK38:AN41)</f>
        <v>24820</v>
      </c>
      <c r="AY3" s="9" t="s">
        <v>39</v>
      </c>
      <c r="AZ3" s="15">
        <f>SUM(AW12:AW18,AX12:BC12)</f>
        <v>67653.75</v>
      </c>
      <c r="BA3" s="16">
        <f>AZ3/BD$19</f>
        <v>0.59901321032034138</v>
      </c>
    </row>
    <row r="4" spans="1:56">
      <c r="A4" s="1" t="s">
        <v>3</v>
      </c>
      <c r="B4" s="12">
        <v>44.75</v>
      </c>
      <c r="C4" s="12">
        <v>6</v>
      </c>
      <c r="D4" s="12">
        <v>49</v>
      </c>
      <c r="E4" s="12">
        <v>42.75</v>
      </c>
      <c r="F4" s="12">
        <v>180</v>
      </c>
      <c r="G4" s="12">
        <v>63.25</v>
      </c>
      <c r="H4" s="12">
        <v>77.25</v>
      </c>
      <c r="I4" s="12">
        <v>45</v>
      </c>
      <c r="J4" s="12">
        <v>92.75</v>
      </c>
      <c r="K4" s="12">
        <v>36.75</v>
      </c>
      <c r="L4" s="12">
        <v>64.5</v>
      </c>
      <c r="M4" s="12">
        <v>97.5</v>
      </c>
      <c r="N4" s="12">
        <v>24.75</v>
      </c>
      <c r="O4" s="12">
        <v>28.75</v>
      </c>
      <c r="P4" s="12">
        <v>24</v>
      </c>
      <c r="Q4" s="12">
        <v>22.5</v>
      </c>
      <c r="R4" s="12">
        <v>16</v>
      </c>
      <c r="S4" s="12">
        <v>34.75</v>
      </c>
      <c r="T4" s="12">
        <v>15.25</v>
      </c>
      <c r="U4" s="12">
        <v>12.5</v>
      </c>
      <c r="V4" s="12">
        <v>11.25</v>
      </c>
      <c r="W4" s="12">
        <v>3.5</v>
      </c>
      <c r="X4" s="12">
        <v>2.5</v>
      </c>
      <c r="Y4" s="12">
        <v>12.25</v>
      </c>
      <c r="Z4" s="12">
        <v>17</v>
      </c>
      <c r="AA4" s="12">
        <v>173.75</v>
      </c>
      <c r="AB4" s="12">
        <v>89</v>
      </c>
      <c r="AC4" s="12">
        <v>375</v>
      </c>
      <c r="AD4" s="12">
        <v>125.5</v>
      </c>
      <c r="AE4" s="12">
        <v>45.25</v>
      </c>
      <c r="AF4" s="12">
        <v>52.75</v>
      </c>
      <c r="AG4" s="12">
        <v>24</v>
      </c>
      <c r="AH4" s="12">
        <v>33.5</v>
      </c>
      <c r="AI4" s="12">
        <v>31</v>
      </c>
      <c r="AJ4" s="12">
        <v>18.75</v>
      </c>
      <c r="AK4" s="12">
        <v>4.75</v>
      </c>
      <c r="AL4" s="12">
        <v>19.25</v>
      </c>
      <c r="AM4" s="12">
        <v>4.5</v>
      </c>
      <c r="AN4" s="12">
        <v>33.75</v>
      </c>
      <c r="AO4" s="12">
        <v>8.5</v>
      </c>
      <c r="AP4" s="12">
        <v>12.5</v>
      </c>
      <c r="AQ4" s="12">
        <v>45</v>
      </c>
      <c r="AR4" s="12">
        <v>21.75</v>
      </c>
      <c r="AS4" s="13">
        <v>2143</v>
      </c>
      <c r="AT4" s="14"/>
      <c r="AV4" s="9" t="s">
        <v>40</v>
      </c>
      <c r="AW4" s="12">
        <f>SUM(AA28:AJ37, AA42:AJ45, AO28:AR37, AO42:AR45)</f>
        <v>36361.5</v>
      </c>
      <c r="AY4" s="9" t="s">
        <v>41</v>
      </c>
      <c r="AZ4" s="15">
        <f>SUM(AX13:BB18)</f>
        <v>41083.25</v>
      </c>
      <c r="BA4" s="16">
        <f>AZ4/BD$19</f>
        <v>0.36375529032600806</v>
      </c>
    </row>
    <row r="5" spans="1:56">
      <c r="A5" s="1" t="s">
        <v>4</v>
      </c>
      <c r="B5" s="12">
        <v>61.75</v>
      </c>
      <c r="C5" s="12">
        <v>48</v>
      </c>
      <c r="D5" s="12">
        <v>5.5</v>
      </c>
      <c r="E5" s="12">
        <v>37</v>
      </c>
      <c r="F5" s="12">
        <v>221</v>
      </c>
      <c r="G5" s="12">
        <v>57.75</v>
      </c>
      <c r="H5" s="12">
        <v>44.5</v>
      </c>
      <c r="I5" s="12">
        <v>31.25</v>
      </c>
      <c r="J5" s="12">
        <v>47.25</v>
      </c>
      <c r="K5" s="12">
        <v>20.25</v>
      </c>
      <c r="L5" s="12">
        <v>29.25</v>
      </c>
      <c r="M5" s="12">
        <v>38</v>
      </c>
      <c r="N5" s="12">
        <v>13.75</v>
      </c>
      <c r="O5" s="12">
        <v>10.25</v>
      </c>
      <c r="P5" s="12">
        <v>6.5</v>
      </c>
      <c r="Q5" s="12">
        <v>7.5</v>
      </c>
      <c r="R5" s="12">
        <v>5.25</v>
      </c>
      <c r="S5" s="12">
        <v>18.5</v>
      </c>
      <c r="T5" s="12">
        <v>8.5</v>
      </c>
      <c r="U5" s="12">
        <v>8.25</v>
      </c>
      <c r="V5" s="12">
        <v>10.75</v>
      </c>
      <c r="W5" s="12">
        <v>2.75</v>
      </c>
      <c r="X5" s="12">
        <v>4.75</v>
      </c>
      <c r="Y5" s="12">
        <v>19.25</v>
      </c>
      <c r="Z5" s="12">
        <v>6.5</v>
      </c>
      <c r="AA5" s="12">
        <v>87.25</v>
      </c>
      <c r="AB5" s="12">
        <v>72.5</v>
      </c>
      <c r="AC5" s="12">
        <v>223.75</v>
      </c>
      <c r="AD5" s="12">
        <v>101.5</v>
      </c>
      <c r="AE5" s="12">
        <v>33.5</v>
      </c>
      <c r="AF5" s="12">
        <v>31</v>
      </c>
      <c r="AG5" s="12">
        <v>11.75</v>
      </c>
      <c r="AH5" s="12">
        <v>12.75</v>
      </c>
      <c r="AI5" s="12">
        <v>14.5</v>
      </c>
      <c r="AJ5" s="12">
        <v>2.5</v>
      </c>
      <c r="AK5" s="12">
        <v>3.75</v>
      </c>
      <c r="AL5" s="12">
        <v>9.75</v>
      </c>
      <c r="AM5" s="12">
        <v>3</v>
      </c>
      <c r="AN5" s="12">
        <v>6.75</v>
      </c>
      <c r="AO5" s="12">
        <v>2.75</v>
      </c>
      <c r="AP5" s="12">
        <v>2.5</v>
      </c>
      <c r="AQ5" s="12">
        <v>39</v>
      </c>
      <c r="AR5" s="12">
        <v>9.5</v>
      </c>
      <c r="AS5" s="13">
        <v>1432</v>
      </c>
      <c r="AT5" s="14"/>
      <c r="AV5" s="9" t="s">
        <v>42</v>
      </c>
      <c r="AW5" s="12">
        <f>SUM(AA3:AJ27,B28:Z37,AA38:AJ41,AK28:AN37, B42:Z45, AK42:AN45, AO3:AR27, AO38:AR41)</f>
        <v>51760.5</v>
      </c>
    </row>
    <row r="6" spans="1:56">
      <c r="A6" s="1" t="s">
        <v>5</v>
      </c>
      <c r="B6" s="12">
        <v>30.75</v>
      </c>
      <c r="C6" s="12">
        <v>43.5</v>
      </c>
      <c r="D6" s="12">
        <v>31.25</v>
      </c>
      <c r="E6" s="12">
        <v>5</v>
      </c>
      <c r="F6" s="12">
        <v>72</v>
      </c>
      <c r="G6" s="12">
        <v>39.5</v>
      </c>
      <c r="H6" s="12">
        <v>41.5</v>
      </c>
      <c r="I6" s="12">
        <v>34.75</v>
      </c>
      <c r="J6" s="12">
        <v>50.75</v>
      </c>
      <c r="K6" s="12">
        <v>26.25</v>
      </c>
      <c r="L6" s="12">
        <v>37</v>
      </c>
      <c r="M6" s="12">
        <v>40.25</v>
      </c>
      <c r="N6" s="12">
        <v>16.25</v>
      </c>
      <c r="O6" s="12">
        <v>13.75</v>
      </c>
      <c r="P6" s="12">
        <v>9.5</v>
      </c>
      <c r="Q6" s="12">
        <v>14</v>
      </c>
      <c r="R6" s="12">
        <v>7.25</v>
      </c>
      <c r="S6" s="12">
        <v>27.5</v>
      </c>
      <c r="T6" s="12">
        <v>9.5</v>
      </c>
      <c r="U6" s="12">
        <v>8</v>
      </c>
      <c r="V6" s="12">
        <v>9</v>
      </c>
      <c r="W6" s="12">
        <v>8.25</v>
      </c>
      <c r="X6" s="12">
        <v>3.75</v>
      </c>
      <c r="Y6" s="12">
        <v>8.75</v>
      </c>
      <c r="Z6" s="12">
        <v>8.25</v>
      </c>
      <c r="AA6" s="12">
        <v>147.25</v>
      </c>
      <c r="AB6" s="12">
        <v>101.5</v>
      </c>
      <c r="AC6" s="12">
        <v>276.25</v>
      </c>
      <c r="AD6" s="12">
        <v>178.25</v>
      </c>
      <c r="AE6" s="12">
        <v>70.5</v>
      </c>
      <c r="AF6" s="12">
        <v>70.25</v>
      </c>
      <c r="AG6" s="12">
        <v>18.75</v>
      </c>
      <c r="AH6" s="12">
        <v>10.75</v>
      </c>
      <c r="AI6" s="12">
        <v>13.75</v>
      </c>
      <c r="AJ6" s="12">
        <v>2.25</v>
      </c>
      <c r="AK6" s="12">
        <v>1.75</v>
      </c>
      <c r="AL6" s="12">
        <v>6.5</v>
      </c>
      <c r="AM6" s="12">
        <v>2.25</v>
      </c>
      <c r="AN6" s="12">
        <v>12.25</v>
      </c>
      <c r="AO6" s="12">
        <v>1.5</v>
      </c>
      <c r="AP6" s="12">
        <v>3.5</v>
      </c>
      <c r="AQ6" s="12">
        <v>57</v>
      </c>
      <c r="AR6" s="12">
        <v>12.75</v>
      </c>
      <c r="AS6" s="13">
        <v>1583.25</v>
      </c>
      <c r="AT6" s="14"/>
      <c r="AW6" s="12"/>
    </row>
    <row r="7" spans="1:56">
      <c r="A7" s="1" t="s">
        <v>6</v>
      </c>
      <c r="B7" s="12">
        <v>157.5</v>
      </c>
      <c r="C7" s="12">
        <v>172.75</v>
      </c>
      <c r="D7" s="12">
        <v>212.75</v>
      </c>
      <c r="E7" s="12">
        <v>71</v>
      </c>
      <c r="F7" s="12">
        <v>12.25</v>
      </c>
      <c r="G7" s="12">
        <v>124.75</v>
      </c>
      <c r="H7" s="12">
        <v>144</v>
      </c>
      <c r="I7" s="12">
        <v>139.25</v>
      </c>
      <c r="J7" s="12">
        <v>169.75</v>
      </c>
      <c r="K7" s="12">
        <v>73.25</v>
      </c>
      <c r="L7" s="12">
        <v>98</v>
      </c>
      <c r="M7" s="12">
        <v>156.75</v>
      </c>
      <c r="N7" s="12">
        <v>43</v>
      </c>
      <c r="O7" s="12">
        <v>48.5</v>
      </c>
      <c r="P7" s="12">
        <v>41.75</v>
      </c>
      <c r="Q7" s="12">
        <v>21</v>
      </c>
      <c r="R7" s="12">
        <v>46.75</v>
      </c>
      <c r="S7" s="12">
        <v>193</v>
      </c>
      <c r="T7" s="12">
        <v>23.5</v>
      </c>
      <c r="U7" s="12">
        <v>27.5</v>
      </c>
      <c r="V7" s="12">
        <v>44</v>
      </c>
      <c r="W7" s="12">
        <v>29</v>
      </c>
      <c r="X7" s="12">
        <v>17.75</v>
      </c>
      <c r="Y7" s="12">
        <v>21</v>
      </c>
      <c r="Z7" s="12">
        <v>35.25</v>
      </c>
      <c r="AA7" s="12">
        <v>471.5</v>
      </c>
      <c r="AB7" s="12">
        <v>234.25</v>
      </c>
      <c r="AC7" s="12">
        <v>878</v>
      </c>
      <c r="AD7" s="12">
        <v>370.25</v>
      </c>
      <c r="AE7" s="12">
        <v>152</v>
      </c>
      <c r="AF7" s="12">
        <v>125.25</v>
      </c>
      <c r="AG7" s="12">
        <v>49</v>
      </c>
      <c r="AH7" s="12">
        <v>34</v>
      </c>
      <c r="AI7" s="12">
        <v>57.75</v>
      </c>
      <c r="AJ7" s="12">
        <v>9</v>
      </c>
      <c r="AK7" s="12">
        <v>16</v>
      </c>
      <c r="AL7" s="12">
        <v>58.75</v>
      </c>
      <c r="AM7" s="12">
        <v>9</v>
      </c>
      <c r="AN7" s="12">
        <v>15.25</v>
      </c>
      <c r="AO7" s="12">
        <v>10.5</v>
      </c>
      <c r="AP7" s="12">
        <v>7.5</v>
      </c>
      <c r="AQ7" s="12">
        <v>154</v>
      </c>
      <c r="AR7" s="12">
        <v>76.75</v>
      </c>
      <c r="AS7" s="13">
        <v>4852.75</v>
      </c>
      <c r="AT7" s="14"/>
      <c r="AW7" s="12"/>
    </row>
    <row r="8" spans="1:56">
      <c r="A8" s="1" t="s">
        <v>7</v>
      </c>
      <c r="B8" s="12">
        <v>43.5</v>
      </c>
      <c r="C8" s="12">
        <v>62.25</v>
      </c>
      <c r="D8" s="12">
        <v>55.5</v>
      </c>
      <c r="E8" s="12">
        <v>34.75</v>
      </c>
      <c r="F8" s="12">
        <v>99</v>
      </c>
      <c r="G8" s="12">
        <v>4.75</v>
      </c>
      <c r="H8" s="12">
        <v>62.5</v>
      </c>
      <c r="I8" s="12">
        <v>65</v>
      </c>
      <c r="J8" s="12">
        <v>71.5</v>
      </c>
      <c r="K8" s="12">
        <v>39.5</v>
      </c>
      <c r="L8" s="12">
        <v>68.25</v>
      </c>
      <c r="M8" s="12">
        <v>63.25</v>
      </c>
      <c r="N8" s="12">
        <v>19.5</v>
      </c>
      <c r="O8" s="12">
        <v>25.5</v>
      </c>
      <c r="P8" s="12">
        <v>19.25</v>
      </c>
      <c r="Q8" s="12">
        <v>9.25</v>
      </c>
      <c r="R8" s="12">
        <v>10.25</v>
      </c>
      <c r="S8" s="12">
        <v>26.25</v>
      </c>
      <c r="T8" s="12">
        <v>9.25</v>
      </c>
      <c r="U8" s="12">
        <v>10.25</v>
      </c>
      <c r="V8" s="12">
        <v>19.5</v>
      </c>
      <c r="W8" s="12">
        <v>3.5</v>
      </c>
      <c r="X8" s="12">
        <v>3.25</v>
      </c>
      <c r="Y8" s="12">
        <v>14.75</v>
      </c>
      <c r="Z8" s="12">
        <v>27.75</v>
      </c>
      <c r="AA8" s="12">
        <v>132.5</v>
      </c>
      <c r="AB8" s="12">
        <v>101.25</v>
      </c>
      <c r="AC8" s="12">
        <v>218.5</v>
      </c>
      <c r="AD8" s="12">
        <v>175.25</v>
      </c>
      <c r="AE8" s="12">
        <v>93.5</v>
      </c>
      <c r="AF8" s="12">
        <v>75.5</v>
      </c>
      <c r="AG8" s="12">
        <v>14.75</v>
      </c>
      <c r="AH8" s="12">
        <v>17.25</v>
      </c>
      <c r="AI8" s="12">
        <v>13.5</v>
      </c>
      <c r="AJ8" s="12">
        <v>2</v>
      </c>
      <c r="AK8" s="12">
        <v>2.75</v>
      </c>
      <c r="AL8" s="12">
        <v>11.75</v>
      </c>
      <c r="AM8" s="12">
        <v>0.75</v>
      </c>
      <c r="AN8" s="12">
        <v>13.5</v>
      </c>
      <c r="AO8" s="12">
        <v>3.5</v>
      </c>
      <c r="AP8" s="12">
        <v>3.25</v>
      </c>
      <c r="AQ8" s="12">
        <v>31.75</v>
      </c>
      <c r="AR8" s="12">
        <v>12.75</v>
      </c>
      <c r="AS8" s="13">
        <v>1792</v>
      </c>
      <c r="AT8" s="14"/>
      <c r="AW8" s="15"/>
    </row>
    <row r="9" spans="1:56">
      <c r="A9" s="1" t="s">
        <v>8</v>
      </c>
      <c r="B9" s="12">
        <v>59.25</v>
      </c>
      <c r="C9" s="12">
        <v>72</v>
      </c>
      <c r="D9" s="12">
        <v>45.5</v>
      </c>
      <c r="E9" s="12">
        <v>37.75</v>
      </c>
      <c r="F9" s="12">
        <v>122.5</v>
      </c>
      <c r="G9" s="12">
        <v>60.25</v>
      </c>
      <c r="H9" s="12">
        <v>7.75</v>
      </c>
      <c r="I9" s="12">
        <v>38</v>
      </c>
      <c r="J9" s="12">
        <v>60.5</v>
      </c>
      <c r="K9" s="12">
        <v>25.75</v>
      </c>
      <c r="L9" s="12">
        <v>73.5</v>
      </c>
      <c r="M9" s="12">
        <v>97.25</v>
      </c>
      <c r="N9" s="12">
        <v>32.25</v>
      </c>
      <c r="O9" s="12">
        <v>54.5</v>
      </c>
      <c r="P9" s="12">
        <v>36</v>
      </c>
      <c r="Q9" s="12">
        <v>15.75</v>
      </c>
      <c r="R9" s="12">
        <v>14.25</v>
      </c>
      <c r="S9" s="12">
        <v>34.5</v>
      </c>
      <c r="T9" s="12">
        <v>29.25</v>
      </c>
      <c r="U9" s="12">
        <v>27.25</v>
      </c>
      <c r="V9" s="12">
        <v>33</v>
      </c>
      <c r="W9" s="12">
        <v>15.5</v>
      </c>
      <c r="X9" s="12">
        <v>14.75</v>
      </c>
      <c r="Y9" s="12">
        <v>31.5</v>
      </c>
      <c r="Z9" s="12">
        <v>40.75</v>
      </c>
      <c r="AA9" s="12">
        <v>206</v>
      </c>
      <c r="AB9" s="12">
        <v>151.5</v>
      </c>
      <c r="AC9" s="12">
        <v>430.5</v>
      </c>
      <c r="AD9" s="12">
        <v>263.5</v>
      </c>
      <c r="AE9" s="12">
        <v>149.5</v>
      </c>
      <c r="AF9" s="12">
        <v>118.75</v>
      </c>
      <c r="AG9" s="12">
        <v>29</v>
      </c>
      <c r="AH9" s="12">
        <v>29.25</v>
      </c>
      <c r="AI9" s="12">
        <v>18</v>
      </c>
      <c r="AJ9" s="12">
        <v>5.5</v>
      </c>
      <c r="AK9" s="12">
        <v>9.25</v>
      </c>
      <c r="AL9" s="12">
        <v>17.5</v>
      </c>
      <c r="AM9" s="12">
        <v>7.25</v>
      </c>
      <c r="AN9" s="12">
        <v>62.75</v>
      </c>
      <c r="AO9" s="12">
        <v>3.25</v>
      </c>
      <c r="AP9" s="12">
        <v>10.5</v>
      </c>
      <c r="AQ9" s="12">
        <v>67.25</v>
      </c>
      <c r="AR9" s="12">
        <v>15.5</v>
      </c>
      <c r="AS9" s="13">
        <v>2674</v>
      </c>
      <c r="AT9" s="14"/>
      <c r="AW9" s="15"/>
    </row>
    <row r="10" spans="1:56">
      <c r="A10" s="1">
        <v>19</v>
      </c>
      <c r="B10" s="12">
        <v>24.75</v>
      </c>
      <c r="C10" s="12">
        <v>40.5</v>
      </c>
      <c r="D10" s="12">
        <v>31.5</v>
      </c>
      <c r="E10" s="12">
        <v>35.25</v>
      </c>
      <c r="F10" s="12">
        <v>116.25</v>
      </c>
      <c r="G10" s="12">
        <v>69.75</v>
      </c>
      <c r="H10" s="12">
        <v>43.5</v>
      </c>
      <c r="I10" s="12">
        <v>3.25</v>
      </c>
      <c r="J10" s="12">
        <v>14.5</v>
      </c>
      <c r="K10" s="12">
        <v>12.75</v>
      </c>
      <c r="L10" s="12">
        <v>39.5</v>
      </c>
      <c r="M10" s="12">
        <v>48.25</v>
      </c>
      <c r="N10" s="12">
        <v>25.25</v>
      </c>
      <c r="O10" s="12">
        <v>30</v>
      </c>
      <c r="P10" s="12">
        <v>33.75</v>
      </c>
      <c r="Q10" s="12">
        <v>11</v>
      </c>
      <c r="R10" s="12">
        <v>8.5</v>
      </c>
      <c r="S10" s="12">
        <v>27.25</v>
      </c>
      <c r="T10" s="12">
        <v>14.75</v>
      </c>
      <c r="U10" s="12">
        <v>18.5</v>
      </c>
      <c r="V10" s="12">
        <v>20.25</v>
      </c>
      <c r="W10" s="12">
        <v>6</v>
      </c>
      <c r="X10" s="12">
        <v>12.75</v>
      </c>
      <c r="Y10" s="12">
        <v>36.25</v>
      </c>
      <c r="Z10" s="12">
        <v>29.75</v>
      </c>
      <c r="AA10" s="12">
        <v>112.75</v>
      </c>
      <c r="AB10" s="12">
        <v>84</v>
      </c>
      <c r="AC10" s="12">
        <v>276.75</v>
      </c>
      <c r="AD10" s="12">
        <v>167.5</v>
      </c>
      <c r="AE10" s="12">
        <v>93</v>
      </c>
      <c r="AF10" s="12">
        <v>71.25</v>
      </c>
      <c r="AG10" s="12">
        <v>22.75</v>
      </c>
      <c r="AH10" s="12">
        <v>14.5</v>
      </c>
      <c r="AI10" s="12">
        <v>16</v>
      </c>
      <c r="AJ10" s="12">
        <v>4.75</v>
      </c>
      <c r="AK10" s="12">
        <v>7.25</v>
      </c>
      <c r="AL10" s="12">
        <v>7.75</v>
      </c>
      <c r="AM10" s="12">
        <v>3.75</v>
      </c>
      <c r="AN10" s="12">
        <v>20.5</v>
      </c>
      <c r="AO10" s="12">
        <v>3.75</v>
      </c>
      <c r="AP10" s="12">
        <v>3</v>
      </c>
      <c r="AQ10" s="12">
        <v>39.75</v>
      </c>
      <c r="AR10" s="12">
        <v>11</v>
      </c>
      <c r="AS10" s="13">
        <v>1713.75</v>
      </c>
      <c r="AT10" s="14"/>
      <c r="AV10" s="17"/>
      <c r="AW10" s="15"/>
      <c r="BC10" s="11"/>
    </row>
    <row r="11" spans="1:56">
      <c r="A11" s="1">
        <v>12</v>
      </c>
      <c r="B11" s="12">
        <v>41</v>
      </c>
      <c r="C11" s="12">
        <v>68.25</v>
      </c>
      <c r="D11" s="12">
        <v>45.75</v>
      </c>
      <c r="E11" s="12">
        <v>46.5</v>
      </c>
      <c r="F11" s="12">
        <v>143</v>
      </c>
      <c r="G11" s="12">
        <v>57.5</v>
      </c>
      <c r="H11" s="12">
        <v>56.25</v>
      </c>
      <c r="I11" s="12">
        <v>7.25</v>
      </c>
      <c r="J11" s="12">
        <v>8.75</v>
      </c>
      <c r="K11" s="12">
        <v>17.75</v>
      </c>
      <c r="L11" s="12">
        <v>56.75</v>
      </c>
      <c r="M11" s="12">
        <v>88</v>
      </c>
      <c r="N11" s="12">
        <v>60.5</v>
      </c>
      <c r="O11" s="12">
        <v>71</v>
      </c>
      <c r="P11" s="12">
        <v>53.25</v>
      </c>
      <c r="Q11" s="12">
        <v>13.25</v>
      </c>
      <c r="R11" s="12">
        <v>35.25</v>
      </c>
      <c r="S11" s="12">
        <v>53.25</v>
      </c>
      <c r="T11" s="12">
        <v>33.25</v>
      </c>
      <c r="U11" s="12">
        <v>19.25</v>
      </c>
      <c r="V11" s="12">
        <v>35.5</v>
      </c>
      <c r="W11" s="12">
        <v>15.5</v>
      </c>
      <c r="X11" s="12">
        <v>19.25</v>
      </c>
      <c r="Y11" s="12">
        <v>42</v>
      </c>
      <c r="Z11" s="12">
        <v>35.25</v>
      </c>
      <c r="AA11" s="12">
        <v>163.5</v>
      </c>
      <c r="AB11" s="12">
        <v>151.75</v>
      </c>
      <c r="AC11" s="12">
        <v>407.5</v>
      </c>
      <c r="AD11" s="12">
        <v>190</v>
      </c>
      <c r="AE11" s="12">
        <v>74.25</v>
      </c>
      <c r="AF11" s="12">
        <v>61.25</v>
      </c>
      <c r="AG11" s="12">
        <v>26.5</v>
      </c>
      <c r="AH11" s="12">
        <v>31.75</v>
      </c>
      <c r="AI11" s="12">
        <v>36.25</v>
      </c>
      <c r="AJ11" s="12">
        <v>15.75</v>
      </c>
      <c r="AK11" s="12">
        <v>8.75</v>
      </c>
      <c r="AL11" s="12">
        <v>17.75</v>
      </c>
      <c r="AM11" s="12">
        <v>4.25</v>
      </c>
      <c r="AN11" s="12">
        <v>52</v>
      </c>
      <c r="AO11" s="12">
        <v>9.75</v>
      </c>
      <c r="AP11" s="12">
        <v>7.75</v>
      </c>
      <c r="AQ11" s="12">
        <v>60.25</v>
      </c>
      <c r="AR11" s="12">
        <v>24.75</v>
      </c>
      <c r="AS11" s="13">
        <v>2467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23.75</v>
      </c>
      <c r="C12" s="12">
        <v>32.25</v>
      </c>
      <c r="D12" s="12">
        <v>20.5</v>
      </c>
      <c r="E12" s="12">
        <v>20.75</v>
      </c>
      <c r="F12" s="12">
        <v>68.75</v>
      </c>
      <c r="G12" s="12">
        <v>40.5</v>
      </c>
      <c r="H12" s="12">
        <v>31.5</v>
      </c>
      <c r="I12" s="12">
        <v>12.75</v>
      </c>
      <c r="J12" s="12">
        <v>14.5</v>
      </c>
      <c r="K12" s="12">
        <v>5.5</v>
      </c>
      <c r="L12" s="12">
        <v>87.25</v>
      </c>
      <c r="M12" s="12">
        <v>77.75</v>
      </c>
      <c r="N12" s="12">
        <v>74.75</v>
      </c>
      <c r="O12" s="12">
        <v>84.75</v>
      </c>
      <c r="P12" s="12">
        <v>32.75</v>
      </c>
      <c r="Q12" s="12">
        <v>22</v>
      </c>
      <c r="R12" s="12">
        <v>28.75</v>
      </c>
      <c r="S12" s="12">
        <v>47.5</v>
      </c>
      <c r="T12" s="12">
        <v>6.25</v>
      </c>
      <c r="U12" s="12">
        <v>7</v>
      </c>
      <c r="V12" s="12">
        <v>8.5</v>
      </c>
      <c r="W12" s="12">
        <v>2</v>
      </c>
      <c r="X12" s="12">
        <v>5.5</v>
      </c>
      <c r="Y12" s="12">
        <v>14.25</v>
      </c>
      <c r="Z12" s="12">
        <v>21</v>
      </c>
      <c r="AA12" s="12">
        <v>141.5</v>
      </c>
      <c r="AB12" s="12">
        <v>143</v>
      </c>
      <c r="AC12" s="12">
        <v>445.25</v>
      </c>
      <c r="AD12" s="12">
        <v>194.5</v>
      </c>
      <c r="AE12" s="12">
        <v>98</v>
      </c>
      <c r="AF12" s="12">
        <v>86.25</v>
      </c>
      <c r="AG12" s="12">
        <v>24.5</v>
      </c>
      <c r="AH12" s="12">
        <v>37</v>
      </c>
      <c r="AI12" s="12">
        <v>21.75</v>
      </c>
      <c r="AJ12" s="12">
        <v>4.5</v>
      </c>
      <c r="AK12" s="12">
        <v>35</v>
      </c>
      <c r="AL12" s="12">
        <v>50</v>
      </c>
      <c r="AM12" s="12">
        <v>0.75</v>
      </c>
      <c r="AN12" s="12">
        <v>7.5</v>
      </c>
      <c r="AO12" s="12">
        <v>4</v>
      </c>
      <c r="AP12" s="12">
        <v>4.75</v>
      </c>
      <c r="AQ12" s="12">
        <v>20</v>
      </c>
      <c r="AR12" s="12">
        <v>6.5</v>
      </c>
      <c r="AS12" s="13">
        <v>2115.5</v>
      </c>
      <c r="AT12" s="14"/>
      <c r="AV12" s="17" t="s">
        <v>43</v>
      </c>
      <c r="AW12" s="15">
        <f>SUM(AA28:AD31)</f>
        <v>1535.25</v>
      </c>
      <c r="AX12" s="15">
        <f>SUM(Z28:Z31,H28:K31)</f>
        <v>4640</v>
      </c>
      <c r="AY12" s="15">
        <f>SUM(AE28:AJ31)</f>
        <v>10227</v>
      </c>
      <c r="AZ12" s="15">
        <f>SUM(B28:G31)</f>
        <v>4669.75</v>
      </c>
      <c r="BA12" s="15">
        <f>SUM(AM28:AN31,T28:Y31)</f>
        <v>4024.25</v>
      </c>
      <c r="BB12" s="15">
        <f>SUM(AK28:AL31,L28:S31)</f>
        <v>5592</v>
      </c>
      <c r="BC12" s="14">
        <f>SUM(AO28:AR31)</f>
        <v>3271.25</v>
      </c>
      <c r="BD12" s="9">
        <f t="shared" ref="BD12:BD19" si="0">SUM(AW12:BC12)</f>
        <v>33959.5</v>
      </c>
    </row>
    <row r="13" spans="1:56">
      <c r="A13" s="1" t="s">
        <v>10</v>
      </c>
      <c r="B13" s="12">
        <v>57.25</v>
      </c>
      <c r="C13" s="12">
        <v>62.25</v>
      </c>
      <c r="D13" s="12">
        <v>25.25</v>
      </c>
      <c r="E13" s="12">
        <v>36</v>
      </c>
      <c r="F13" s="12">
        <v>99.75</v>
      </c>
      <c r="G13" s="12">
        <v>69.75</v>
      </c>
      <c r="H13" s="12">
        <v>80.5</v>
      </c>
      <c r="I13" s="12">
        <v>50.75</v>
      </c>
      <c r="J13" s="12">
        <v>68.5</v>
      </c>
      <c r="K13" s="12">
        <v>79.25</v>
      </c>
      <c r="L13" s="12">
        <v>8.25</v>
      </c>
      <c r="M13" s="12">
        <v>99.5</v>
      </c>
      <c r="N13" s="12">
        <v>86</v>
      </c>
      <c r="O13" s="12">
        <v>172.5</v>
      </c>
      <c r="P13" s="12">
        <v>97</v>
      </c>
      <c r="Q13" s="12">
        <v>42.25</v>
      </c>
      <c r="R13" s="12">
        <v>29.5</v>
      </c>
      <c r="S13" s="12">
        <v>54.5</v>
      </c>
      <c r="T13" s="12">
        <v>26.25</v>
      </c>
      <c r="U13" s="12">
        <v>19</v>
      </c>
      <c r="V13" s="12">
        <v>15</v>
      </c>
      <c r="W13" s="12">
        <v>10.75</v>
      </c>
      <c r="X13" s="12">
        <v>8.25</v>
      </c>
      <c r="Y13" s="12">
        <v>25.75</v>
      </c>
      <c r="Z13" s="12">
        <v>63</v>
      </c>
      <c r="AA13" s="12">
        <v>172.25</v>
      </c>
      <c r="AB13" s="12">
        <v>99.75</v>
      </c>
      <c r="AC13" s="12">
        <v>403.75</v>
      </c>
      <c r="AD13" s="12">
        <v>228.25</v>
      </c>
      <c r="AE13" s="12">
        <v>93.75</v>
      </c>
      <c r="AF13" s="12">
        <v>93.5</v>
      </c>
      <c r="AG13" s="12">
        <v>25</v>
      </c>
      <c r="AH13" s="12">
        <v>37.75</v>
      </c>
      <c r="AI13" s="12">
        <v>36</v>
      </c>
      <c r="AJ13" s="12">
        <v>7.5</v>
      </c>
      <c r="AK13" s="12">
        <v>26</v>
      </c>
      <c r="AL13" s="12">
        <v>53.75</v>
      </c>
      <c r="AM13" s="12">
        <v>3.75</v>
      </c>
      <c r="AN13" s="12">
        <v>45.5</v>
      </c>
      <c r="AO13" s="12">
        <v>8.25</v>
      </c>
      <c r="AP13" s="12">
        <v>7.75</v>
      </c>
      <c r="AQ13" s="12">
        <v>37</v>
      </c>
      <c r="AR13" s="12">
        <v>14</v>
      </c>
      <c r="AS13" s="13">
        <v>2780.25</v>
      </c>
      <c r="AT13" s="14"/>
      <c r="AV13" s="17" t="s">
        <v>44</v>
      </c>
      <c r="AW13" s="15">
        <f>SUM(AA27:AD27,AA9:AD12)</f>
        <v>4534</v>
      </c>
      <c r="AX13" s="15">
        <f>SUM(Z27,Z9:Z12,H9:K12,H27:K27)</f>
        <v>614.25</v>
      </c>
      <c r="AY13" s="15">
        <f>SUM(AE9:AJ12,AE27:AJ27)</f>
        <v>1317</v>
      </c>
      <c r="AZ13" s="15">
        <f>SUM(B9:G12,B27:G27)</f>
        <v>1440</v>
      </c>
      <c r="BA13" s="15">
        <f>SUM(T9:Y12,AM9:AN12,T27:Y27,AM27:AN27)</f>
        <v>672.25</v>
      </c>
      <c r="BB13" s="15">
        <f>SUM(L9:S12,AK9:AL12,L27:S27,AK27:AL27)</f>
        <v>1821.25</v>
      </c>
      <c r="BC13" s="14">
        <f>SUM(AO9:AR12,AO27:AR27)</f>
        <v>335</v>
      </c>
      <c r="BD13" s="9">
        <f t="shared" si="0"/>
        <v>10733.75</v>
      </c>
    </row>
    <row r="14" spans="1:56">
      <c r="A14" s="1" t="s">
        <v>11</v>
      </c>
      <c r="B14" s="12">
        <v>44.5</v>
      </c>
      <c r="C14" s="12">
        <v>77.25</v>
      </c>
      <c r="D14" s="12">
        <v>27.5</v>
      </c>
      <c r="E14" s="12">
        <v>24.5</v>
      </c>
      <c r="F14" s="12">
        <v>108.25</v>
      </c>
      <c r="G14" s="12">
        <v>47.75</v>
      </c>
      <c r="H14" s="12">
        <v>79.25</v>
      </c>
      <c r="I14" s="12">
        <v>46.25</v>
      </c>
      <c r="J14" s="12">
        <v>133.75</v>
      </c>
      <c r="K14" s="12">
        <v>55.75</v>
      </c>
      <c r="L14" s="12">
        <v>86.25</v>
      </c>
      <c r="M14" s="12">
        <v>10.25</v>
      </c>
      <c r="N14" s="12">
        <v>52.5</v>
      </c>
      <c r="O14" s="12">
        <v>113.5</v>
      </c>
      <c r="P14" s="12">
        <v>76.5</v>
      </c>
      <c r="Q14" s="12">
        <v>45.25</v>
      </c>
      <c r="R14" s="12">
        <v>38</v>
      </c>
      <c r="S14" s="12">
        <v>84.5</v>
      </c>
      <c r="T14" s="12">
        <v>33.75</v>
      </c>
      <c r="U14" s="12">
        <v>28</v>
      </c>
      <c r="V14" s="12">
        <v>26.75</v>
      </c>
      <c r="W14" s="12">
        <v>14.25</v>
      </c>
      <c r="X14" s="12">
        <v>12.5</v>
      </c>
      <c r="Y14" s="12">
        <v>18.5</v>
      </c>
      <c r="Z14" s="12">
        <v>48.75</v>
      </c>
      <c r="AA14" s="12">
        <v>157.75</v>
      </c>
      <c r="AB14" s="12">
        <v>99.25</v>
      </c>
      <c r="AC14" s="12">
        <v>311</v>
      </c>
      <c r="AD14" s="12">
        <v>140.75</v>
      </c>
      <c r="AE14" s="12">
        <v>45.25</v>
      </c>
      <c r="AF14" s="12">
        <v>56.25</v>
      </c>
      <c r="AG14" s="12">
        <v>27.5</v>
      </c>
      <c r="AH14" s="12">
        <v>34.5</v>
      </c>
      <c r="AI14" s="12">
        <v>52.25</v>
      </c>
      <c r="AJ14" s="12">
        <v>12.25</v>
      </c>
      <c r="AK14" s="12">
        <v>35.5</v>
      </c>
      <c r="AL14" s="12">
        <v>112.25</v>
      </c>
      <c r="AM14" s="12">
        <v>10.75</v>
      </c>
      <c r="AN14" s="12">
        <v>64.5</v>
      </c>
      <c r="AO14" s="12">
        <v>15.75</v>
      </c>
      <c r="AP14" s="12">
        <v>14</v>
      </c>
      <c r="AQ14" s="12">
        <v>26.25</v>
      </c>
      <c r="AR14" s="12">
        <v>11.75</v>
      </c>
      <c r="AS14" s="13">
        <v>2561.5</v>
      </c>
      <c r="AT14" s="14"/>
      <c r="AV14" s="17" t="s">
        <v>45</v>
      </c>
      <c r="AW14" s="15">
        <f>SUM(AA32:AD37)</f>
        <v>10631</v>
      </c>
      <c r="AX14" s="15">
        <f>SUM(H32:K37,Z32:Z37)</f>
        <v>1323.75</v>
      </c>
      <c r="AY14" s="15">
        <f>SUM(AE32:AJ37)</f>
        <v>3809.25</v>
      </c>
      <c r="AZ14" s="15">
        <f>SUM(B32:G37)</f>
        <v>1251.25</v>
      </c>
      <c r="BA14" s="15">
        <f>SUM(T32:Y37,AM32:AN37)</f>
        <v>865.75</v>
      </c>
      <c r="BB14" s="15">
        <f>SUM(L32:S37,AK32:AL37)</f>
        <v>1332.5</v>
      </c>
      <c r="BC14" s="14">
        <f>SUM(AO32:AR37)</f>
        <v>1599</v>
      </c>
      <c r="BD14" s="9">
        <f t="shared" si="0"/>
        <v>20812.5</v>
      </c>
    </row>
    <row r="15" spans="1:56">
      <c r="A15" s="1" t="s">
        <v>12</v>
      </c>
      <c r="B15" s="12">
        <v>12.5</v>
      </c>
      <c r="C15" s="12">
        <v>24.5</v>
      </c>
      <c r="D15" s="12">
        <v>11.25</v>
      </c>
      <c r="E15" s="12">
        <v>17.25</v>
      </c>
      <c r="F15" s="12">
        <v>50</v>
      </c>
      <c r="G15" s="12">
        <v>23.5</v>
      </c>
      <c r="H15" s="12">
        <v>41.75</v>
      </c>
      <c r="I15" s="12">
        <v>28.5</v>
      </c>
      <c r="J15" s="12">
        <v>75.25</v>
      </c>
      <c r="K15" s="12">
        <v>75.25</v>
      </c>
      <c r="L15" s="12">
        <v>97.25</v>
      </c>
      <c r="M15" s="12">
        <v>54.5</v>
      </c>
      <c r="N15" s="12">
        <v>5.75</v>
      </c>
      <c r="O15" s="12">
        <v>66</v>
      </c>
      <c r="P15" s="12">
        <v>50.25</v>
      </c>
      <c r="Q15" s="12">
        <v>27</v>
      </c>
      <c r="R15" s="12">
        <v>24.25</v>
      </c>
      <c r="S15" s="12">
        <v>34.25</v>
      </c>
      <c r="T15" s="12">
        <v>10.25</v>
      </c>
      <c r="U15" s="12">
        <v>4</v>
      </c>
      <c r="V15" s="12">
        <v>5.75</v>
      </c>
      <c r="W15" s="12">
        <v>3.25</v>
      </c>
      <c r="X15" s="12">
        <v>3.75</v>
      </c>
      <c r="Y15" s="12">
        <v>9</v>
      </c>
      <c r="Z15" s="12">
        <v>16.5</v>
      </c>
      <c r="AA15" s="12">
        <v>98.75</v>
      </c>
      <c r="AB15" s="12">
        <v>68.5</v>
      </c>
      <c r="AC15" s="12">
        <v>249.75</v>
      </c>
      <c r="AD15" s="12">
        <v>90.5</v>
      </c>
      <c r="AE15" s="12">
        <v>36</v>
      </c>
      <c r="AF15" s="12">
        <v>33.75</v>
      </c>
      <c r="AG15" s="12">
        <v>11.75</v>
      </c>
      <c r="AH15" s="12">
        <v>17.25</v>
      </c>
      <c r="AI15" s="12">
        <v>20.75</v>
      </c>
      <c r="AJ15" s="12">
        <v>2.25</v>
      </c>
      <c r="AK15" s="12">
        <v>17</v>
      </c>
      <c r="AL15" s="12">
        <v>29</v>
      </c>
      <c r="AM15" s="12">
        <v>2.75</v>
      </c>
      <c r="AN15" s="12">
        <v>19</v>
      </c>
      <c r="AO15" s="12">
        <v>5.75</v>
      </c>
      <c r="AP15" s="12">
        <v>4.5</v>
      </c>
      <c r="AQ15" s="12">
        <v>18.25</v>
      </c>
      <c r="AR15" s="12">
        <v>5.75</v>
      </c>
      <c r="AS15" s="13">
        <v>1502.75</v>
      </c>
      <c r="AT15" s="14"/>
      <c r="AV15" s="17" t="s">
        <v>46</v>
      </c>
      <c r="AW15" s="15">
        <f>SUM(AA3:AD8)</f>
        <v>4873</v>
      </c>
      <c r="AX15" s="15">
        <f>SUM(H3:K8,Z3:Z8)</f>
        <v>1572.25</v>
      </c>
      <c r="AY15" s="15">
        <f>SUM(AE3:AJ8)</f>
        <v>1306.25</v>
      </c>
      <c r="AZ15" s="15">
        <f>SUM(B3:G8)</f>
        <v>2407.5</v>
      </c>
      <c r="BA15" s="15">
        <f>SUM(T3:Y8,AM3:AN8)</f>
        <v>534.25</v>
      </c>
      <c r="BB15" s="15">
        <f>SUM(L3:S8,AK3:AL8)</f>
        <v>1815</v>
      </c>
      <c r="BC15" s="14">
        <f>SUM(AO3:AR8)</f>
        <v>565.25</v>
      </c>
      <c r="BD15" s="9">
        <f t="shared" si="0"/>
        <v>13073.5</v>
      </c>
    </row>
    <row r="16" spans="1:56">
      <c r="A16" s="1" t="s">
        <v>13</v>
      </c>
      <c r="B16" s="12">
        <v>21</v>
      </c>
      <c r="C16" s="12">
        <v>30</v>
      </c>
      <c r="D16" s="12">
        <v>10.5</v>
      </c>
      <c r="E16" s="12">
        <v>16.5</v>
      </c>
      <c r="F16" s="12">
        <v>50.75</v>
      </c>
      <c r="G16" s="12">
        <v>26.75</v>
      </c>
      <c r="H16" s="12">
        <v>63.5</v>
      </c>
      <c r="I16" s="12">
        <v>36</v>
      </c>
      <c r="J16" s="12">
        <v>81.5</v>
      </c>
      <c r="K16" s="12">
        <v>84</v>
      </c>
      <c r="L16" s="12">
        <v>184.75</v>
      </c>
      <c r="M16" s="12">
        <v>120.5</v>
      </c>
      <c r="N16" s="12">
        <v>63</v>
      </c>
      <c r="O16" s="12">
        <v>6.5</v>
      </c>
      <c r="P16" s="12">
        <v>91.5</v>
      </c>
      <c r="Q16" s="12">
        <v>57.5</v>
      </c>
      <c r="R16" s="12">
        <v>67.75</v>
      </c>
      <c r="S16" s="12">
        <v>103</v>
      </c>
      <c r="T16" s="12">
        <v>15.75</v>
      </c>
      <c r="U16" s="12">
        <v>5.25</v>
      </c>
      <c r="V16" s="12">
        <v>10</v>
      </c>
      <c r="W16" s="12">
        <v>1</v>
      </c>
      <c r="X16" s="12">
        <v>1</v>
      </c>
      <c r="Y16" s="12">
        <v>8.75</v>
      </c>
      <c r="Z16" s="12">
        <v>27.75</v>
      </c>
      <c r="AA16" s="12">
        <v>110</v>
      </c>
      <c r="AB16" s="12">
        <v>77.5</v>
      </c>
      <c r="AC16" s="12">
        <v>259.25</v>
      </c>
      <c r="AD16" s="12">
        <v>76.75</v>
      </c>
      <c r="AE16" s="12">
        <v>25.75</v>
      </c>
      <c r="AF16" s="12">
        <v>27.5</v>
      </c>
      <c r="AG16" s="12">
        <v>13.75</v>
      </c>
      <c r="AH16" s="12">
        <v>14.5</v>
      </c>
      <c r="AI16" s="12">
        <v>20.25</v>
      </c>
      <c r="AJ16" s="12">
        <v>4.25</v>
      </c>
      <c r="AK16" s="12">
        <v>43.75</v>
      </c>
      <c r="AL16" s="12">
        <v>105.5</v>
      </c>
      <c r="AM16" s="12">
        <v>3</v>
      </c>
      <c r="AN16" s="12">
        <v>25.5</v>
      </c>
      <c r="AO16" s="12">
        <v>6.5</v>
      </c>
      <c r="AP16" s="12">
        <v>2.5</v>
      </c>
      <c r="AQ16" s="12">
        <v>11.5</v>
      </c>
      <c r="AR16" s="12">
        <v>7.75</v>
      </c>
      <c r="AS16" s="13">
        <v>2020</v>
      </c>
      <c r="AT16" s="14"/>
      <c r="AV16" s="17" t="s">
        <v>47</v>
      </c>
      <c r="AW16" s="15">
        <f>SUM(AA21:AD26,AA40:AD41)</f>
        <v>4247.75</v>
      </c>
      <c r="AX16" s="15">
        <f>SUM(H21:K26,H40:K41,Z21:Z26,Z40:Z41)</f>
        <v>743.5</v>
      </c>
      <c r="AY16" s="15">
        <f>SUM(AE21:AJ26,AE40:AJ41)</f>
        <v>876.5</v>
      </c>
      <c r="AZ16" s="15">
        <f>SUM(B21:G26,B40:G41)</f>
        <v>598.5</v>
      </c>
      <c r="BA16" s="15">
        <f>SUM(T21:Y26,T40:Y41,AM21:AN26,AM40:AN41)</f>
        <v>2011</v>
      </c>
      <c r="BB16" s="15">
        <f>SUM(L21:S26,L40:S41,AK21:AL26,AK40:AL41)</f>
        <v>836.25</v>
      </c>
      <c r="BC16" s="14">
        <f>SUM(AO21:AR26,AO40:AR41)</f>
        <v>660</v>
      </c>
      <c r="BD16" s="9">
        <f t="shared" si="0"/>
        <v>9973.5</v>
      </c>
    </row>
    <row r="17" spans="1:56">
      <c r="A17" s="1" t="s">
        <v>14</v>
      </c>
      <c r="B17" s="12">
        <v>17.75</v>
      </c>
      <c r="C17" s="12">
        <v>26.5</v>
      </c>
      <c r="D17" s="12">
        <v>6.5</v>
      </c>
      <c r="E17" s="12">
        <v>7</v>
      </c>
      <c r="F17" s="12">
        <v>45</v>
      </c>
      <c r="G17" s="12">
        <v>19.75</v>
      </c>
      <c r="H17" s="12">
        <v>40.5</v>
      </c>
      <c r="I17" s="12">
        <v>35.5</v>
      </c>
      <c r="J17" s="12">
        <v>48.25</v>
      </c>
      <c r="K17" s="12">
        <v>34.75</v>
      </c>
      <c r="L17" s="12">
        <v>93</v>
      </c>
      <c r="M17" s="12">
        <v>79.5</v>
      </c>
      <c r="N17" s="12">
        <v>50.75</v>
      </c>
      <c r="O17" s="12">
        <v>95.75</v>
      </c>
      <c r="P17" s="12">
        <v>5.25</v>
      </c>
      <c r="Q17" s="12">
        <v>49</v>
      </c>
      <c r="R17" s="12">
        <v>54.75</v>
      </c>
      <c r="S17" s="12">
        <v>106</v>
      </c>
      <c r="T17" s="12">
        <v>8.75</v>
      </c>
      <c r="U17" s="12">
        <v>6.25</v>
      </c>
      <c r="V17" s="12">
        <v>7.75</v>
      </c>
      <c r="W17" s="12">
        <v>1.75</v>
      </c>
      <c r="X17" s="12">
        <v>1.75</v>
      </c>
      <c r="Y17" s="12">
        <v>4.75</v>
      </c>
      <c r="Z17" s="12">
        <v>15.25</v>
      </c>
      <c r="AA17" s="12">
        <v>55</v>
      </c>
      <c r="AB17" s="12">
        <v>36</v>
      </c>
      <c r="AC17" s="12">
        <v>125.75</v>
      </c>
      <c r="AD17" s="12">
        <v>54</v>
      </c>
      <c r="AE17" s="12">
        <v>20.25</v>
      </c>
      <c r="AF17" s="12">
        <v>17.75</v>
      </c>
      <c r="AG17" s="12">
        <v>7</v>
      </c>
      <c r="AH17" s="12">
        <v>16.25</v>
      </c>
      <c r="AI17" s="12">
        <v>13.5</v>
      </c>
      <c r="AJ17" s="12">
        <v>2</v>
      </c>
      <c r="AK17" s="12">
        <v>11</v>
      </c>
      <c r="AL17" s="12">
        <v>32.25</v>
      </c>
      <c r="AM17" s="12">
        <v>3</v>
      </c>
      <c r="AN17" s="12">
        <v>17</v>
      </c>
      <c r="AO17" s="12">
        <v>3</v>
      </c>
      <c r="AP17" s="12">
        <v>2.5</v>
      </c>
      <c r="AQ17" s="12">
        <v>10</v>
      </c>
      <c r="AR17" s="12">
        <v>3</v>
      </c>
      <c r="AS17" s="13">
        <v>1291</v>
      </c>
      <c r="AT17" s="14"/>
      <c r="AV17" s="1" t="s">
        <v>48</v>
      </c>
      <c r="AW17" s="14">
        <f>SUM(AA13:AD20,AA38:AD39)</f>
        <v>6005</v>
      </c>
      <c r="AX17" s="14">
        <f>SUM(H13:K20,H38:K39,Z13:Z20,Z38:Z39)</f>
        <v>1973</v>
      </c>
      <c r="AY17" s="14">
        <f>SUM(AE13:AJ20,AE38:AJ39)</f>
        <v>1337</v>
      </c>
      <c r="AZ17" s="14">
        <f>SUM(B13:G20,B38:G39)</f>
        <v>1670.5</v>
      </c>
      <c r="BA17" s="14">
        <f>SUM(T13:Y20,T38:Y39,AM13:AN20,AM38:AN39)</f>
        <v>765.75</v>
      </c>
      <c r="BB17" s="14">
        <f>SUM(L13:S20,L38:S39,AK13:AL20,AK38:AL39)</f>
        <v>5344.75</v>
      </c>
      <c r="BC17" s="14">
        <f>SUM(AO13:AR20,AO38:AR39)</f>
        <v>459</v>
      </c>
      <c r="BD17" s="9">
        <f t="shared" si="0"/>
        <v>17555</v>
      </c>
    </row>
    <row r="18" spans="1:56">
      <c r="A18" s="1" t="s">
        <v>15</v>
      </c>
      <c r="B18" s="12">
        <v>7</v>
      </c>
      <c r="C18" s="12">
        <v>13.5</v>
      </c>
      <c r="D18" s="12">
        <v>6.5</v>
      </c>
      <c r="E18" s="12">
        <v>5.5</v>
      </c>
      <c r="F18" s="12">
        <v>19.25</v>
      </c>
      <c r="G18" s="12">
        <v>7.25</v>
      </c>
      <c r="H18" s="12">
        <v>19.5</v>
      </c>
      <c r="I18" s="12">
        <v>13.25</v>
      </c>
      <c r="J18" s="12">
        <v>20</v>
      </c>
      <c r="K18" s="12">
        <v>19.75</v>
      </c>
      <c r="L18" s="12">
        <v>46.25</v>
      </c>
      <c r="M18" s="12">
        <v>50</v>
      </c>
      <c r="N18" s="12">
        <v>24</v>
      </c>
      <c r="O18" s="12">
        <v>61.5</v>
      </c>
      <c r="P18" s="12">
        <v>48.75</v>
      </c>
      <c r="Q18" s="12">
        <v>4.25</v>
      </c>
      <c r="R18" s="12">
        <v>27.5</v>
      </c>
      <c r="S18" s="12">
        <v>51.25</v>
      </c>
      <c r="T18" s="12">
        <v>4.25</v>
      </c>
      <c r="U18" s="12">
        <v>3</v>
      </c>
      <c r="V18" s="12">
        <v>8.75</v>
      </c>
      <c r="W18" s="12">
        <v>0.75</v>
      </c>
      <c r="X18" s="12">
        <v>0.25</v>
      </c>
      <c r="Y18" s="12">
        <v>3</v>
      </c>
      <c r="Z18" s="12">
        <v>3.5</v>
      </c>
      <c r="AA18" s="12">
        <v>39.75</v>
      </c>
      <c r="AB18" s="12">
        <v>23.25</v>
      </c>
      <c r="AC18" s="12">
        <v>94</v>
      </c>
      <c r="AD18" s="12">
        <v>34</v>
      </c>
      <c r="AE18" s="12">
        <v>15</v>
      </c>
      <c r="AF18" s="12">
        <v>16.75</v>
      </c>
      <c r="AG18" s="12">
        <v>3.5</v>
      </c>
      <c r="AH18" s="12">
        <v>11.25</v>
      </c>
      <c r="AI18" s="12">
        <v>8.75</v>
      </c>
      <c r="AJ18" s="12">
        <v>5.25</v>
      </c>
      <c r="AK18" s="12">
        <v>12.5</v>
      </c>
      <c r="AL18" s="12">
        <v>19.25</v>
      </c>
      <c r="AM18" s="12">
        <v>0.25</v>
      </c>
      <c r="AN18" s="12">
        <v>9.25</v>
      </c>
      <c r="AO18" s="12">
        <v>2.5</v>
      </c>
      <c r="AP18" s="12">
        <v>3.5</v>
      </c>
      <c r="AQ18" s="12">
        <v>4.25</v>
      </c>
      <c r="AR18" s="12">
        <v>2.75</v>
      </c>
      <c r="AS18" s="13">
        <v>774.25</v>
      </c>
      <c r="AT18" s="14"/>
      <c r="AV18" s="9" t="s">
        <v>58</v>
      </c>
      <c r="AW18" s="15">
        <f>SUM(AA42:AD45)</f>
        <v>3403.5</v>
      </c>
      <c r="AX18" s="9">
        <f>SUM(Z42:Z45,H42:K45)</f>
        <v>327.75</v>
      </c>
      <c r="AY18" s="9">
        <f>SUM(AE42:AJ45)</f>
        <v>1298.5</v>
      </c>
      <c r="AZ18" s="9">
        <f>SUM(B42:G45)</f>
        <v>394.5</v>
      </c>
      <c r="BA18" s="9">
        <f>SUM(T42:Y45, AM42:AN45)</f>
        <v>483.25</v>
      </c>
      <c r="BB18" s="9">
        <f>SUM(AK42:AL45,L42:S45)</f>
        <v>340</v>
      </c>
      <c r="BC18" s="9">
        <f>SUM(AO42:AR45)</f>
        <v>586.75</v>
      </c>
      <c r="BD18" s="9">
        <f t="shared" si="0"/>
        <v>6834.25</v>
      </c>
    </row>
    <row r="19" spans="1:56">
      <c r="A19" s="1" t="s">
        <v>16</v>
      </c>
      <c r="B19" s="12">
        <v>9.5</v>
      </c>
      <c r="C19" s="12">
        <v>16</v>
      </c>
      <c r="D19" s="12">
        <v>7.25</v>
      </c>
      <c r="E19" s="12">
        <v>5.75</v>
      </c>
      <c r="F19" s="12">
        <v>38.5</v>
      </c>
      <c r="G19" s="12">
        <v>13.25</v>
      </c>
      <c r="H19" s="12">
        <v>19.75</v>
      </c>
      <c r="I19" s="12">
        <v>16</v>
      </c>
      <c r="J19" s="12">
        <v>39.25</v>
      </c>
      <c r="K19" s="12">
        <v>27.25</v>
      </c>
      <c r="L19" s="12">
        <v>40.75</v>
      </c>
      <c r="M19" s="12">
        <v>47</v>
      </c>
      <c r="N19" s="12">
        <v>22.75</v>
      </c>
      <c r="O19" s="12">
        <v>71.5</v>
      </c>
      <c r="P19" s="12">
        <v>55.75</v>
      </c>
      <c r="Q19" s="12">
        <v>21.75</v>
      </c>
      <c r="R19" s="12">
        <v>5.75</v>
      </c>
      <c r="S19" s="12">
        <v>64.25</v>
      </c>
      <c r="T19" s="12">
        <v>8.5</v>
      </c>
      <c r="U19" s="12">
        <v>4.5</v>
      </c>
      <c r="V19" s="12">
        <v>7.25</v>
      </c>
      <c r="W19" s="12">
        <v>2.75</v>
      </c>
      <c r="X19" s="12">
        <v>2.25</v>
      </c>
      <c r="Y19" s="12">
        <v>4</v>
      </c>
      <c r="Z19" s="12">
        <v>9.5</v>
      </c>
      <c r="AA19" s="12">
        <v>65.5</v>
      </c>
      <c r="AB19" s="12">
        <v>47.25</v>
      </c>
      <c r="AC19" s="12">
        <v>162.75</v>
      </c>
      <c r="AD19" s="12">
        <v>53.25</v>
      </c>
      <c r="AE19" s="12">
        <v>15.25</v>
      </c>
      <c r="AF19" s="12">
        <v>12</v>
      </c>
      <c r="AG19" s="12">
        <v>6.5</v>
      </c>
      <c r="AH19" s="12">
        <v>10.5</v>
      </c>
      <c r="AI19" s="12">
        <v>14.75</v>
      </c>
      <c r="AJ19" s="12">
        <v>7.25</v>
      </c>
      <c r="AK19" s="12">
        <v>11</v>
      </c>
      <c r="AL19" s="12">
        <v>24.25</v>
      </c>
      <c r="AM19" s="12">
        <v>1</v>
      </c>
      <c r="AN19" s="12">
        <v>9.75</v>
      </c>
      <c r="AO19" s="12">
        <v>3</v>
      </c>
      <c r="AP19" s="12">
        <v>4.5</v>
      </c>
      <c r="AQ19" s="12">
        <v>17</v>
      </c>
      <c r="AR19" s="12">
        <v>4.75</v>
      </c>
      <c r="AS19" s="13">
        <v>1031</v>
      </c>
      <c r="AT19" s="14"/>
      <c r="AV19" s="9" t="s">
        <v>49</v>
      </c>
      <c r="AW19" s="15">
        <f>SUM(AW12:AW18)</f>
        <v>35229.5</v>
      </c>
      <c r="AX19" s="9">
        <f t="shared" ref="AX19:BC19" si="1">SUM(AX12:AX18)</f>
        <v>11194.5</v>
      </c>
      <c r="AY19" s="9">
        <f t="shared" si="1"/>
        <v>20171.5</v>
      </c>
      <c r="AZ19" s="9">
        <f t="shared" si="1"/>
        <v>12432</v>
      </c>
      <c r="BA19" s="9">
        <f t="shared" si="1"/>
        <v>9356.5</v>
      </c>
      <c r="BB19" s="9">
        <f t="shared" si="1"/>
        <v>17081.75</v>
      </c>
      <c r="BC19" s="9">
        <f t="shared" si="1"/>
        <v>7476.25</v>
      </c>
      <c r="BD19" s="9">
        <f t="shared" si="0"/>
        <v>112942</v>
      </c>
    </row>
    <row r="20" spans="1:56">
      <c r="A20" s="1" t="s">
        <v>17</v>
      </c>
      <c r="B20" s="12">
        <v>21</v>
      </c>
      <c r="C20" s="12">
        <v>43.25</v>
      </c>
      <c r="D20" s="12">
        <v>19.75</v>
      </c>
      <c r="E20" s="12">
        <v>22.25</v>
      </c>
      <c r="F20" s="12">
        <v>148.25</v>
      </c>
      <c r="G20" s="12">
        <v>28.25</v>
      </c>
      <c r="H20" s="12">
        <v>40.75</v>
      </c>
      <c r="I20" s="12">
        <v>27.75</v>
      </c>
      <c r="J20" s="12">
        <v>65.25</v>
      </c>
      <c r="K20" s="12">
        <v>49.25</v>
      </c>
      <c r="L20" s="12">
        <v>60.75</v>
      </c>
      <c r="M20" s="12">
        <v>95.25</v>
      </c>
      <c r="N20" s="12">
        <v>35.5</v>
      </c>
      <c r="O20" s="12">
        <v>103.5</v>
      </c>
      <c r="P20" s="12">
        <v>116.75</v>
      </c>
      <c r="Q20" s="12">
        <v>50.5</v>
      </c>
      <c r="R20" s="12">
        <v>64.25</v>
      </c>
      <c r="S20" s="12">
        <v>15.75</v>
      </c>
      <c r="T20" s="12">
        <v>14.5</v>
      </c>
      <c r="U20" s="12">
        <v>12</v>
      </c>
      <c r="V20" s="12">
        <v>10.5</v>
      </c>
      <c r="W20" s="12">
        <v>6.5</v>
      </c>
      <c r="X20" s="12">
        <v>6.25</v>
      </c>
      <c r="Y20" s="12">
        <v>15</v>
      </c>
      <c r="Z20" s="12">
        <v>9</v>
      </c>
      <c r="AA20" s="12">
        <v>152.25</v>
      </c>
      <c r="AB20" s="12">
        <v>104</v>
      </c>
      <c r="AC20" s="12">
        <v>348</v>
      </c>
      <c r="AD20" s="12">
        <v>102</v>
      </c>
      <c r="AE20" s="12">
        <v>28.25</v>
      </c>
      <c r="AF20" s="12">
        <v>23.25</v>
      </c>
      <c r="AG20" s="12">
        <v>17.5</v>
      </c>
      <c r="AH20" s="12">
        <v>27.75</v>
      </c>
      <c r="AI20" s="12">
        <v>29</v>
      </c>
      <c r="AJ20" s="12">
        <v>5.25</v>
      </c>
      <c r="AK20" s="12">
        <v>16.25</v>
      </c>
      <c r="AL20" s="12">
        <v>52</v>
      </c>
      <c r="AM20" s="12">
        <v>5.5</v>
      </c>
      <c r="AN20" s="12">
        <v>31.75</v>
      </c>
      <c r="AO20" s="12">
        <v>3.5</v>
      </c>
      <c r="AP20" s="12">
        <v>3.25</v>
      </c>
      <c r="AQ20" s="12">
        <v>43.25</v>
      </c>
      <c r="AR20" s="12">
        <v>4</v>
      </c>
      <c r="AS20" s="13">
        <v>2078.5</v>
      </c>
      <c r="AT20" s="14"/>
      <c r="AV20" s="18"/>
      <c r="AW20" s="15"/>
    </row>
    <row r="21" spans="1:56">
      <c r="A21" s="1" t="s">
        <v>18</v>
      </c>
      <c r="B21" s="12">
        <v>11.25</v>
      </c>
      <c r="C21" s="12">
        <v>15.5</v>
      </c>
      <c r="D21" s="12">
        <v>10</v>
      </c>
      <c r="E21" s="12">
        <v>8</v>
      </c>
      <c r="F21" s="12">
        <v>26.75</v>
      </c>
      <c r="G21" s="12">
        <v>9.5</v>
      </c>
      <c r="H21" s="12">
        <v>35.5</v>
      </c>
      <c r="I21" s="12">
        <v>17</v>
      </c>
      <c r="J21" s="12">
        <v>39.5</v>
      </c>
      <c r="K21" s="12">
        <v>4.75</v>
      </c>
      <c r="L21" s="12">
        <v>26.25</v>
      </c>
      <c r="M21" s="12">
        <v>44.5</v>
      </c>
      <c r="N21" s="12">
        <v>11.5</v>
      </c>
      <c r="O21" s="12">
        <v>12.75</v>
      </c>
      <c r="P21" s="12">
        <v>5.5</v>
      </c>
      <c r="Q21" s="12">
        <v>6</v>
      </c>
      <c r="R21" s="12">
        <v>7.25</v>
      </c>
      <c r="S21" s="12">
        <v>15.5</v>
      </c>
      <c r="T21" s="12">
        <v>10</v>
      </c>
      <c r="U21" s="12">
        <v>37.25</v>
      </c>
      <c r="V21" s="12">
        <v>133</v>
      </c>
      <c r="W21" s="12">
        <v>45</v>
      </c>
      <c r="X21" s="12">
        <v>12.75</v>
      </c>
      <c r="Y21" s="12">
        <v>41.25</v>
      </c>
      <c r="Z21" s="12">
        <v>6</v>
      </c>
      <c r="AA21" s="12">
        <v>92.5</v>
      </c>
      <c r="AB21" s="12">
        <v>56.5</v>
      </c>
      <c r="AC21" s="12">
        <v>197</v>
      </c>
      <c r="AD21" s="12">
        <v>66.25</v>
      </c>
      <c r="AE21" s="12">
        <v>22.25</v>
      </c>
      <c r="AF21" s="12">
        <v>26</v>
      </c>
      <c r="AG21" s="12">
        <v>19.5</v>
      </c>
      <c r="AH21" s="12">
        <v>19.75</v>
      </c>
      <c r="AI21" s="12">
        <v>25.25</v>
      </c>
      <c r="AJ21" s="12">
        <v>10.5</v>
      </c>
      <c r="AK21" s="12">
        <v>2.25</v>
      </c>
      <c r="AL21" s="12">
        <v>5.5</v>
      </c>
      <c r="AM21" s="12">
        <v>17</v>
      </c>
      <c r="AN21" s="12">
        <v>142</v>
      </c>
      <c r="AO21" s="12">
        <v>9.25</v>
      </c>
      <c r="AP21" s="12">
        <v>6</v>
      </c>
      <c r="AQ21" s="12">
        <v>54.25</v>
      </c>
      <c r="AR21" s="12">
        <v>12.75</v>
      </c>
      <c r="AS21" s="13">
        <v>1376.75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3.25</v>
      </c>
      <c r="C22" s="12">
        <v>9.25</v>
      </c>
      <c r="D22" s="12">
        <v>6.25</v>
      </c>
      <c r="E22" s="12">
        <v>8</v>
      </c>
      <c r="F22" s="12">
        <v>28.75</v>
      </c>
      <c r="G22" s="12">
        <v>7.75</v>
      </c>
      <c r="H22" s="12">
        <v>22.5</v>
      </c>
      <c r="I22" s="12">
        <v>17</v>
      </c>
      <c r="J22" s="12">
        <v>24.25</v>
      </c>
      <c r="K22" s="12">
        <v>6</v>
      </c>
      <c r="L22" s="12">
        <v>14.25</v>
      </c>
      <c r="M22" s="12">
        <v>38.25</v>
      </c>
      <c r="N22" s="12">
        <v>2.75</v>
      </c>
      <c r="O22" s="12">
        <v>8.25</v>
      </c>
      <c r="P22" s="12">
        <v>4.75</v>
      </c>
      <c r="Q22" s="12">
        <v>3.5</v>
      </c>
      <c r="R22" s="12">
        <v>5.75</v>
      </c>
      <c r="S22" s="12">
        <v>14.5</v>
      </c>
      <c r="T22" s="12">
        <v>30</v>
      </c>
      <c r="U22" s="12">
        <v>7.75</v>
      </c>
      <c r="V22" s="12">
        <v>54.5</v>
      </c>
      <c r="W22" s="12">
        <v>16.5</v>
      </c>
      <c r="X22" s="12">
        <v>11</v>
      </c>
      <c r="Y22" s="12">
        <v>44</v>
      </c>
      <c r="Z22" s="12">
        <v>2.5</v>
      </c>
      <c r="AA22" s="12">
        <v>131.25</v>
      </c>
      <c r="AB22" s="12">
        <v>80.25</v>
      </c>
      <c r="AC22" s="12">
        <v>229.5</v>
      </c>
      <c r="AD22" s="12">
        <v>122.25</v>
      </c>
      <c r="AE22" s="12">
        <v>14.5</v>
      </c>
      <c r="AF22" s="12">
        <v>18.75</v>
      </c>
      <c r="AG22" s="12">
        <v>12.25</v>
      </c>
      <c r="AH22" s="12">
        <v>7.5</v>
      </c>
      <c r="AI22" s="12">
        <v>23</v>
      </c>
      <c r="AJ22" s="12">
        <v>3.5</v>
      </c>
      <c r="AK22" s="12">
        <v>2.75</v>
      </c>
      <c r="AL22" s="12">
        <v>4.5</v>
      </c>
      <c r="AM22" s="12">
        <v>7</v>
      </c>
      <c r="AN22" s="12">
        <v>25.5</v>
      </c>
      <c r="AO22" s="12">
        <v>6</v>
      </c>
      <c r="AP22" s="12">
        <v>4.75</v>
      </c>
      <c r="AQ22" s="12">
        <v>86.25</v>
      </c>
      <c r="AR22" s="12">
        <v>7.75</v>
      </c>
      <c r="AS22" s="13">
        <v>1178.5</v>
      </c>
      <c r="AT22" s="14"/>
      <c r="AV22" s="17" t="s">
        <v>43</v>
      </c>
      <c r="AW22" s="15">
        <f>AW12</f>
        <v>1535.25</v>
      </c>
      <c r="AX22" s="15"/>
      <c r="AY22" s="15"/>
    </row>
    <row r="23" spans="1:56">
      <c r="A23" s="1" t="s">
        <v>20</v>
      </c>
      <c r="B23" s="12">
        <v>6.25</v>
      </c>
      <c r="C23" s="12">
        <v>11</v>
      </c>
      <c r="D23" s="12">
        <v>12.75</v>
      </c>
      <c r="E23" s="12">
        <v>12</v>
      </c>
      <c r="F23" s="12">
        <v>56</v>
      </c>
      <c r="G23" s="12">
        <v>16.75</v>
      </c>
      <c r="H23" s="12">
        <v>36.75</v>
      </c>
      <c r="I23" s="12">
        <v>22.25</v>
      </c>
      <c r="J23" s="12">
        <v>41.75</v>
      </c>
      <c r="K23" s="12">
        <v>8.5</v>
      </c>
      <c r="L23" s="12">
        <v>15.75</v>
      </c>
      <c r="M23" s="12">
        <v>40</v>
      </c>
      <c r="N23" s="12">
        <v>5.75</v>
      </c>
      <c r="O23" s="12">
        <v>9.75</v>
      </c>
      <c r="P23" s="12">
        <v>5.25</v>
      </c>
      <c r="Q23" s="12">
        <v>10</v>
      </c>
      <c r="R23" s="12">
        <v>5.75</v>
      </c>
      <c r="S23" s="12">
        <v>13.75</v>
      </c>
      <c r="T23" s="12">
        <v>156</v>
      </c>
      <c r="U23" s="12">
        <v>61</v>
      </c>
      <c r="V23" s="12">
        <v>6.75</v>
      </c>
      <c r="W23" s="12">
        <v>32</v>
      </c>
      <c r="X23" s="12">
        <v>18.75</v>
      </c>
      <c r="Y23" s="12">
        <v>61.25</v>
      </c>
      <c r="Z23" s="12">
        <v>5.5</v>
      </c>
      <c r="AA23" s="12">
        <v>216.5</v>
      </c>
      <c r="AB23" s="12">
        <v>125.5</v>
      </c>
      <c r="AC23" s="12">
        <v>334.25</v>
      </c>
      <c r="AD23" s="12">
        <v>138.25</v>
      </c>
      <c r="AE23" s="12">
        <v>32</v>
      </c>
      <c r="AF23" s="12">
        <v>26.25</v>
      </c>
      <c r="AG23" s="12">
        <v>12.75</v>
      </c>
      <c r="AH23" s="12">
        <v>13.75</v>
      </c>
      <c r="AI23" s="12">
        <v>22</v>
      </c>
      <c r="AJ23" s="12">
        <v>6</v>
      </c>
      <c r="AK23" s="12">
        <v>4.25</v>
      </c>
      <c r="AL23" s="12">
        <v>3.25</v>
      </c>
      <c r="AM23" s="12">
        <v>16.25</v>
      </c>
      <c r="AN23" s="12">
        <v>61.75</v>
      </c>
      <c r="AO23" s="12">
        <v>6.5</v>
      </c>
      <c r="AP23" s="12">
        <v>5</v>
      </c>
      <c r="AQ23" s="12">
        <v>94.5</v>
      </c>
      <c r="AR23" s="12">
        <v>13.25</v>
      </c>
      <c r="AS23" s="13">
        <v>1803.25</v>
      </c>
      <c r="AT23" s="14"/>
      <c r="AV23" s="17" t="s">
        <v>44</v>
      </c>
      <c r="AW23" s="15">
        <f>AW13+AX12</f>
        <v>9174</v>
      </c>
      <c r="AX23" s="15">
        <f>AX13</f>
        <v>614.25</v>
      </c>
      <c r="AY23" s="15"/>
      <c r="AZ23" s="15"/>
    </row>
    <row r="24" spans="1:56">
      <c r="A24" s="1" t="s">
        <v>21</v>
      </c>
      <c r="B24" s="12">
        <v>4</v>
      </c>
      <c r="C24" s="12">
        <v>3</v>
      </c>
      <c r="D24" s="12">
        <v>5.75</v>
      </c>
      <c r="E24" s="12">
        <v>10.25</v>
      </c>
      <c r="F24" s="12">
        <v>32.75</v>
      </c>
      <c r="G24" s="12">
        <v>7.25</v>
      </c>
      <c r="H24" s="12">
        <v>19</v>
      </c>
      <c r="I24" s="12">
        <v>10</v>
      </c>
      <c r="J24" s="12">
        <v>18</v>
      </c>
      <c r="K24" s="12">
        <v>1.5</v>
      </c>
      <c r="L24" s="12">
        <v>13.25</v>
      </c>
      <c r="M24" s="12">
        <v>26.75</v>
      </c>
      <c r="N24" s="12">
        <v>2.75</v>
      </c>
      <c r="O24" s="12">
        <v>3.5</v>
      </c>
      <c r="P24" s="12">
        <v>2.75</v>
      </c>
      <c r="Q24" s="12">
        <v>0.75</v>
      </c>
      <c r="R24" s="12">
        <v>2.25</v>
      </c>
      <c r="S24" s="12">
        <v>7</v>
      </c>
      <c r="T24" s="12">
        <v>57</v>
      </c>
      <c r="U24" s="12">
        <v>15.5</v>
      </c>
      <c r="V24" s="12">
        <v>34.5</v>
      </c>
      <c r="W24" s="12">
        <v>4</v>
      </c>
      <c r="X24" s="12">
        <v>8.75</v>
      </c>
      <c r="Y24" s="12">
        <v>49.75</v>
      </c>
      <c r="Z24" s="12">
        <v>3.5</v>
      </c>
      <c r="AA24" s="12">
        <v>109.5</v>
      </c>
      <c r="AB24" s="12">
        <v>68.75</v>
      </c>
      <c r="AC24" s="12">
        <v>187.25</v>
      </c>
      <c r="AD24" s="12">
        <v>88</v>
      </c>
      <c r="AE24" s="12">
        <v>18</v>
      </c>
      <c r="AF24" s="12">
        <v>17.5</v>
      </c>
      <c r="AG24" s="12">
        <v>9.5</v>
      </c>
      <c r="AH24" s="12">
        <v>4</v>
      </c>
      <c r="AI24" s="12">
        <v>8.25</v>
      </c>
      <c r="AJ24" s="12">
        <v>2.75</v>
      </c>
      <c r="AK24" s="12">
        <v>1.25</v>
      </c>
      <c r="AL24" s="12">
        <v>2</v>
      </c>
      <c r="AM24" s="12">
        <v>3.75</v>
      </c>
      <c r="AN24" s="12">
        <v>13.5</v>
      </c>
      <c r="AO24" s="12">
        <v>2</v>
      </c>
      <c r="AP24" s="12">
        <v>3.25</v>
      </c>
      <c r="AQ24" s="12">
        <v>65</v>
      </c>
      <c r="AR24" s="12">
        <v>5.75</v>
      </c>
      <c r="AS24" s="13">
        <v>953.5</v>
      </c>
      <c r="AT24" s="14"/>
      <c r="AV24" s="17" t="s">
        <v>45</v>
      </c>
      <c r="AW24" s="15">
        <f>AW14+AY12</f>
        <v>20858</v>
      </c>
      <c r="AX24" s="15">
        <f>AX14+AY13</f>
        <v>2640.75</v>
      </c>
      <c r="AY24" s="15">
        <f>AY14</f>
        <v>3809.25</v>
      </c>
      <c r="AZ24" s="15"/>
      <c r="BA24" s="15"/>
    </row>
    <row r="25" spans="1:56">
      <c r="A25" s="1" t="s">
        <v>22</v>
      </c>
      <c r="B25" s="12">
        <v>1.25</v>
      </c>
      <c r="C25" s="12">
        <v>2</v>
      </c>
      <c r="D25" s="12">
        <v>6</v>
      </c>
      <c r="E25" s="12">
        <v>3.5</v>
      </c>
      <c r="F25" s="12">
        <v>17.75</v>
      </c>
      <c r="G25" s="12">
        <v>6.75</v>
      </c>
      <c r="H25" s="12">
        <v>15.5</v>
      </c>
      <c r="I25" s="12">
        <v>9</v>
      </c>
      <c r="J25" s="12">
        <v>23.5</v>
      </c>
      <c r="K25" s="12">
        <v>4.5</v>
      </c>
      <c r="L25" s="12">
        <v>8.5</v>
      </c>
      <c r="M25" s="12">
        <v>27.5</v>
      </c>
      <c r="N25" s="12">
        <v>3.5</v>
      </c>
      <c r="O25" s="12">
        <v>0.5</v>
      </c>
      <c r="P25" s="12">
        <v>3</v>
      </c>
      <c r="Q25" s="12">
        <v>0.75</v>
      </c>
      <c r="R25" s="12">
        <v>0.75</v>
      </c>
      <c r="S25" s="12">
        <v>4.5</v>
      </c>
      <c r="T25" s="12">
        <v>15.25</v>
      </c>
      <c r="U25" s="12">
        <v>12</v>
      </c>
      <c r="V25" s="12">
        <v>20</v>
      </c>
      <c r="W25" s="12">
        <v>10</v>
      </c>
      <c r="X25" s="12">
        <v>2.25</v>
      </c>
      <c r="Y25" s="12">
        <v>37</v>
      </c>
      <c r="Z25" s="12">
        <v>3.5</v>
      </c>
      <c r="AA25" s="12">
        <v>103.5</v>
      </c>
      <c r="AB25" s="12">
        <v>55.75</v>
      </c>
      <c r="AC25" s="12">
        <v>155</v>
      </c>
      <c r="AD25" s="12">
        <v>61.75</v>
      </c>
      <c r="AE25" s="12">
        <v>12.5</v>
      </c>
      <c r="AF25" s="12">
        <v>16.5</v>
      </c>
      <c r="AG25" s="12">
        <v>7</v>
      </c>
      <c r="AH25" s="12">
        <v>4.75</v>
      </c>
      <c r="AI25" s="12">
        <v>8.5</v>
      </c>
      <c r="AJ25" s="12">
        <v>1</v>
      </c>
      <c r="AK25" s="12">
        <v>0</v>
      </c>
      <c r="AL25" s="12">
        <v>1.5</v>
      </c>
      <c r="AM25" s="12">
        <v>2.5</v>
      </c>
      <c r="AN25" s="12">
        <v>10.25</v>
      </c>
      <c r="AO25" s="12">
        <v>2.25</v>
      </c>
      <c r="AP25" s="12">
        <v>2</v>
      </c>
      <c r="AQ25" s="12">
        <v>37.75</v>
      </c>
      <c r="AR25" s="12">
        <v>3</v>
      </c>
      <c r="AS25" s="13">
        <v>724.25</v>
      </c>
      <c r="AT25" s="14"/>
      <c r="AV25" s="17" t="s">
        <v>46</v>
      </c>
      <c r="AW25" s="15">
        <f>AW15+AZ12</f>
        <v>9542.75</v>
      </c>
      <c r="AX25" s="15">
        <f>AX15+AZ13</f>
        <v>3012.25</v>
      </c>
      <c r="AY25" s="15">
        <f>AY15+AZ14</f>
        <v>2557.5</v>
      </c>
      <c r="AZ25" s="15">
        <f>AZ15</f>
        <v>2407.5</v>
      </c>
      <c r="BA25" s="15"/>
      <c r="BB25" s="15"/>
      <c r="BC25" s="14"/>
    </row>
    <row r="26" spans="1:56">
      <c r="A26" s="1" t="s">
        <v>23</v>
      </c>
      <c r="B26" s="12">
        <v>10</v>
      </c>
      <c r="C26" s="12">
        <v>11.25</v>
      </c>
      <c r="D26" s="12">
        <v>21</v>
      </c>
      <c r="E26" s="12">
        <v>14.5</v>
      </c>
      <c r="F26" s="12">
        <v>30.75</v>
      </c>
      <c r="G26" s="12">
        <v>16.75</v>
      </c>
      <c r="H26" s="12">
        <v>34</v>
      </c>
      <c r="I26" s="12">
        <v>46.25</v>
      </c>
      <c r="J26" s="12">
        <v>44.5</v>
      </c>
      <c r="K26" s="12">
        <v>11.75</v>
      </c>
      <c r="L26" s="12">
        <v>23</v>
      </c>
      <c r="M26" s="12">
        <v>32</v>
      </c>
      <c r="N26" s="12">
        <v>9.5</v>
      </c>
      <c r="O26" s="12">
        <v>9.5</v>
      </c>
      <c r="P26" s="12">
        <v>5.5</v>
      </c>
      <c r="Q26" s="12">
        <v>4</v>
      </c>
      <c r="R26" s="12">
        <v>4</v>
      </c>
      <c r="S26" s="12">
        <v>10.5</v>
      </c>
      <c r="T26" s="12">
        <v>29.5</v>
      </c>
      <c r="U26" s="12">
        <v>37.25</v>
      </c>
      <c r="V26" s="12">
        <v>59.75</v>
      </c>
      <c r="W26" s="12">
        <v>49</v>
      </c>
      <c r="X26" s="12">
        <v>41.5</v>
      </c>
      <c r="Y26" s="12">
        <v>9.5</v>
      </c>
      <c r="Z26" s="12">
        <v>13</v>
      </c>
      <c r="AA26" s="12">
        <v>230.25</v>
      </c>
      <c r="AB26" s="12">
        <v>151.5</v>
      </c>
      <c r="AC26" s="12">
        <v>363.25</v>
      </c>
      <c r="AD26" s="12">
        <v>236.5</v>
      </c>
      <c r="AE26" s="12">
        <v>105.5</v>
      </c>
      <c r="AF26" s="12">
        <v>81.25</v>
      </c>
      <c r="AG26" s="12">
        <v>26.5</v>
      </c>
      <c r="AH26" s="12">
        <v>13.75</v>
      </c>
      <c r="AI26" s="12">
        <v>20</v>
      </c>
      <c r="AJ26" s="12">
        <v>1</v>
      </c>
      <c r="AK26" s="12">
        <v>2</v>
      </c>
      <c r="AL26" s="12">
        <v>6</v>
      </c>
      <c r="AM26" s="12">
        <v>8.25</v>
      </c>
      <c r="AN26" s="12">
        <v>26</v>
      </c>
      <c r="AO26" s="12">
        <v>3.25</v>
      </c>
      <c r="AP26" s="12">
        <v>1.75</v>
      </c>
      <c r="AQ26" s="12">
        <v>79</v>
      </c>
      <c r="AR26" s="12">
        <v>21.25</v>
      </c>
      <c r="AS26" s="13">
        <v>1955.25</v>
      </c>
      <c r="AT26" s="14"/>
      <c r="AV26" s="9" t="s">
        <v>47</v>
      </c>
      <c r="AW26" s="15">
        <f>AW16+BA12</f>
        <v>8272</v>
      </c>
      <c r="AX26" s="9">
        <f>AX16+BA13</f>
        <v>1415.75</v>
      </c>
      <c r="AY26" s="9">
        <f>AY16+BA14</f>
        <v>1742.25</v>
      </c>
      <c r="AZ26" s="9">
        <f>AZ16+BA15</f>
        <v>1132.75</v>
      </c>
      <c r="BA26" s="9">
        <f>BA16</f>
        <v>2011</v>
      </c>
    </row>
    <row r="27" spans="1:56">
      <c r="A27" s="1" t="s">
        <v>24</v>
      </c>
      <c r="B27" s="12">
        <v>15</v>
      </c>
      <c r="C27" s="12">
        <v>16</v>
      </c>
      <c r="D27" s="12">
        <v>6</v>
      </c>
      <c r="E27" s="12">
        <v>5.25</v>
      </c>
      <c r="F27" s="12">
        <v>42</v>
      </c>
      <c r="G27" s="12">
        <v>32</v>
      </c>
      <c r="H27" s="12">
        <v>33.25</v>
      </c>
      <c r="I27" s="12">
        <v>26.25</v>
      </c>
      <c r="J27" s="12">
        <v>45</v>
      </c>
      <c r="K27" s="12">
        <v>18.5</v>
      </c>
      <c r="L27" s="12">
        <v>59</v>
      </c>
      <c r="M27" s="12">
        <v>42.75</v>
      </c>
      <c r="N27" s="12">
        <v>18.25</v>
      </c>
      <c r="O27" s="12">
        <v>29.75</v>
      </c>
      <c r="P27" s="12">
        <v>15.75</v>
      </c>
      <c r="Q27" s="12">
        <v>3.5</v>
      </c>
      <c r="R27" s="12">
        <v>8.5</v>
      </c>
      <c r="S27" s="12">
        <v>7.75</v>
      </c>
      <c r="T27" s="12">
        <v>4.5</v>
      </c>
      <c r="U27" s="12">
        <v>2</v>
      </c>
      <c r="V27" s="12">
        <v>4.25</v>
      </c>
      <c r="W27" s="12">
        <v>3</v>
      </c>
      <c r="X27" s="12">
        <v>3.25</v>
      </c>
      <c r="Y27" s="12">
        <v>10</v>
      </c>
      <c r="Z27" s="12">
        <v>4.25</v>
      </c>
      <c r="AA27" s="12">
        <v>198</v>
      </c>
      <c r="AB27" s="12">
        <v>149.25</v>
      </c>
      <c r="AC27" s="12">
        <v>475.5</v>
      </c>
      <c r="AD27" s="12">
        <v>181.75</v>
      </c>
      <c r="AE27" s="12">
        <v>92.75</v>
      </c>
      <c r="AF27" s="12">
        <v>72.25</v>
      </c>
      <c r="AG27" s="12">
        <v>20</v>
      </c>
      <c r="AH27" s="12">
        <v>21</v>
      </c>
      <c r="AI27" s="12">
        <v>16</v>
      </c>
      <c r="AJ27" s="12">
        <v>5</v>
      </c>
      <c r="AK27" s="12">
        <v>3.5</v>
      </c>
      <c r="AL27" s="12">
        <v>11</v>
      </c>
      <c r="AM27" s="12">
        <v>0.25</v>
      </c>
      <c r="AN27" s="12">
        <v>18.25</v>
      </c>
      <c r="AO27" s="12">
        <v>3</v>
      </c>
      <c r="AP27" s="12">
        <v>3</v>
      </c>
      <c r="AQ27" s="12">
        <v>26.75</v>
      </c>
      <c r="AR27" s="12">
        <v>10.5</v>
      </c>
      <c r="AS27" s="13">
        <v>1763.5</v>
      </c>
      <c r="AT27" s="14"/>
      <c r="AV27" s="9" t="s">
        <v>48</v>
      </c>
      <c r="AW27" s="15">
        <f>AW17+BB12</f>
        <v>11597</v>
      </c>
      <c r="AX27" s="9">
        <f>AX17+BB13</f>
        <v>3794.25</v>
      </c>
      <c r="AY27" s="9">
        <f>AY17+BB14</f>
        <v>2669.5</v>
      </c>
      <c r="AZ27" s="9">
        <f>AZ17+BB15</f>
        <v>3485.5</v>
      </c>
      <c r="BA27" s="9">
        <f>BA17+BB16</f>
        <v>1602</v>
      </c>
      <c r="BB27" s="9">
        <f>BB17</f>
        <v>5344.75</v>
      </c>
    </row>
    <row r="28" spans="1:56">
      <c r="A28" s="1" t="s">
        <v>25</v>
      </c>
      <c r="B28" s="12">
        <v>71.25</v>
      </c>
      <c r="C28" s="12">
        <v>176.25</v>
      </c>
      <c r="D28" s="12">
        <v>103.25</v>
      </c>
      <c r="E28" s="12">
        <v>187.5</v>
      </c>
      <c r="F28" s="12">
        <v>602</v>
      </c>
      <c r="G28" s="12">
        <v>164</v>
      </c>
      <c r="H28" s="12">
        <v>243.5</v>
      </c>
      <c r="I28" s="12">
        <v>163</v>
      </c>
      <c r="J28" s="12">
        <v>224.75</v>
      </c>
      <c r="K28" s="12">
        <v>170</v>
      </c>
      <c r="L28" s="12">
        <v>182.5</v>
      </c>
      <c r="M28" s="12">
        <v>160</v>
      </c>
      <c r="N28" s="12">
        <v>104.25</v>
      </c>
      <c r="O28" s="12">
        <v>123.75</v>
      </c>
      <c r="P28" s="12">
        <v>61.5</v>
      </c>
      <c r="Q28" s="12">
        <v>49.75</v>
      </c>
      <c r="R28" s="12">
        <v>76.25</v>
      </c>
      <c r="S28" s="12">
        <v>174.75</v>
      </c>
      <c r="T28" s="12">
        <v>111.5</v>
      </c>
      <c r="U28" s="12">
        <v>152.75</v>
      </c>
      <c r="V28" s="12">
        <v>236.75</v>
      </c>
      <c r="W28" s="12">
        <v>112.25</v>
      </c>
      <c r="X28" s="12">
        <v>119.25</v>
      </c>
      <c r="Y28" s="12">
        <v>262.25</v>
      </c>
      <c r="Z28" s="12">
        <v>262.5</v>
      </c>
      <c r="AA28" s="12">
        <v>43.25</v>
      </c>
      <c r="AB28" s="12">
        <v>20.75</v>
      </c>
      <c r="AC28" s="12">
        <v>246.5</v>
      </c>
      <c r="AD28" s="12">
        <v>106.25</v>
      </c>
      <c r="AE28" s="12">
        <v>326.75</v>
      </c>
      <c r="AF28" s="12">
        <v>373.25</v>
      </c>
      <c r="AG28" s="12">
        <v>177.5</v>
      </c>
      <c r="AH28" s="12">
        <v>286.25</v>
      </c>
      <c r="AI28" s="12">
        <v>215.75</v>
      </c>
      <c r="AJ28" s="12">
        <v>53</v>
      </c>
      <c r="AK28" s="12">
        <v>85.25</v>
      </c>
      <c r="AL28" s="12">
        <v>388.75</v>
      </c>
      <c r="AM28" s="12">
        <v>39.5</v>
      </c>
      <c r="AN28" s="12">
        <v>134.5</v>
      </c>
      <c r="AO28" s="12">
        <v>59.25</v>
      </c>
      <c r="AP28" s="12">
        <v>56.5</v>
      </c>
      <c r="AQ28" s="12">
        <v>270.75</v>
      </c>
      <c r="AR28" s="12">
        <v>129.5</v>
      </c>
      <c r="AS28" s="13">
        <v>7308.75</v>
      </c>
      <c r="AT28" s="14"/>
      <c r="AV28" s="9" t="s">
        <v>58</v>
      </c>
      <c r="AW28" s="15">
        <f>AW18+BC12</f>
        <v>6674.75</v>
      </c>
      <c r="AX28" s="9">
        <f>AX18+BC13</f>
        <v>662.75</v>
      </c>
      <c r="AY28" s="9">
        <f>AY18+BC14</f>
        <v>2897.5</v>
      </c>
      <c r="AZ28" s="9">
        <f>AZ18+BC15</f>
        <v>959.75</v>
      </c>
      <c r="BA28" s="9">
        <f>BA18+BC16</f>
        <v>1143.25</v>
      </c>
      <c r="BB28" s="9">
        <f>SUM(BB18,BC17)</f>
        <v>799</v>
      </c>
      <c r="BC28" s="9">
        <f>BC18</f>
        <v>586.75</v>
      </c>
      <c r="BD28" s="9">
        <f>SUM(AW22:BC28)</f>
        <v>112942</v>
      </c>
    </row>
    <row r="29" spans="1:56">
      <c r="A29" s="1" t="s">
        <v>26</v>
      </c>
      <c r="B29" s="12">
        <v>42.25</v>
      </c>
      <c r="C29" s="12">
        <v>98.25</v>
      </c>
      <c r="D29" s="12">
        <v>90.5</v>
      </c>
      <c r="E29" s="12">
        <v>133.75</v>
      </c>
      <c r="F29" s="12">
        <v>255.75</v>
      </c>
      <c r="G29" s="12">
        <v>98.5</v>
      </c>
      <c r="H29" s="12">
        <v>174</v>
      </c>
      <c r="I29" s="12">
        <v>120</v>
      </c>
      <c r="J29" s="12">
        <v>202.5</v>
      </c>
      <c r="K29" s="12">
        <v>175</v>
      </c>
      <c r="L29" s="12">
        <v>110.75</v>
      </c>
      <c r="M29" s="12">
        <v>97.75</v>
      </c>
      <c r="N29" s="12">
        <v>98.75</v>
      </c>
      <c r="O29" s="12">
        <v>91.25</v>
      </c>
      <c r="P29" s="12">
        <v>37.75</v>
      </c>
      <c r="Q29" s="12">
        <v>30.25</v>
      </c>
      <c r="R29" s="12">
        <v>56.25</v>
      </c>
      <c r="S29" s="12">
        <v>116.75</v>
      </c>
      <c r="T29" s="12">
        <v>68.5</v>
      </c>
      <c r="U29" s="12">
        <v>81</v>
      </c>
      <c r="V29" s="12">
        <v>119.25</v>
      </c>
      <c r="W29" s="12">
        <v>68.5</v>
      </c>
      <c r="X29" s="12">
        <v>58.75</v>
      </c>
      <c r="Y29" s="12">
        <v>165.25</v>
      </c>
      <c r="Z29" s="12">
        <v>168.25</v>
      </c>
      <c r="AA29" s="12">
        <v>19.5</v>
      </c>
      <c r="AB29" s="12">
        <v>31</v>
      </c>
      <c r="AC29" s="12">
        <v>48.5</v>
      </c>
      <c r="AD29" s="12">
        <v>61.25</v>
      </c>
      <c r="AE29" s="12">
        <v>269.25</v>
      </c>
      <c r="AF29" s="12">
        <v>344.5</v>
      </c>
      <c r="AG29" s="12">
        <v>257.75</v>
      </c>
      <c r="AH29" s="12">
        <v>724.75</v>
      </c>
      <c r="AI29" s="12">
        <v>156.25</v>
      </c>
      <c r="AJ29" s="12">
        <v>59</v>
      </c>
      <c r="AK29" s="12">
        <v>50.75</v>
      </c>
      <c r="AL29" s="12">
        <v>163</v>
      </c>
      <c r="AM29" s="12">
        <v>23.25</v>
      </c>
      <c r="AN29" s="12">
        <v>74.25</v>
      </c>
      <c r="AO29" s="12">
        <v>39</v>
      </c>
      <c r="AP29" s="12">
        <v>37.5</v>
      </c>
      <c r="AQ29" s="12">
        <v>257.75</v>
      </c>
      <c r="AR29" s="12">
        <v>92</v>
      </c>
      <c r="AS29" s="13">
        <v>5468.75</v>
      </c>
      <c r="AT29" s="14"/>
      <c r="AW29" s="15"/>
    </row>
    <row r="30" spans="1:56">
      <c r="A30" s="1" t="s">
        <v>27</v>
      </c>
      <c r="B30" s="12">
        <v>137.5</v>
      </c>
      <c r="C30" s="12">
        <v>312.25</v>
      </c>
      <c r="D30" s="12">
        <v>188.25</v>
      </c>
      <c r="E30" s="12">
        <v>215.25</v>
      </c>
      <c r="F30" s="12">
        <v>775</v>
      </c>
      <c r="G30" s="12">
        <v>214</v>
      </c>
      <c r="H30" s="12">
        <v>370.75</v>
      </c>
      <c r="I30" s="12">
        <v>259.5</v>
      </c>
      <c r="J30" s="12">
        <v>379.5</v>
      </c>
      <c r="K30" s="12">
        <v>359</v>
      </c>
      <c r="L30" s="12">
        <v>363.25</v>
      </c>
      <c r="M30" s="12">
        <v>253.75</v>
      </c>
      <c r="N30" s="12">
        <v>228.75</v>
      </c>
      <c r="O30" s="12">
        <v>229</v>
      </c>
      <c r="P30" s="12">
        <v>117</v>
      </c>
      <c r="Q30" s="12">
        <v>83.5</v>
      </c>
      <c r="R30" s="12">
        <v>153.25</v>
      </c>
      <c r="S30" s="12">
        <v>300</v>
      </c>
      <c r="T30" s="12">
        <v>140.5</v>
      </c>
      <c r="U30" s="12">
        <v>204.75</v>
      </c>
      <c r="V30" s="12">
        <v>287.5</v>
      </c>
      <c r="W30" s="12">
        <v>168.75</v>
      </c>
      <c r="X30" s="12">
        <v>129.5</v>
      </c>
      <c r="Y30" s="12">
        <v>311</v>
      </c>
      <c r="Z30" s="12">
        <v>475.75</v>
      </c>
      <c r="AA30" s="12">
        <v>226</v>
      </c>
      <c r="AB30" s="12">
        <v>38.5</v>
      </c>
      <c r="AC30" s="12">
        <v>100.25</v>
      </c>
      <c r="AD30" s="12">
        <v>209.25</v>
      </c>
      <c r="AE30" s="12">
        <v>967.75</v>
      </c>
      <c r="AF30" s="12">
        <v>1263.25</v>
      </c>
      <c r="AG30" s="12">
        <v>653.5</v>
      </c>
      <c r="AH30" s="12">
        <v>1251</v>
      </c>
      <c r="AI30" s="12">
        <v>576</v>
      </c>
      <c r="AJ30" s="12">
        <v>239.75</v>
      </c>
      <c r="AK30" s="12">
        <v>126.75</v>
      </c>
      <c r="AL30" s="12">
        <v>554</v>
      </c>
      <c r="AM30" s="12">
        <v>61.5</v>
      </c>
      <c r="AN30" s="12">
        <v>198.5</v>
      </c>
      <c r="AO30" s="12">
        <v>181.75</v>
      </c>
      <c r="AP30" s="12">
        <v>170.25</v>
      </c>
      <c r="AQ30" s="12">
        <v>925</v>
      </c>
      <c r="AR30" s="12">
        <v>360.25</v>
      </c>
      <c r="AS30" s="13">
        <v>14760.5</v>
      </c>
      <c r="AT30" s="14"/>
      <c r="AW30" s="15"/>
    </row>
    <row r="31" spans="1:56">
      <c r="A31" s="1" t="s">
        <v>28</v>
      </c>
      <c r="B31" s="12">
        <v>58.5</v>
      </c>
      <c r="C31" s="12">
        <v>106.5</v>
      </c>
      <c r="D31" s="12">
        <v>79.5</v>
      </c>
      <c r="E31" s="12">
        <v>138.5</v>
      </c>
      <c r="F31" s="12">
        <v>277</v>
      </c>
      <c r="G31" s="12">
        <v>144.25</v>
      </c>
      <c r="H31" s="12">
        <v>234.25</v>
      </c>
      <c r="I31" s="12">
        <v>143.5</v>
      </c>
      <c r="J31" s="12">
        <v>170.75</v>
      </c>
      <c r="K31" s="12">
        <v>162</v>
      </c>
      <c r="L31" s="12">
        <v>202.75</v>
      </c>
      <c r="M31" s="12">
        <v>115.25</v>
      </c>
      <c r="N31" s="12">
        <v>72</v>
      </c>
      <c r="O31" s="12">
        <v>71</v>
      </c>
      <c r="P31" s="12">
        <v>38</v>
      </c>
      <c r="Q31" s="12">
        <v>25.5</v>
      </c>
      <c r="R31" s="12">
        <v>45.25</v>
      </c>
      <c r="S31" s="12">
        <v>95</v>
      </c>
      <c r="T31" s="12">
        <v>60.75</v>
      </c>
      <c r="U31" s="12">
        <v>97</v>
      </c>
      <c r="V31" s="12">
        <v>117.25</v>
      </c>
      <c r="W31" s="12">
        <v>80.75</v>
      </c>
      <c r="X31" s="12">
        <v>55.75</v>
      </c>
      <c r="Y31" s="12">
        <v>182.5</v>
      </c>
      <c r="Z31" s="12">
        <v>181.5</v>
      </c>
      <c r="AA31" s="12">
        <v>108</v>
      </c>
      <c r="AB31" s="12">
        <v>45.5</v>
      </c>
      <c r="AC31" s="12">
        <v>179.25</v>
      </c>
      <c r="AD31" s="12">
        <v>51.5</v>
      </c>
      <c r="AE31" s="12">
        <v>446.75</v>
      </c>
      <c r="AF31" s="12">
        <v>547.25</v>
      </c>
      <c r="AG31" s="12">
        <v>261.25</v>
      </c>
      <c r="AH31" s="12">
        <v>464</v>
      </c>
      <c r="AI31" s="12">
        <v>202.75</v>
      </c>
      <c r="AJ31" s="12">
        <v>109.75</v>
      </c>
      <c r="AK31" s="12">
        <v>60</v>
      </c>
      <c r="AL31" s="12">
        <v>198</v>
      </c>
      <c r="AM31" s="12">
        <v>33.25</v>
      </c>
      <c r="AN31" s="12">
        <v>67.5</v>
      </c>
      <c r="AO31" s="12">
        <v>53.75</v>
      </c>
      <c r="AP31" s="12">
        <v>107</v>
      </c>
      <c r="AQ31" s="12">
        <v>366.25</v>
      </c>
      <c r="AR31" s="12">
        <v>164.75</v>
      </c>
      <c r="AS31" s="13">
        <v>6421.5</v>
      </c>
      <c r="AT31" s="14"/>
      <c r="AW31" s="15"/>
    </row>
    <row r="32" spans="1:56">
      <c r="A32" s="1">
        <v>16</v>
      </c>
      <c r="B32" s="12">
        <v>35</v>
      </c>
      <c r="C32" s="12">
        <v>45.25</v>
      </c>
      <c r="D32" s="12">
        <v>29.75</v>
      </c>
      <c r="E32" s="12">
        <v>74.75</v>
      </c>
      <c r="F32" s="12">
        <v>146.25</v>
      </c>
      <c r="G32" s="12">
        <v>91.25</v>
      </c>
      <c r="H32" s="12">
        <v>147.75</v>
      </c>
      <c r="I32" s="12">
        <v>90.75</v>
      </c>
      <c r="J32" s="12">
        <v>77.25</v>
      </c>
      <c r="K32" s="12">
        <v>94.5</v>
      </c>
      <c r="L32" s="12">
        <v>93</v>
      </c>
      <c r="M32" s="12">
        <v>51.75</v>
      </c>
      <c r="N32" s="12">
        <v>34.5</v>
      </c>
      <c r="O32" s="12">
        <v>29.75</v>
      </c>
      <c r="P32" s="12">
        <v>19.25</v>
      </c>
      <c r="Q32" s="12">
        <v>12.75</v>
      </c>
      <c r="R32" s="12">
        <v>17.25</v>
      </c>
      <c r="S32" s="12">
        <v>29</v>
      </c>
      <c r="T32" s="12">
        <v>18.5</v>
      </c>
      <c r="U32" s="12">
        <v>22.75</v>
      </c>
      <c r="V32" s="12">
        <v>28.25</v>
      </c>
      <c r="W32" s="12">
        <v>18.5</v>
      </c>
      <c r="X32" s="12">
        <v>11.5</v>
      </c>
      <c r="Y32" s="12">
        <v>87.5</v>
      </c>
      <c r="Z32" s="12">
        <v>95</v>
      </c>
      <c r="AA32" s="12">
        <v>321.25</v>
      </c>
      <c r="AB32" s="12">
        <v>215</v>
      </c>
      <c r="AC32" s="12">
        <v>1075.25</v>
      </c>
      <c r="AD32" s="12">
        <v>505.5</v>
      </c>
      <c r="AE32" s="12">
        <v>33</v>
      </c>
      <c r="AF32" s="12">
        <v>212</v>
      </c>
      <c r="AG32" s="12">
        <v>194.5</v>
      </c>
      <c r="AH32" s="12">
        <v>336</v>
      </c>
      <c r="AI32" s="12">
        <v>127.75</v>
      </c>
      <c r="AJ32" s="12">
        <v>60</v>
      </c>
      <c r="AK32" s="12">
        <v>15.5</v>
      </c>
      <c r="AL32" s="12">
        <v>46.75</v>
      </c>
      <c r="AM32" s="12">
        <v>5</v>
      </c>
      <c r="AN32" s="12">
        <v>34.75</v>
      </c>
      <c r="AO32" s="12">
        <v>34.75</v>
      </c>
      <c r="AP32" s="12">
        <v>68.25</v>
      </c>
      <c r="AQ32" s="12">
        <v>162</v>
      </c>
      <c r="AR32" s="12">
        <v>74.75</v>
      </c>
      <c r="AS32" s="13">
        <v>4923.75</v>
      </c>
      <c r="AT32" s="14"/>
      <c r="AW32" s="15"/>
    </row>
    <row r="33" spans="1:49">
      <c r="A33" s="1">
        <v>24</v>
      </c>
      <c r="B33" s="12">
        <v>51</v>
      </c>
      <c r="C33" s="12">
        <v>58.25</v>
      </c>
      <c r="D33" s="12">
        <v>32.25</v>
      </c>
      <c r="E33" s="12">
        <v>61.25</v>
      </c>
      <c r="F33" s="12">
        <v>113.25</v>
      </c>
      <c r="G33" s="12">
        <v>74.75</v>
      </c>
      <c r="H33" s="12">
        <v>123.5</v>
      </c>
      <c r="I33" s="12">
        <v>78</v>
      </c>
      <c r="J33" s="12">
        <v>66.25</v>
      </c>
      <c r="K33" s="12">
        <v>77.75</v>
      </c>
      <c r="L33" s="12">
        <v>86.75</v>
      </c>
      <c r="M33" s="12">
        <v>62.75</v>
      </c>
      <c r="N33" s="12">
        <v>32.75</v>
      </c>
      <c r="O33" s="12">
        <v>29.5</v>
      </c>
      <c r="P33" s="12">
        <v>15.75</v>
      </c>
      <c r="Q33" s="12">
        <v>13.5</v>
      </c>
      <c r="R33" s="12">
        <v>13</v>
      </c>
      <c r="S33" s="12">
        <v>24.5</v>
      </c>
      <c r="T33" s="12">
        <v>24.25</v>
      </c>
      <c r="U33" s="12">
        <v>20.5</v>
      </c>
      <c r="V33" s="12">
        <v>25.25</v>
      </c>
      <c r="W33" s="12">
        <v>17.5</v>
      </c>
      <c r="X33" s="12">
        <v>10.25</v>
      </c>
      <c r="Y33" s="12">
        <v>76.5</v>
      </c>
      <c r="Z33" s="12">
        <v>77.75</v>
      </c>
      <c r="AA33" s="12">
        <v>349.75</v>
      </c>
      <c r="AB33" s="12">
        <v>254.75</v>
      </c>
      <c r="AC33" s="12">
        <v>1465.5</v>
      </c>
      <c r="AD33" s="12">
        <v>611</v>
      </c>
      <c r="AE33" s="12">
        <v>187.5</v>
      </c>
      <c r="AF33" s="12">
        <v>45</v>
      </c>
      <c r="AG33" s="12">
        <v>162.25</v>
      </c>
      <c r="AH33" s="12">
        <v>314.25</v>
      </c>
      <c r="AI33" s="12">
        <v>127.25</v>
      </c>
      <c r="AJ33" s="12">
        <v>83.75</v>
      </c>
      <c r="AK33" s="12">
        <v>13.5</v>
      </c>
      <c r="AL33" s="12">
        <v>38</v>
      </c>
      <c r="AM33" s="12">
        <v>6</v>
      </c>
      <c r="AN33" s="12">
        <v>43.75</v>
      </c>
      <c r="AO33" s="12">
        <v>32</v>
      </c>
      <c r="AP33" s="12">
        <v>102.75</v>
      </c>
      <c r="AQ33" s="12">
        <v>166.25</v>
      </c>
      <c r="AR33" s="12">
        <v>90.25</v>
      </c>
      <c r="AS33" s="13">
        <v>5360.25</v>
      </c>
      <c r="AT33" s="14"/>
      <c r="AW33" s="15"/>
    </row>
    <row r="34" spans="1:49">
      <c r="A34" s="1" t="s">
        <v>29</v>
      </c>
      <c r="B34" s="12">
        <v>15.5</v>
      </c>
      <c r="C34" s="12">
        <v>19.75</v>
      </c>
      <c r="D34" s="12">
        <v>16.5</v>
      </c>
      <c r="E34" s="12">
        <v>13.5</v>
      </c>
      <c r="F34" s="12">
        <v>41.75</v>
      </c>
      <c r="G34" s="12">
        <v>18.25</v>
      </c>
      <c r="H34" s="12">
        <v>28.25</v>
      </c>
      <c r="I34" s="12">
        <v>18.5</v>
      </c>
      <c r="J34" s="12">
        <v>29</v>
      </c>
      <c r="K34" s="12">
        <v>21</v>
      </c>
      <c r="L34" s="12">
        <v>27.25</v>
      </c>
      <c r="M34" s="12">
        <v>35</v>
      </c>
      <c r="N34" s="12">
        <v>14</v>
      </c>
      <c r="O34" s="12">
        <v>14.25</v>
      </c>
      <c r="P34" s="12">
        <v>6.5</v>
      </c>
      <c r="Q34" s="12">
        <v>5</v>
      </c>
      <c r="R34" s="12">
        <v>6.75</v>
      </c>
      <c r="S34" s="12">
        <v>13.75</v>
      </c>
      <c r="T34" s="12">
        <v>15</v>
      </c>
      <c r="U34" s="12">
        <v>17</v>
      </c>
      <c r="V34" s="12">
        <v>12.5</v>
      </c>
      <c r="W34" s="12">
        <v>6</v>
      </c>
      <c r="X34" s="12">
        <v>9</v>
      </c>
      <c r="Y34" s="12">
        <v>23.75</v>
      </c>
      <c r="Z34" s="12">
        <v>23.5</v>
      </c>
      <c r="AA34" s="12">
        <v>154.5</v>
      </c>
      <c r="AB34" s="12">
        <v>154.75</v>
      </c>
      <c r="AC34" s="12">
        <v>813.5</v>
      </c>
      <c r="AD34" s="12">
        <v>274.75</v>
      </c>
      <c r="AE34" s="12">
        <v>171.75</v>
      </c>
      <c r="AF34" s="12">
        <v>175.5</v>
      </c>
      <c r="AG34" s="12">
        <v>24</v>
      </c>
      <c r="AH34" s="12">
        <v>52</v>
      </c>
      <c r="AI34" s="12">
        <v>35</v>
      </c>
      <c r="AJ34" s="12">
        <v>24.5</v>
      </c>
      <c r="AK34" s="12">
        <v>7.5</v>
      </c>
      <c r="AL34" s="12">
        <v>25.5</v>
      </c>
      <c r="AM34" s="12">
        <v>4.25</v>
      </c>
      <c r="AN34" s="12">
        <v>27</v>
      </c>
      <c r="AO34" s="12">
        <v>14.25</v>
      </c>
      <c r="AP34" s="12">
        <v>36.5</v>
      </c>
      <c r="AQ34" s="12">
        <v>76</v>
      </c>
      <c r="AR34" s="12">
        <v>40</v>
      </c>
      <c r="AS34" s="13">
        <v>2562.5</v>
      </c>
      <c r="AT34" s="14"/>
      <c r="AW34" s="15"/>
    </row>
    <row r="35" spans="1:49">
      <c r="A35" s="1" t="s">
        <v>30</v>
      </c>
      <c r="B35" s="12">
        <v>19</v>
      </c>
      <c r="C35" s="12">
        <v>33</v>
      </c>
      <c r="D35" s="12">
        <v>11.75</v>
      </c>
      <c r="E35" s="12">
        <v>16.25</v>
      </c>
      <c r="F35" s="12">
        <v>28.75</v>
      </c>
      <c r="G35" s="12">
        <v>14.75</v>
      </c>
      <c r="H35" s="12">
        <v>26.5</v>
      </c>
      <c r="I35" s="12">
        <v>17.75</v>
      </c>
      <c r="J35" s="12">
        <v>36</v>
      </c>
      <c r="K35" s="12">
        <v>28</v>
      </c>
      <c r="L35" s="12">
        <v>42.5</v>
      </c>
      <c r="M35" s="12">
        <v>37.5</v>
      </c>
      <c r="N35" s="12">
        <v>16.5</v>
      </c>
      <c r="O35" s="12">
        <v>18</v>
      </c>
      <c r="P35" s="12">
        <v>11.5</v>
      </c>
      <c r="Q35" s="12">
        <v>7</v>
      </c>
      <c r="R35" s="12">
        <v>10.5</v>
      </c>
      <c r="S35" s="12">
        <v>19</v>
      </c>
      <c r="T35" s="12">
        <v>19.75</v>
      </c>
      <c r="U35" s="12">
        <v>7.5</v>
      </c>
      <c r="V35" s="12">
        <v>14</v>
      </c>
      <c r="W35" s="12">
        <v>2.75</v>
      </c>
      <c r="X35" s="12">
        <v>4.5</v>
      </c>
      <c r="Y35" s="12">
        <v>11.75</v>
      </c>
      <c r="Z35" s="12">
        <v>23</v>
      </c>
      <c r="AA35" s="12">
        <v>283</v>
      </c>
      <c r="AB35" s="12">
        <v>247.5</v>
      </c>
      <c r="AC35" s="12">
        <v>1747.5</v>
      </c>
      <c r="AD35" s="12">
        <v>408.75</v>
      </c>
      <c r="AE35" s="12">
        <v>300</v>
      </c>
      <c r="AF35" s="12">
        <v>312.25</v>
      </c>
      <c r="AG35" s="12">
        <v>58.5</v>
      </c>
      <c r="AH35" s="12">
        <v>32.25</v>
      </c>
      <c r="AI35" s="12">
        <v>46.75</v>
      </c>
      <c r="AJ35" s="12">
        <v>67.5</v>
      </c>
      <c r="AK35" s="12">
        <v>7.25</v>
      </c>
      <c r="AL35" s="12">
        <v>19.75</v>
      </c>
      <c r="AM35" s="12">
        <v>3.5</v>
      </c>
      <c r="AN35" s="12">
        <v>37.5</v>
      </c>
      <c r="AO35" s="12">
        <v>33.25</v>
      </c>
      <c r="AP35" s="12">
        <v>104</v>
      </c>
      <c r="AQ35" s="12">
        <v>51</v>
      </c>
      <c r="AR35" s="12">
        <v>57.5</v>
      </c>
      <c r="AS35" s="13">
        <v>4295.25</v>
      </c>
      <c r="AT35" s="14"/>
      <c r="AW35" s="15"/>
    </row>
    <row r="36" spans="1:49">
      <c r="A36" s="1" t="s">
        <v>31</v>
      </c>
      <c r="B36" s="12">
        <v>23.25</v>
      </c>
      <c r="C36" s="12">
        <v>32</v>
      </c>
      <c r="D36" s="12">
        <v>14.5</v>
      </c>
      <c r="E36" s="12">
        <v>11.5</v>
      </c>
      <c r="F36" s="12">
        <v>54</v>
      </c>
      <c r="G36" s="12">
        <v>12</v>
      </c>
      <c r="H36" s="12">
        <v>21.75</v>
      </c>
      <c r="I36" s="12">
        <v>20.75</v>
      </c>
      <c r="J36" s="12">
        <v>31.5</v>
      </c>
      <c r="K36" s="12">
        <v>23</v>
      </c>
      <c r="L36" s="12">
        <v>29.5</v>
      </c>
      <c r="M36" s="12">
        <v>56.5</v>
      </c>
      <c r="N36" s="12">
        <v>18</v>
      </c>
      <c r="O36" s="12">
        <v>21.75</v>
      </c>
      <c r="P36" s="12">
        <v>12.75</v>
      </c>
      <c r="Q36" s="12">
        <v>14.25</v>
      </c>
      <c r="R36" s="12">
        <v>13.5</v>
      </c>
      <c r="S36" s="12">
        <v>26.25</v>
      </c>
      <c r="T36" s="12">
        <v>22.75</v>
      </c>
      <c r="U36" s="12">
        <v>19.25</v>
      </c>
      <c r="V36" s="12">
        <v>30.25</v>
      </c>
      <c r="W36" s="12">
        <v>11.5</v>
      </c>
      <c r="X36" s="12">
        <v>11.5</v>
      </c>
      <c r="Y36" s="12">
        <v>18</v>
      </c>
      <c r="Z36" s="12">
        <v>15.25</v>
      </c>
      <c r="AA36" s="12">
        <v>189.25</v>
      </c>
      <c r="AB36" s="12">
        <v>132.5</v>
      </c>
      <c r="AC36" s="12">
        <v>709</v>
      </c>
      <c r="AD36" s="12">
        <v>212.75</v>
      </c>
      <c r="AE36" s="12">
        <v>116.25</v>
      </c>
      <c r="AF36" s="12">
        <v>124.5</v>
      </c>
      <c r="AG36" s="12">
        <v>38.75</v>
      </c>
      <c r="AH36" s="12">
        <v>55</v>
      </c>
      <c r="AI36" s="12">
        <v>11</v>
      </c>
      <c r="AJ36" s="12">
        <v>35</v>
      </c>
      <c r="AK36" s="12">
        <v>9.25</v>
      </c>
      <c r="AL36" s="12">
        <v>57.25</v>
      </c>
      <c r="AM36" s="12">
        <v>8.25</v>
      </c>
      <c r="AN36" s="12">
        <v>33</v>
      </c>
      <c r="AO36" s="12">
        <v>25.75</v>
      </c>
      <c r="AP36" s="12">
        <v>84.5</v>
      </c>
      <c r="AQ36" s="12">
        <v>111</v>
      </c>
      <c r="AR36" s="12">
        <v>100.75</v>
      </c>
      <c r="AS36" s="13">
        <v>2619</v>
      </c>
      <c r="AT36" s="14"/>
      <c r="AW36" s="15"/>
    </row>
    <row r="37" spans="1:49">
      <c r="A37" s="1" t="s">
        <v>32</v>
      </c>
      <c r="B37" s="12">
        <v>5.75</v>
      </c>
      <c r="C37" s="12">
        <v>16</v>
      </c>
      <c r="D37" s="12">
        <v>2.75</v>
      </c>
      <c r="E37" s="12">
        <v>5.25</v>
      </c>
      <c r="F37" s="12">
        <v>8.75</v>
      </c>
      <c r="G37" s="12">
        <v>3.75</v>
      </c>
      <c r="H37" s="12">
        <v>8.5</v>
      </c>
      <c r="I37" s="12">
        <v>3.75</v>
      </c>
      <c r="J37" s="12">
        <v>11</v>
      </c>
      <c r="K37" s="12">
        <v>4.5</v>
      </c>
      <c r="L37" s="12">
        <v>6.25</v>
      </c>
      <c r="M37" s="12">
        <v>11.25</v>
      </c>
      <c r="N37" s="12">
        <v>2.5</v>
      </c>
      <c r="O37" s="12">
        <v>5.5</v>
      </c>
      <c r="P37" s="12">
        <v>2</v>
      </c>
      <c r="Q37" s="12">
        <v>4.5</v>
      </c>
      <c r="R37" s="12">
        <v>6.5</v>
      </c>
      <c r="S37" s="12">
        <v>3</v>
      </c>
      <c r="T37" s="12">
        <v>6.75</v>
      </c>
      <c r="U37" s="12">
        <v>7.75</v>
      </c>
      <c r="V37" s="12">
        <v>5.75</v>
      </c>
      <c r="W37" s="12">
        <v>1.25</v>
      </c>
      <c r="X37" s="12">
        <v>1.25</v>
      </c>
      <c r="Y37" s="12">
        <v>2.5</v>
      </c>
      <c r="Z37" s="12">
        <v>3.75</v>
      </c>
      <c r="AA37" s="12">
        <v>51.75</v>
      </c>
      <c r="AB37" s="12">
        <v>51.75</v>
      </c>
      <c r="AC37" s="12">
        <v>284.5</v>
      </c>
      <c r="AD37" s="12">
        <v>117.25</v>
      </c>
      <c r="AE37" s="12">
        <v>48.5</v>
      </c>
      <c r="AF37" s="12">
        <v>75.5</v>
      </c>
      <c r="AG37" s="12">
        <v>25.25</v>
      </c>
      <c r="AH37" s="12">
        <v>65.25</v>
      </c>
      <c r="AI37" s="12">
        <v>27.75</v>
      </c>
      <c r="AJ37" s="12">
        <v>3.25</v>
      </c>
      <c r="AK37" s="12">
        <v>1.75</v>
      </c>
      <c r="AL37" s="12">
        <v>5.75</v>
      </c>
      <c r="AM37" s="12">
        <v>1.25</v>
      </c>
      <c r="AN37" s="12">
        <v>18.25</v>
      </c>
      <c r="AO37" s="12">
        <v>6.25</v>
      </c>
      <c r="AP37" s="12">
        <v>39.75</v>
      </c>
      <c r="AQ37" s="12">
        <v>42</v>
      </c>
      <c r="AR37" s="12">
        <v>45.5</v>
      </c>
      <c r="AS37" s="13">
        <v>1051.75</v>
      </c>
      <c r="AT37" s="14"/>
      <c r="AW37" s="15"/>
    </row>
    <row r="38" spans="1:49">
      <c r="A38" s="1" t="s">
        <v>33</v>
      </c>
      <c r="B38" s="12">
        <v>3</v>
      </c>
      <c r="C38" s="12">
        <v>5.75</v>
      </c>
      <c r="D38" s="12">
        <v>4.5</v>
      </c>
      <c r="E38" s="12">
        <v>1.75</v>
      </c>
      <c r="F38" s="12">
        <v>17.25</v>
      </c>
      <c r="G38" s="12">
        <v>6</v>
      </c>
      <c r="H38" s="12">
        <v>4.75</v>
      </c>
      <c r="I38" s="12">
        <v>6</v>
      </c>
      <c r="J38" s="12">
        <v>12.25</v>
      </c>
      <c r="K38" s="12">
        <v>37.5</v>
      </c>
      <c r="L38" s="12">
        <v>29.25</v>
      </c>
      <c r="M38" s="12">
        <v>35.25</v>
      </c>
      <c r="N38" s="12">
        <v>21.5</v>
      </c>
      <c r="O38" s="12">
        <v>42.25</v>
      </c>
      <c r="P38" s="12">
        <v>13.5</v>
      </c>
      <c r="Q38" s="12">
        <v>12.25</v>
      </c>
      <c r="R38" s="12">
        <v>8.5</v>
      </c>
      <c r="S38" s="12">
        <v>13.75</v>
      </c>
      <c r="T38" s="12">
        <v>3</v>
      </c>
      <c r="U38" s="12">
        <v>1.25</v>
      </c>
      <c r="V38" s="12">
        <v>3</v>
      </c>
      <c r="W38" s="12">
        <v>1.25</v>
      </c>
      <c r="X38" s="12">
        <v>0</v>
      </c>
      <c r="Y38" s="12">
        <v>2.25</v>
      </c>
      <c r="Z38" s="12">
        <v>7</v>
      </c>
      <c r="AA38" s="12">
        <v>82.5</v>
      </c>
      <c r="AB38" s="12">
        <v>49.5</v>
      </c>
      <c r="AC38" s="12">
        <v>162.5</v>
      </c>
      <c r="AD38" s="12">
        <v>66</v>
      </c>
      <c r="AE38" s="12">
        <v>15.25</v>
      </c>
      <c r="AF38" s="12">
        <v>17.25</v>
      </c>
      <c r="AG38" s="12">
        <v>8.25</v>
      </c>
      <c r="AH38" s="12">
        <v>8</v>
      </c>
      <c r="AI38" s="12">
        <v>9.5</v>
      </c>
      <c r="AJ38" s="12">
        <v>1</v>
      </c>
      <c r="AK38" s="12">
        <v>2.25</v>
      </c>
      <c r="AL38" s="12">
        <v>147.5</v>
      </c>
      <c r="AM38" s="12">
        <v>1.25</v>
      </c>
      <c r="AN38" s="12">
        <v>3</v>
      </c>
      <c r="AO38" s="12">
        <v>1.75</v>
      </c>
      <c r="AP38" s="12">
        <v>1.75</v>
      </c>
      <c r="AQ38" s="12">
        <v>13.75</v>
      </c>
      <c r="AR38" s="12">
        <v>2.5</v>
      </c>
      <c r="AS38" s="13">
        <v>886.25</v>
      </c>
      <c r="AT38" s="14"/>
      <c r="AW38" s="15"/>
    </row>
    <row r="39" spans="1:49">
      <c r="A39" s="1" t="s">
        <v>34</v>
      </c>
      <c r="B39" s="12">
        <v>7.75</v>
      </c>
      <c r="C39" s="12">
        <v>12.75</v>
      </c>
      <c r="D39" s="12">
        <v>8.75</v>
      </c>
      <c r="E39" s="12">
        <v>5.5</v>
      </c>
      <c r="F39" s="12">
        <v>54.25</v>
      </c>
      <c r="G39" s="12">
        <v>14.25</v>
      </c>
      <c r="H39" s="12">
        <v>21</v>
      </c>
      <c r="I39" s="12">
        <v>10.25</v>
      </c>
      <c r="J39" s="12">
        <v>25</v>
      </c>
      <c r="K39" s="12">
        <v>49</v>
      </c>
      <c r="L39" s="12">
        <v>63.25</v>
      </c>
      <c r="M39" s="12">
        <v>136.5</v>
      </c>
      <c r="N39" s="12">
        <v>30.5</v>
      </c>
      <c r="O39" s="12">
        <v>117.75</v>
      </c>
      <c r="P39" s="12">
        <v>24.5</v>
      </c>
      <c r="Q39" s="12">
        <v>21.75</v>
      </c>
      <c r="R39" s="12">
        <v>25.5</v>
      </c>
      <c r="S39" s="12">
        <v>48.75</v>
      </c>
      <c r="T39" s="12">
        <v>8.5</v>
      </c>
      <c r="U39" s="12">
        <v>5</v>
      </c>
      <c r="V39" s="12">
        <v>6.5</v>
      </c>
      <c r="W39" s="12">
        <v>1.25</v>
      </c>
      <c r="X39" s="12">
        <v>1.25</v>
      </c>
      <c r="Y39" s="12">
        <v>5</v>
      </c>
      <c r="Z39" s="12">
        <v>10.5</v>
      </c>
      <c r="AA39" s="12">
        <v>390.25</v>
      </c>
      <c r="AB39" s="12">
        <v>183.5</v>
      </c>
      <c r="AC39" s="12">
        <v>709.5</v>
      </c>
      <c r="AD39" s="12">
        <v>220.75</v>
      </c>
      <c r="AE39" s="12">
        <v>53.5</v>
      </c>
      <c r="AF39" s="12">
        <v>35.25</v>
      </c>
      <c r="AG39" s="12">
        <v>28.75</v>
      </c>
      <c r="AH39" s="12">
        <v>24.75</v>
      </c>
      <c r="AI39" s="12">
        <v>45.25</v>
      </c>
      <c r="AJ39" s="12">
        <v>6.5</v>
      </c>
      <c r="AK39" s="12">
        <v>68.25</v>
      </c>
      <c r="AL39" s="12">
        <v>11.5</v>
      </c>
      <c r="AM39" s="12">
        <v>0.75</v>
      </c>
      <c r="AN39" s="12">
        <v>8.75</v>
      </c>
      <c r="AO39" s="12">
        <v>5.25</v>
      </c>
      <c r="AP39" s="12">
        <v>6.5</v>
      </c>
      <c r="AQ39" s="12">
        <v>103</v>
      </c>
      <c r="AR39" s="12">
        <v>12.5</v>
      </c>
      <c r="AS39" s="13">
        <v>2629.5</v>
      </c>
      <c r="AT39" s="14"/>
      <c r="AW39" s="15"/>
    </row>
    <row r="40" spans="1:49">
      <c r="A40" s="1" t="s">
        <v>35</v>
      </c>
      <c r="B40" s="12">
        <v>1</v>
      </c>
      <c r="C40" s="12">
        <v>2.5</v>
      </c>
      <c r="D40" s="12">
        <v>2.75</v>
      </c>
      <c r="E40" s="12">
        <v>1.5</v>
      </c>
      <c r="F40" s="12">
        <v>7.25</v>
      </c>
      <c r="G40" s="12">
        <v>0.25</v>
      </c>
      <c r="H40" s="12">
        <v>5</v>
      </c>
      <c r="I40" s="12">
        <v>3</v>
      </c>
      <c r="J40" s="12">
        <v>8</v>
      </c>
      <c r="K40" s="12">
        <v>1.25</v>
      </c>
      <c r="L40" s="12">
        <v>4.5</v>
      </c>
      <c r="M40" s="12">
        <v>15.25</v>
      </c>
      <c r="N40" s="12">
        <v>2.75</v>
      </c>
      <c r="O40" s="12">
        <v>2.25</v>
      </c>
      <c r="P40" s="12">
        <v>1.75</v>
      </c>
      <c r="Q40" s="12">
        <v>1</v>
      </c>
      <c r="R40" s="12">
        <v>1</v>
      </c>
      <c r="S40" s="12">
        <v>3.75</v>
      </c>
      <c r="T40" s="12">
        <v>21.5</v>
      </c>
      <c r="U40" s="12">
        <v>4.75</v>
      </c>
      <c r="V40" s="12">
        <v>14.25</v>
      </c>
      <c r="W40" s="12">
        <v>4.25</v>
      </c>
      <c r="X40" s="12">
        <v>0.75</v>
      </c>
      <c r="Y40" s="12">
        <v>9.25</v>
      </c>
      <c r="Z40" s="12">
        <v>0.5</v>
      </c>
      <c r="AA40" s="12">
        <v>40.25</v>
      </c>
      <c r="AB40" s="12">
        <v>22.75</v>
      </c>
      <c r="AC40" s="12">
        <v>65</v>
      </c>
      <c r="AD40" s="12">
        <v>30</v>
      </c>
      <c r="AE40" s="12">
        <v>4.5</v>
      </c>
      <c r="AF40" s="12">
        <v>9.5</v>
      </c>
      <c r="AG40" s="12">
        <v>4</v>
      </c>
      <c r="AH40" s="12">
        <v>2.75</v>
      </c>
      <c r="AI40" s="12">
        <v>5.25</v>
      </c>
      <c r="AJ40" s="12">
        <v>2</v>
      </c>
      <c r="AK40" s="12">
        <v>0.75</v>
      </c>
      <c r="AL40" s="12">
        <v>2</v>
      </c>
      <c r="AM40" s="12">
        <v>1.75</v>
      </c>
      <c r="AN40" s="12">
        <v>18.25</v>
      </c>
      <c r="AO40" s="12">
        <v>1.75</v>
      </c>
      <c r="AP40" s="12">
        <v>3.25</v>
      </c>
      <c r="AQ40" s="12">
        <v>16</v>
      </c>
      <c r="AR40" s="12">
        <v>2.75</v>
      </c>
      <c r="AS40" s="13">
        <v>352.5</v>
      </c>
      <c r="AT40" s="14"/>
      <c r="AW40" s="15"/>
    </row>
    <row r="41" spans="1:49">
      <c r="A41" s="1" t="s">
        <v>36</v>
      </c>
      <c r="B41" s="12">
        <v>25.25</v>
      </c>
      <c r="C41" s="12">
        <v>43.5</v>
      </c>
      <c r="D41" s="12">
        <v>5.25</v>
      </c>
      <c r="E41" s="12">
        <v>8.75</v>
      </c>
      <c r="F41" s="12">
        <v>20</v>
      </c>
      <c r="G41" s="12">
        <v>17</v>
      </c>
      <c r="H41" s="12">
        <v>79.75</v>
      </c>
      <c r="I41" s="12">
        <v>27.75</v>
      </c>
      <c r="J41" s="12">
        <v>45.75</v>
      </c>
      <c r="K41" s="12">
        <v>9.25</v>
      </c>
      <c r="L41" s="12">
        <v>42</v>
      </c>
      <c r="M41" s="12">
        <v>71.75</v>
      </c>
      <c r="N41" s="12">
        <v>19.75</v>
      </c>
      <c r="O41" s="12">
        <v>25.75</v>
      </c>
      <c r="P41" s="12">
        <v>21.25</v>
      </c>
      <c r="Q41" s="12">
        <v>9.5</v>
      </c>
      <c r="R41" s="12">
        <v>10.5</v>
      </c>
      <c r="S41" s="12">
        <v>21.25</v>
      </c>
      <c r="T41" s="12">
        <v>139.75</v>
      </c>
      <c r="U41" s="12">
        <v>35.75</v>
      </c>
      <c r="V41" s="12">
        <v>69</v>
      </c>
      <c r="W41" s="12">
        <v>14.75</v>
      </c>
      <c r="X41" s="12">
        <v>9.25</v>
      </c>
      <c r="Y41" s="12">
        <v>31</v>
      </c>
      <c r="Z41" s="12">
        <v>16</v>
      </c>
      <c r="AA41" s="12">
        <v>121</v>
      </c>
      <c r="AB41" s="12">
        <v>73.25</v>
      </c>
      <c r="AC41" s="12">
        <v>219.25</v>
      </c>
      <c r="AD41" s="12">
        <v>75.25</v>
      </c>
      <c r="AE41" s="12">
        <v>31</v>
      </c>
      <c r="AF41" s="12">
        <v>40.5</v>
      </c>
      <c r="AG41" s="12">
        <v>23.5</v>
      </c>
      <c r="AH41" s="12">
        <v>32.25</v>
      </c>
      <c r="AI41" s="12">
        <v>33.25</v>
      </c>
      <c r="AJ41" s="12">
        <v>14.25</v>
      </c>
      <c r="AK41" s="12">
        <v>4</v>
      </c>
      <c r="AL41" s="12">
        <v>7</v>
      </c>
      <c r="AM41" s="12">
        <v>21.5</v>
      </c>
      <c r="AN41" s="12">
        <v>10.25</v>
      </c>
      <c r="AO41" s="12">
        <v>12.25</v>
      </c>
      <c r="AP41" s="12">
        <v>11</v>
      </c>
      <c r="AQ41" s="12">
        <v>61.25</v>
      </c>
      <c r="AR41" s="12">
        <v>19.25</v>
      </c>
      <c r="AS41" s="13">
        <v>1629.5</v>
      </c>
      <c r="AT41" s="14"/>
      <c r="AW41" s="15"/>
    </row>
    <row r="42" spans="1:49">
      <c r="A42" s="1" t="s">
        <v>53</v>
      </c>
      <c r="B42" s="12">
        <v>6</v>
      </c>
      <c r="C42" s="12">
        <v>5.75</v>
      </c>
      <c r="D42" s="12">
        <v>2.25</v>
      </c>
      <c r="E42" s="12">
        <v>2.75</v>
      </c>
      <c r="F42" s="12">
        <v>8</v>
      </c>
      <c r="G42" s="12">
        <v>4.5</v>
      </c>
      <c r="H42" s="12">
        <v>3.25</v>
      </c>
      <c r="I42" s="12">
        <v>3.5</v>
      </c>
      <c r="J42" s="12">
        <v>10</v>
      </c>
      <c r="K42" s="12">
        <v>3</v>
      </c>
      <c r="L42" s="12">
        <v>8</v>
      </c>
      <c r="M42" s="12">
        <v>14.75</v>
      </c>
      <c r="N42" s="12">
        <v>6.25</v>
      </c>
      <c r="O42" s="12">
        <v>4</v>
      </c>
      <c r="P42" s="12">
        <v>4.25</v>
      </c>
      <c r="Q42" s="12">
        <v>3.25</v>
      </c>
      <c r="R42" s="12">
        <v>3.75</v>
      </c>
      <c r="S42" s="12">
        <v>3.75</v>
      </c>
      <c r="T42" s="12">
        <v>9.75</v>
      </c>
      <c r="U42" s="12">
        <v>4</v>
      </c>
      <c r="V42" s="12">
        <v>8.25</v>
      </c>
      <c r="W42" s="12">
        <v>2</v>
      </c>
      <c r="X42" s="12">
        <v>1.25</v>
      </c>
      <c r="Y42" s="12">
        <v>2.5</v>
      </c>
      <c r="Z42" s="12">
        <v>3.75</v>
      </c>
      <c r="AA42" s="12">
        <v>56.5</v>
      </c>
      <c r="AB42" s="12">
        <v>34.25</v>
      </c>
      <c r="AC42" s="12">
        <v>209</v>
      </c>
      <c r="AD42" s="12">
        <v>61.25</v>
      </c>
      <c r="AE42" s="12">
        <v>28.5</v>
      </c>
      <c r="AF42" s="12">
        <v>38.5</v>
      </c>
      <c r="AG42" s="12">
        <v>14.25</v>
      </c>
      <c r="AH42" s="12">
        <v>34.25</v>
      </c>
      <c r="AI42" s="12">
        <v>32</v>
      </c>
      <c r="AJ42" s="12">
        <v>7.5</v>
      </c>
      <c r="AK42" s="12">
        <v>2.25</v>
      </c>
      <c r="AL42" s="12">
        <v>6.5</v>
      </c>
      <c r="AM42" s="12">
        <v>2.5</v>
      </c>
      <c r="AN42" s="12">
        <v>13.75</v>
      </c>
      <c r="AO42" s="12">
        <v>4</v>
      </c>
      <c r="AP42" s="12">
        <v>28.75</v>
      </c>
      <c r="AQ42" s="12">
        <v>23.25</v>
      </c>
      <c r="AR42" s="12">
        <v>13.25</v>
      </c>
      <c r="AS42" s="13">
        <v>738.75</v>
      </c>
      <c r="AT42" s="14"/>
      <c r="AW42" s="15"/>
    </row>
    <row r="43" spans="1:49">
      <c r="A43" s="1" t="s">
        <v>54</v>
      </c>
      <c r="B43" s="12">
        <v>9.25</v>
      </c>
      <c r="C43" s="12">
        <v>14.25</v>
      </c>
      <c r="D43" s="12">
        <v>2.75</v>
      </c>
      <c r="E43" s="12">
        <v>3.5</v>
      </c>
      <c r="F43" s="12">
        <v>6.25</v>
      </c>
      <c r="G43" s="12">
        <v>4</v>
      </c>
      <c r="H43" s="12">
        <v>8</v>
      </c>
      <c r="I43" s="12">
        <v>8.5</v>
      </c>
      <c r="J43" s="12">
        <v>6.75</v>
      </c>
      <c r="K43" s="12">
        <v>4.25</v>
      </c>
      <c r="L43" s="12">
        <v>8</v>
      </c>
      <c r="M43" s="12">
        <v>16.75</v>
      </c>
      <c r="N43" s="12">
        <v>2</v>
      </c>
      <c r="O43" s="12">
        <v>5</v>
      </c>
      <c r="P43" s="12">
        <v>4.5</v>
      </c>
      <c r="Q43" s="12">
        <v>3</v>
      </c>
      <c r="R43" s="12">
        <v>4.75</v>
      </c>
      <c r="S43" s="12">
        <v>5</v>
      </c>
      <c r="T43" s="12">
        <v>7.5</v>
      </c>
      <c r="U43" s="12">
        <v>5.25</v>
      </c>
      <c r="V43" s="12">
        <v>6</v>
      </c>
      <c r="W43" s="12">
        <v>2</v>
      </c>
      <c r="X43" s="12">
        <v>0.75</v>
      </c>
      <c r="Y43" s="12">
        <v>2.25</v>
      </c>
      <c r="Z43" s="12">
        <v>4.75</v>
      </c>
      <c r="AA43" s="12">
        <v>44</v>
      </c>
      <c r="AB43" s="12">
        <v>28.25</v>
      </c>
      <c r="AC43" s="12">
        <v>205.75</v>
      </c>
      <c r="AD43" s="12">
        <v>112.25</v>
      </c>
      <c r="AE43" s="12">
        <v>61.75</v>
      </c>
      <c r="AF43" s="12">
        <v>103.75</v>
      </c>
      <c r="AG43" s="12">
        <v>39.25</v>
      </c>
      <c r="AH43" s="12">
        <v>107.5</v>
      </c>
      <c r="AI43" s="12">
        <v>85.25</v>
      </c>
      <c r="AJ43" s="12">
        <v>38.5</v>
      </c>
      <c r="AK43" s="12">
        <v>1.75</v>
      </c>
      <c r="AL43" s="12">
        <v>7.75</v>
      </c>
      <c r="AM43" s="12">
        <v>1</v>
      </c>
      <c r="AN43" s="12">
        <v>13</v>
      </c>
      <c r="AO43" s="12">
        <v>31</v>
      </c>
      <c r="AP43" s="12">
        <v>3.5</v>
      </c>
      <c r="AQ43" s="12">
        <v>35</v>
      </c>
      <c r="AR43" s="12">
        <v>22</v>
      </c>
      <c r="AS43" s="13">
        <v>1086.25</v>
      </c>
      <c r="AT43" s="14"/>
      <c r="AW43" s="15"/>
    </row>
    <row r="44" spans="1:49">
      <c r="A44" s="1" t="s">
        <v>55</v>
      </c>
      <c r="B44" s="12">
        <v>9</v>
      </c>
      <c r="C44" s="12">
        <v>18.25</v>
      </c>
      <c r="D44" s="12">
        <v>23.75</v>
      </c>
      <c r="E44" s="12">
        <v>36</v>
      </c>
      <c r="F44" s="12">
        <v>98.75</v>
      </c>
      <c r="G44" s="12">
        <v>20.25</v>
      </c>
      <c r="H44" s="12">
        <v>39.75</v>
      </c>
      <c r="I44" s="12">
        <v>28</v>
      </c>
      <c r="J44" s="12">
        <v>77.25</v>
      </c>
      <c r="K44" s="12">
        <v>18.25</v>
      </c>
      <c r="L44" s="12">
        <v>18.75</v>
      </c>
      <c r="M44" s="12">
        <v>19.75</v>
      </c>
      <c r="N44" s="12">
        <v>7</v>
      </c>
      <c r="O44" s="12">
        <v>7.5</v>
      </c>
      <c r="P44" s="12">
        <v>4.5</v>
      </c>
      <c r="Q44" s="12">
        <v>0.75</v>
      </c>
      <c r="R44" s="12">
        <v>4.25</v>
      </c>
      <c r="S44" s="12">
        <v>23.75</v>
      </c>
      <c r="T44" s="12">
        <v>32.5</v>
      </c>
      <c r="U44" s="12">
        <v>51.5</v>
      </c>
      <c r="V44" s="12">
        <v>72</v>
      </c>
      <c r="W44" s="12">
        <v>35</v>
      </c>
      <c r="X44" s="12">
        <v>29.5</v>
      </c>
      <c r="Y44" s="12">
        <v>53</v>
      </c>
      <c r="Z44" s="12">
        <v>25</v>
      </c>
      <c r="AA44" s="12">
        <v>257.75</v>
      </c>
      <c r="AB44" s="12">
        <v>246</v>
      </c>
      <c r="AC44" s="12">
        <v>1035</v>
      </c>
      <c r="AD44" s="12">
        <v>304</v>
      </c>
      <c r="AE44" s="12">
        <v>91</v>
      </c>
      <c r="AF44" s="12">
        <v>82</v>
      </c>
      <c r="AG44" s="12">
        <v>38.75</v>
      </c>
      <c r="AH44" s="12">
        <v>31</v>
      </c>
      <c r="AI44" s="12">
        <v>61.75</v>
      </c>
      <c r="AJ44" s="12">
        <v>26</v>
      </c>
      <c r="AK44" s="12">
        <v>4.25</v>
      </c>
      <c r="AL44" s="12">
        <v>58.25</v>
      </c>
      <c r="AM44" s="12">
        <v>11.75</v>
      </c>
      <c r="AN44" s="12">
        <v>36.25</v>
      </c>
      <c r="AO44" s="12">
        <v>10.75</v>
      </c>
      <c r="AP44" s="12">
        <v>23.5</v>
      </c>
      <c r="AQ44" s="12">
        <v>28.5</v>
      </c>
      <c r="AR44" s="12">
        <v>104.5</v>
      </c>
      <c r="AS44" s="13">
        <v>3205</v>
      </c>
      <c r="AT44" s="14"/>
      <c r="AW44" s="15"/>
    </row>
    <row r="45" spans="1:49">
      <c r="A45" s="1" t="s">
        <v>56</v>
      </c>
      <c r="B45" s="12">
        <v>10.25</v>
      </c>
      <c r="C45" s="12">
        <v>20.5</v>
      </c>
      <c r="D45" s="12">
        <v>7.25</v>
      </c>
      <c r="E45" s="12">
        <v>11.25</v>
      </c>
      <c r="F45" s="12">
        <v>55.5</v>
      </c>
      <c r="G45" s="12">
        <v>14.5</v>
      </c>
      <c r="H45" s="12">
        <v>23.5</v>
      </c>
      <c r="I45" s="12">
        <v>11</v>
      </c>
      <c r="J45" s="12">
        <v>29</v>
      </c>
      <c r="K45" s="12">
        <v>9.25</v>
      </c>
      <c r="L45" s="12">
        <v>16</v>
      </c>
      <c r="M45" s="12">
        <v>18</v>
      </c>
      <c r="N45" s="12">
        <v>6.5</v>
      </c>
      <c r="O45" s="12">
        <v>8.75</v>
      </c>
      <c r="P45" s="12">
        <v>2.5</v>
      </c>
      <c r="Q45" s="12">
        <v>3.25</v>
      </c>
      <c r="R45" s="12">
        <v>3.25</v>
      </c>
      <c r="S45" s="12">
        <v>5.5</v>
      </c>
      <c r="T45" s="12">
        <v>9</v>
      </c>
      <c r="U45" s="12">
        <v>8.25</v>
      </c>
      <c r="V45" s="12">
        <v>14.75</v>
      </c>
      <c r="W45" s="12">
        <v>8.75</v>
      </c>
      <c r="X45" s="12">
        <v>4</v>
      </c>
      <c r="Y45" s="12">
        <v>14.75</v>
      </c>
      <c r="Z45" s="12">
        <v>11</v>
      </c>
      <c r="AA45" s="12">
        <v>139</v>
      </c>
      <c r="AB45" s="12">
        <v>85.75</v>
      </c>
      <c r="AC45" s="12">
        <v>402.5</v>
      </c>
      <c r="AD45" s="12">
        <v>182.25</v>
      </c>
      <c r="AE45" s="12">
        <v>73.25</v>
      </c>
      <c r="AF45" s="12">
        <v>79.75</v>
      </c>
      <c r="AG45" s="12">
        <v>49.75</v>
      </c>
      <c r="AH45" s="12">
        <v>65.5</v>
      </c>
      <c r="AI45" s="12">
        <v>73.25</v>
      </c>
      <c r="AJ45" s="12">
        <v>35.5</v>
      </c>
      <c r="AK45" s="12">
        <v>0.75</v>
      </c>
      <c r="AL45" s="12">
        <v>11.5</v>
      </c>
      <c r="AM45" s="12">
        <v>4.75</v>
      </c>
      <c r="AN45" s="12">
        <v>15.75</v>
      </c>
      <c r="AO45" s="12">
        <v>9.5</v>
      </c>
      <c r="AP45" s="12">
        <v>20</v>
      </c>
      <c r="AQ45" s="12">
        <v>218.25</v>
      </c>
      <c r="AR45" s="12">
        <v>11</v>
      </c>
      <c r="AS45" s="13">
        <v>1804.25</v>
      </c>
      <c r="AT45" s="14"/>
      <c r="AW45" s="15"/>
    </row>
    <row r="46" spans="1:49">
      <c r="A46" s="11" t="s">
        <v>49</v>
      </c>
      <c r="B46" s="14">
        <v>1266.75</v>
      </c>
      <c r="C46" s="14">
        <v>1966.25</v>
      </c>
      <c r="D46" s="14">
        <v>1366.5</v>
      </c>
      <c r="E46" s="14">
        <v>1486.5</v>
      </c>
      <c r="F46" s="14">
        <v>4527.75</v>
      </c>
      <c r="G46" s="14">
        <v>1818.25</v>
      </c>
      <c r="H46" s="14">
        <v>2711.5</v>
      </c>
      <c r="I46" s="14">
        <v>1818.5</v>
      </c>
      <c r="J46" s="14">
        <v>2783.75</v>
      </c>
      <c r="K46" s="14">
        <v>2006</v>
      </c>
      <c r="L46" s="14">
        <v>2720</v>
      </c>
      <c r="M46" s="14">
        <v>2764</v>
      </c>
      <c r="N46" s="14">
        <v>1436.75</v>
      </c>
      <c r="O46" s="14">
        <v>1996.25</v>
      </c>
      <c r="P46" s="14">
        <v>1258.5</v>
      </c>
      <c r="Q46" s="14">
        <v>766.25</v>
      </c>
      <c r="R46" s="14">
        <v>984</v>
      </c>
      <c r="S46" s="14">
        <v>1993.25</v>
      </c>
      <c r="T46" s="14">
        <v>1304</v>
      </c>
      <c r="U46" s="14">
        <v>1141.25</v>
      </c>
      <c r="V46" s="14">
        <v>1670.25</v>
      </c>
      <c r="W46" s="14">
        <v>845.25</v>
      </c>
      <c r="X46" s="14">
        <v>677.5</v>
      </c>
      <c r="Y46" s="14">
        <v>1810</v>
      </c>
      <c r="Z46" s="14">
        <v>1874.75</v>
      </c>
      <c r="AA46" s="14">
        <v>6505</v>
      </c>
      <c r="AB46" s="14">
        <v>4334.25</v>
      </c>
      <c r="AC46" s="14">
        <v>17263.75</v>
      </c>
      <c r="AD46" s="14">
        <v>7126.5</v>
      </c>
      <c r="AE46" s="14">
        <v>4662.25</v>
      </c>
      <c r="AF46" s="14">
        <v>5161.25</v>
      </c>
      <c r="AG46" s="14">
        <v>2509.25</v>
      </c>
      <c r="AH46" s="14">
        <v>4390.5</v>
      </c>
      <c r="AI46" s="14">
        <v>2434</v>
      </c>
      <c r="AJ46" s="14">
        <v>1014.25</v>
      </c>
      <c r="AK46" s="14">
        <v>742.5</v>
      </c>
      <c r="AL46" s="14">
        <v>2420.25</v>
      </c>
      <c r="AM46" s="14">
        <v>352.75</v>
      </c>
      <c r="AN46" s="14">
        <v>1555.5</v>
      </c>
      <c r="AO46" s="14">
        <v>690.5</v>
      </c>
      <c r="AP46" s="14">
        <v>1040.5</v>
      </c>
      <c r="AQ46" s="14">
        <v>4071</v>
      </c>
      <c r="AR46" s="14">
        <v>1674.25</v>
      </c>
      <c r="AS46" s="14">
        <v>112942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/>
  </sheetViews>
  <sheetFormatPr defaultRowHeight="12.75"/>
  <cols>
    <col min="1" max="10" width="8.140625" customWidth="1"/>
  </cols>
  <sheetData>
    <row r="1" spans="1:10">
      <c r="A1" s="2" t="s">
        <v>62</v>
      </c>
      <c r="D1" s="10"/>
      <c r="G1" s="20">
        <f>'Weekday OD'!G1</f>
        <v>40210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45.736842105263158</v>
      </c>
      <c r="C5" s="4">
        <v>28.578947368421051</v>
      </c>
      <c r="D5" s="4">
        <v>116.84210526315789</v>
      </c>
      <c r="E5" s="4">
        <v>120.52631578947368</v>
      </c>
      <c r="F5" s="4">
        <v>478.68421052631578</v>
      </c>
      <c r="G5" s="4">
        <v>874.63157894736844</v>
      </c>
      <c r="H5" s="4">
        <v>733.26315789473688</v>
      </c>
      <c r="I5" s="4">
        <v>1044</v>
      </c>
      <c r="J5" s="5">
        <v>3442.2631578947367</v>
      </c>
    </row>
    <row r="6" spans="1:10">
      <c r="A6" s="1" t="s">
        <v>26</v>
      </c>
      <c r="B6" s="4">
        <v>34.736842105263158</v>
      </c>
      <c r="C6" s="4">
        <v>32.315789473684212</v>
      </c>
      <c r="D6" s="4">
        <v>75.21052631578948</v>
      </c>
      <c r="E6" s="4">
        <v>123.52631578947368</v>
      </c>
      <c r="F6" s="4">
        <v>588.89473684210532</v>
      </c>
      <c r="G6" s="4">
        <v>1167.421052631579</v>
      </c>
      <c r="H6" s="4">
        <v>967.78947368421052</v>
      </c>
      <c r="I6" s="4">
        <v>1906.2105263157894</v>
      </c>
      <c r="J6" s="5">
        <v>4896.105263157895</v>
      </c>
    </row>
    <row r="7" spans="1:10">
      <c r="A7" s="1" t="s">
        <v>27</v>
      </c>
      <c r="B7" s="4">
        <v>163.57894736842104</v>
      </c>
      <c r="C7" s="4">
        <v>104.73684210526316</v>
      </c>
      <c r="D7" s="4">
        <v>48.89473684210526</v>
      </c>
      <c r="E7" s="4">
        <v>102.73684210526316</v>
      </c>
      <c r="F7" s="4">
        <v>524.42105263157896</v>
      </c>
      <c r="G7" s="4">
        <v>858.26315789473688</v>
      </c>
      <c r="H7" s="4">
        <v>563</v>
      </c>
      <c r="I7" s="4">
        <v>1649.2105263157894</v>
      </c>
      <c r="J7" s="5">
        <v>4014.8421052631575</v>
      </c>
    </row>
    <row r="8" spans="1:10">
      <c r="A8" s="1" t="s">
        <v>28</v>
      </c>
      <c r="B8" s="4">
        <v>94.684210526315795</v>
      </c>
      <c r="C8" s="4">
        <v>109.42105263157895</v>
      </c>
      <c r="D8" s="4">
        <v>107.78947368421052</v>
      </c>
      <c r="E8" s="4">
        <v>31.05263157894737</v>
      </c>
      <c r="F8" s="4">
        <v>356</v>
      </c>
      <c r="G8" s="4">
        <v>571.47368421052636</v>
      </c>
      <c r="H8" s="4">
        <v>427.21052631578948</v>
      </c>
      <c r="I8" s="4">
        <v>1075.6842105263158</v>
      </c>
      <c r="J8" s="5">
        <v>2773.3157894736842</v>
      </c>
    </row>
    <row r="9" spans="1:10">
      <c r="A9" s="1">
        <v>16</v>
      </c>
      <c r="B9" s="4">
        <v>420.94736842105266</v>
      </c>
      <c r="C9" s="4">
        <v>482.36842105263156</v>
      </c>
      <c r="D9" s="4">
        <v>659.26315789473688</v>
      </c>
      <c r="E9" s="4">
        <v>386.05263157894734</v>
      </c>
      <c r="F9" s="4">
        <v>18.210526315789473</v>
      </c>
      <c r="G9" s="4">
        <v>182.15789473684211</v>
      </c>
      <c r="H9" s="4">
        <v>198.15789473684211</v>
      </c>
      <c r="I9" s="4">
        <v>563.68421052631584</v>
      </c>
      <c r="J9" s="5">
        <v>2910.8421052631579</v>
      </c>
    </row>
    <row r="10" spans="1:10">
      <c r="A10" s="1">
        <v>24</v>
      </c>
      <c r="B10" s="4">
        <v>677.57894736842104</v>
      </c>
      <c r="C10" s="4">
        <v>855.63157894736844</v>
      </c>
      <c r="D10" s="4">
        <v>1043.1052631578948</v>
      </c>
      <c r="E10" s="4">
        <v>565.47368421052636</v>
      </c>
      <c r="F10" s="4">
        <v>175.84210526315789</v>
      </c>
      <c r="G10" s="4">
        <v>27.263157894736842</v>
      </c>
      <c r="H10" s="4">
        <v>167.21052631578948</v>
      </c>
      <c r="I10" s="4">
        <v>592.68421052631584</v>
      </c>
      <c r="J10" s="5">
        <v>4104.78947368421</v>
      </c>
    </row>
    <row r="11" spans="1:10">
      <c r="A11" s="1" t="s">
        <v>29</v>
      </c>
      <c r="B11" s="4">
        <v>639.63157894736844</v>
      </c>
      <c r="C11" s="4">
        <v>730.0526315789474</v>
      </c>
      <c r="D11" s="4">
        <v>715.15789473684208</v>
      </c>
      <c r="E11" s="4">
        <v>385.57894736842104</v>
      </c>
      <c r="F11" s="4">
        <v>187.21052631578948</v>
      </c>
      <c r="G11" s="4">
        <v>166.21052631578948</v>
      </c>
      <c r="H11" s="4">
        <v>14.105263157894736</v>
      </c>
      <c r="I11" s="4">
        <v>128</v>
      </c>
      <c r="J11" s="5">
        <v>2965.9473684210529</v>
      </c>
    </row>
    <row r="12" spans="1:10">
      <c r="A12" s="1" t="s">
        <v>30</v>
      </c>
      <c r="B12" s="4">
        <v>891.0526315789474</v>
      </c>
      <c r="C12" s="4">
        <v>1061.421052631579</v>
      </c>
      <c r="D12" s="4">
        <v>2341.6315789473683</v>
      </c>
      <c r="E12" s="4">
        <v>1018.578947368421</v>
      </c>
      <c r="F12" s="4">
        <v>540.31578947368416</v>
      </c>
      <c r="G12" s="4">
        <v>629</v>
      </c>
      <c r="H12" s="4">
        <v>129.78947368421052</v>
      </c>
      <c r="I12" s="4">
        <v>32.736842105263158</v>
      </c>
      <c r="J12" s="5">
        <v>6644.5263157894742</v>
      </c>
    </row>
    <row r="13" spans="1:10" s="3" customFormat="1">
      <c r="A13" s="3" t="s">
        <v>49</v>
      </c>
      <c r="B13" s="5">
        <v>2967.9473684210529</v>
      </c>
      <c r="C13" s="5">
        <v>3404.5263157894742</v>
      </c>
      <c r="D13" s="5">
        <v>5107.894736842105</v>
      </c>
      <c r="E13" s="5">
        <v>2733.5263157894738</v>
      </c>
      <c r="F13" s="5">
        <v>2869.5789473684208</v>
      </c>
      <c r="G13" s="5">
        <v>4476.4210526315783</v>
      </c>
      <c r="H13" s="5">
        <v>3200.5263157894738</v>
      </c>
      <c r="I13" s="5">
        <v>6992.2105263157891</v>
      </c>
      <c r="J13" s="5">
        <v>31752.631578947367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20.5</v>
      </c>
      <c r="C17" s="4">
        <v>10.5</v>
      </c>
      <c r="D17" s="4">
        <v>49.25</v>
      </c>
      <c r="E17" s="4">
        <v>34</v>
      </c>
      <c r="F17" s="4">
        <v>186</v>
      </c>
      <c r="G17" s="4">
        <v>228</v>
      </c>
      <c r="H17" s="4">
        <v>134.25</v>
      </c>
      <c r="I17" s="4">
        <v>262</v>
      </c>
      <c r="J17" s="5">
        <v>924.5</v>
      </c>
    </row>
    <row r="18" spans="1:10">
      <c r="A18" s="1" t="s">
        <v>26</v>
      </c>
      <c r="B18" s="4">
        <v>7</v>
      </c>
      <c r="C18" s="4">
        <v>12.75</v>
      </c>
      <c r="D18" s="4">
        <v>19.75</v>
      </c>
      <c r="E18" s="4">
        <v>23</v>
      </c>
      <c r="F18" s="4">
        <v>213.75</v>
      </c>
      <c r="G18" s="4">
        <v>297</v>
      </c>
      <c r="H18" s="4">
        <v>273.25</v>
      </c>
      <c r="I18" s="4">
        <v>820.75</v>
      </c>
      <c r="J18" s="5">
        <v>1667.25</v>
      </c>
    </row>
    <row r="19" spans="1:10">
      <c r="A19" s="1" t="s">
        <v>27</v>
      </c>
      <c r="B19" s="4">
        <v>59.75</v>
      </c>
      <c r="C19" s="4">
        <v>20</v>
      </c>
      <c r="D19" s="4">
        <v>62.5</v>
      </c>
      <c r="E19" s="4">
        <v>50</v>
      </c>
      <c r="F19" s="4">
        <v>477.25</v>
      </c>
      <c r="G19" s="4">
        <v>735.75</v>
      </c>
      <c r="H19" s="4">
        <v>461.5</v>
      </c>
      <c r="I19" s="4">
        <v>1105</v>
      </c>
      <c r="J19" s="5">
        <v>2971.75</v>
      </c>
    </row>
    <row r="20" spans="1:10">
      <c r="A20" s="1" t="s">
        <v>28</v>
      </c>
      <c r="B20" s="4">
        <v>27</v>
      </c>
      <c r="C20" s="4">
        <v>19.75</v>
      </c>
      <c r="D20" s="4">
        <v>44.75</v>
      </c>
      <c r="E20" s="4">
        <v>30.25</v>
      </c>
      <c r="F20" s="4">
        <v>246.75</v>
      </c>
      <c r="G20" s="4">
        <v>317.25</v>
      </c>
      <c r="H20" s="4">
        <v>164.25</v>
      </c>
      <c r="I20" s="4">
        <v>326</v>
      </c>
      <c r="J20" s="5">
        <v>1176</v>
      </c>
    </row>
    <row r="21" spans="1:10">
      <c r="A21" s="1">
        <v>16</v>
      </c>
      <c r="B21" s="4">
        <v>161.25</v>
      </c>
      <c r="C21" s="4">
        <v>133.75</v>
      </c>
      <c r="D21" s="4">
        <v>522.75</v>
      </c>
      <c r="E21" s="4">
        <v>263.25</v>
      </c>
      <c r="F21" s="4">
        <v>18.25</v>
      </c>
      <c r="G21" s="4">
        <v>148</v>
      </c>
      <c r="H21" s="4">
        <v>129.75</v>
      </c>
      <c r="I21" s="4">
        <v>299.5</v>
      </c>
      <c r="J21" s="5">
        <v>1676.5</v>
      </c>
    </row>
    <row r="22" spans="1:10">
      <c r="A22" s="1">
        <v>24</v>
      </c>
      <c r="B22" s="4">
        <v>164.25</v>
      </c>
      <c r="C22" s="4">
        <v>183.75</v>
      </c>
      <c r="D22" s="4">
        <v>822.75</v>
      </c>
      <c r="E22" s="4">
        <v>306.75</v>
      </c>
      <c r="F22" s="4">
        <v>134.75</v>
      </c>
      <c r="G22" s="4">
        <v>30</v>
      </c>
      <c r="H22" s="4">
        <v>116</v>
      </c>
      <c r="I22" s="4">
        <v>293.5</v>
      </c>
      <c r="J22" s="5">
        <v>2051.75</v>
      </c>
    </row>
    <row r="23" spans="1:10">
      <c r="A23" s="1" t="s">
        <v>29</v>
      </c>
      <c r="B23" s="4">
        <v>99</v>
      </c>
      <c r="C23" s="4">
        <v>139</v>
      </c>
      <c r="D23" s="4">
        <v>580.5</v>
      </c>
      <c r="E23" s="4">
        <v>137</v>
      </c>
      <c r="F23" s="4">
        <v>108.5</v>
      </c>
      <c r="G23" s="4">
        <v>101.75</v>
      </c>
      <c r="H23" s="4">
        <v>13.25</v>
      </c>
      <c r="I23" s="4">
        <v>55</v>
      </c>
      <c r="J23" s="5">
        <v>1234</v>
      </c>
    </row>
    <row r="24" spans="1:10">
      <c r="A24" s="1" t="s">
        <v>30</v>
      </c>
      <c r="B24" s="4">
        <v>214.25</v>
      </c>
      <c r="C24" s="4">
        <v>284</v>
      </c>
      <c r="D24" s="4">
        <v>1506</v>
      </c>
      <c r="E24" s="4">
        <v>295</v>
      </c>
      <c r="F24" s="4">
        <v>253</v>
      </c>
      <c r="G24" s="4">
        <v>277.25</v>
      </c>
      <c r="H24" s="4">
        <v>61.25</v>
      </c>
      <c r="I24" s="4">
        <v>27.25</v>
      </c>
      <c r="J24" s="5">
        <v>2918</v>
      </c>
    </row>
    <row r="25" spans="1:10" s="3" customFormat="1">
      <c r="A25" s="3" t="s">
        <v>49</v>
      </c>
      <c r="B25" s="5">
        <v>753</v>
      </c>
      <c r="C25" s="5">
        <v>803.5</v>
      </c>
      <c r="D25" s="5">
        <v>3608.25</v>
      </c>
      <c r="E25" s="5">
        <v>1139.25</v>
      </c>
      <c r="F25" s="5">
        <v>1638.25</v>
      </c>
      <c r="G25" s="5">
        <v>2135</v>
      </c>
      <c r="H25" s="5">
        <v>1353.5</v>
      </c>
      <c r="I25" s="5">
        <v>3189</v>
      </c>
      <c r="J25" s="5">
        <v>14619.75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18.75</v>
      </c>
      <c r="C29" s="4">
        <v>3.25</v>
      </c>
      <c r="D29" s="4">
        <v>30</v>
      </c>
      <c r="E29" s="4">
        <v>16.75</v>
      </c>
      <c r="F29" s="4">
        <v>108.5</v>
      </c>
      <c r="G29" s="4">
        <v>143.75</v>
      </c>
      <c r="H29" s="4">
        <v>67.5</v>
      </c>
      <c r="I29" s="4">
        <v>164.25</v>
      </c>
      <c r="J29" s="5">
        <v>552.75</v>
      </c>
    </row>
    <row r="30" spans="1:10">
      <c r="A30" s="1" t="s">
        <v>26</v>
      </c>
      <c r="B30" s="4">
        <v>3.5</v>
      </c>
      <c r="C30" s="4">
        <v>14.25</v>
      </c>
      <c r="D30" s="4">
        <v>12.25</v>
      </c>
      <c r="E30" s="4">
        <v>15</v>
      </c>
      <c r="F30" s="4">
        <v>116.25</v>
      </c>
      <c r="G30" s="4">
        <v>164</v>
      </c>
      <c r="H30" s="4">
        <v>144.25</v>
      </c>
      <c r="I30" s="4">
        <v>489.75</v>
      </c>
      <c r="J30" s="5">
        <v>959.25</v>
      </c>
    </row>
    <row r="31" spans="1:10">
      <c r="A31" s="1" t="s">
        <v>27</v>
      </c>
      <c r="B31" s="4">
        <v>29.5</v>
      </c>
      <c r="C31" s="4">
        <v>9.25</v>
      </c>
      <c r="D31" s="4">
        <v>60.75</v>
      </c>
      <c r="E31" s="4">
        <v>33.5</v>
      </c>
      <c r="F31" s="4">
        <v>297</v>
      </c>
      <c r="G31" s="4">
        <v>473.25</v>
      </c>
      <c r="H31" s="4">
        <v>291.25</v>
      </c>
      <c r="I31" s="4">
        <v>728.25</v>
      </c>
      <c r="J31" s="5">
        <v>1922.75</v>
      </c>
    </row>
    <row r="32" spans="1:10">
      <c r="A32" s="1" t="s">
        <v>28</v>
      </c>
      <c r="B32" s="4">
        <v>19.75</v>
      </c>
      <c r="C32" s="4">
        <v>8.5</v>
      </c>
      <c r="D32" s="4">
        <v>35.75</v>
      </c>
      <c r="E32" s="4">
        <v>30.75</v>
      </c>
      <c r="F32" s="4">
        <v>175.75</v>
      </c>
      <c r="G32" s="4">
        <v>227</v>
      </c>
      <c r="H32" s="4">
        <v>120</v>
      </c>
      <c r="I32" s="4">
        <v>263.75</v>
      </c>
      <c r="J32" s="5">
        <v>881.25</v>
      </c>
    </row>
    <row r="33" spans="1:10">
      <c r="A33" s="1">
        <v>16</v>
      </c>
      <c r="B33" s="4">
        <v>105.75</v>
      </c>
      <c r="C33" s="4">
        <v>72</v>
      </c>
      <c r="D33" s="4">
        <v>371.25</v>
      </c>
      <c r="E33" s="4">
        <v>197</v>
      </c>
      <c r="F33" s="4">
        <v>22.25</v>
      </c>
      <c r="G33" s="4">
        <v>87.75</v>
      </c>
      <c r="H33" s="4">
        <v>90</v>
      </c>
      <c r="I33" s="4">
        <v>185.75</v>
      </c>
      <c r="J33" s="5">
        <v>1131.75</v>
      </c>
    </row>
    <row r="34" spans="1:10">
      <c r="A34" s="1">
        <v>24</v>
      </c>
      <c r="B34" s="4">
        <v>135</v>
      </c>
      <c r="C34" s="4">
        <v>105</v>
      </c>
      <c r="D34" s="4">
        <v>567.5</v>
      </c>
      <c r="E34" s="4">
        <v>244.25</v>
      </c>
      <c r="F34" s="4">
        <v>79.25</v>
      </c>
      <c r="G34" s="4">
        <v>31.75</v>
      </c>
      <c r="H34" s="4">
        <v>73.25</v>
      </c>
      <c r="I34" s="4">
        <v>174.5</v>
      </c>
      <c r="J34" s="5">
        <v>1410.5</v>
      </c>
    </row>
    <row r="35" spans="1:10">
      <c r="A35" s="1" t="s">
        <v>29</v>
      </c>
      <c r="B35" s="4">
        <v>67.75</v>
      </c>
      <c r="C35" s="4">
        <v>75.25</v>
      </c>
      <c r="D35" s="4">
        <v>391</v>
      </c>
      <c r="E35" s="4">
        <v>117.5</v>
      </c>
      <c r="F35" s="4">
        <v>82</v>
      </c>
      <c r="G35" s="4">
        <v>81.25</v>
      </c>
      <c r="H35" s="4">
        <v>16.5</v>
      </c>
      <c r="I35" s="4">
        <v>32.25</v>
      </c>
      <c r="J35" s="5">
        <v>863.5</v>
      </c>
    </row>
    <row r="36" spans="1:10">
      <c r="A36" s="1" t="s">
        <v>30</v>
      </c>
      <c r="B36" s="4">
        <v>161.5</v>
      </c>
      <c r="C36" s="4">
        <v>163.75</v>
      </c>
      <c r="D36" s="4">
        <v>1106.5</v>
      </c>
      <c r="E36" s="4">
        <v>228.25</v>
      </c>
      <c r="F36" s="4">
        <v>169.25</v>
      </c>
      <c r="G36" s="4">
        <v>177.5</v>
      </c>
      <c r="H36" s="4">
        <v>35</v>
      </c>
      <c r="I36" s="4">
        <v>25.25</v>
      </c>
      <c r="J36" s="5">
        <v>2067</v>
      </c>
    </row>
    <row r="37" spans="1:10" s="3" customFormat="1">
      <c r="A37" s="3" t="s">
        <v>49</v>
      </c>
      <c r="B37" s="5">
        <v>541.5</v>
      </c>
      <c r="C37" s="5">
        <v>451.25</v>
      </c>
      <c r="D37" s="5">
        <v>2575</v>
      </c>
      <c r="E37" s="5">
        <v>883</v>
      </c>
      <c r="F37" s="5">
        <v>1050.25</v>
      </c>
      <c r="G37" s="5">
        <v>1386.25</v>
      </c>
      <c r="H37" s="5">
        <v>837.75</v>
      </c>
      <c r="I37" s="5">
        <v>2063.75</v>
      </c>
      <c r="J37" s="5">
        <v>9788.75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Fast Pass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Melissa Jordan</cp:lastModifiedBy>
  <dcterms:created xsi:type="dcterms:W3CDTF">2000-11-03T22:31:11Z</dcterms:created>
  <dcterms:modified xsi:type="dcterms:W3CDTF">2011-02-22T15:49:39Z</dcterms:modified>
</cp:coreProperties>
</file>